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Thesis\thesis data template\BOM\Order150722\"/>
    </mc:Choice>
  </mc:AlternateContent>
  <xr:revisionPtr revIDLastSave="0" documentId="13_ncr:1_{CE01A195-3526-4189-9D0B-D87E42786B7F}" xr6:coauthVersionLast="47" xr6:coauthVersionMax="47" xr10:uidLastSave="{00000000-0000-0000-0000-000000000000}"/>
  <bookViews>
    <workbookView xWindow="-120" yWindow="-120" windowWidth="29040" windowHeight="15840" xr2:uid="{0618A86C-1C66-407F-989B-DFCF0FF94BD7}"/>
  </bookViews>
  <sheets>
    <sheet name="PSM" sheetId="1" r:id="rId1"/>
    <sheet name="MTM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27" i="1"/>
  <c r="G14" i="1"/>
  <c r="G13" i="1"/>
  <c r="G12" i="1"/>
  <c r="G11" i="1"/>
  <c r="G23" i="1"/>
  <c r="G14" i="2"/>
  <c r="G13" i="2"/>
  <c r="G12" i="2"/>
  <c r="G7" i="2"/>
  <c r="G10" i="2"/>
  <c r="G6" i="2"/>
  <c r="G9" i="2"/>
  <c r="G4" i="2"/>
  <c r="G16" i="2" s="1"/>
  <c r="G3" i="2"/>
  <c r="G29" i="1"/>
  <c r="G30" i="1"/>
  <c r="G31" i="1"/>
  <c r="G38" i="1"/>
  <c r="G37" i="1"/>
  <c r="G36" i="1"/>
  <c r="G22" i="1"/>
  <c r="G25" i="1"/>
  <c r="G20" i="1"/>
  <c r="G4" i="1"/>
  <c r="G5" i="1"/>
  <c r="G3" i="1"/>
  <c r="G33" i="1"/>
  <c r="G34" i="1"/>
  <c r="G35" i="1"/>
  <c r="G17" i="1"/>
  <c r="G18" i="1"/>
  <c r="G19" i="1"/>
  <c r="G21" i="1"/>
  <c r="G9" i="1"/>
  <c r="G10" i="1"/>
  <c r="G40" i="1"/>
  <c r="G15" i="1"/>
  <c r="G8" i="1"/>
  <c r="G42" i="1" l="1"/>
</calcChain>
</file>

<file path=xl/sharedStrings.xml><?xml version="1.0" encoding="utf-8"?>
<sst xmlns="http://schemas.openxmlformats.org/spreadsheetml/2006/main" count="196" uniqueCount="81">
  <si>
    <t>Product Name</t>
  </si>
  <si>
    <t>Unit Price</t>
  </si>
  <si>
    <t>Total Price</t>
  </si>
  <si>
    <t>MISUMI</t>
  </si>
  <si>
    <t>KUGELLAGER EXPRESS</t>
  </si>
  <si>
    <t>RS COMPONENTS</t>
  </si>
  <si>
    <t>CONRAD</t>
  </si>
  <si>
    <t>Total:</t>
  </si>
  <si>
    <t>DIN 2093 Tellerfedern Di10.2 Do20</t>
  </si>
  <si>
    <t>DIN 137 Federscheiben Do12</t>
  </si>
  <si>
    <t>iglidur® W300, Anlaufscheibe</t>
  </si>
  <si>
    <t>Edelstahl Miniatur Kugellager SS MR128 W2.5 offen geölt 8x12x2.5 mm</t>
  </si>
  <si>
    <t>SS-MR-128-W2.5-OIL</t>
  </si>
  <si>
    <t>SS-MR-63-W2-OIL</t>
  </si>
  <si>
    <t>Edelstahl Miniatur Kugellager SS MR63 W2 offen geölt 3x6x2 mm</t>
  </si>
  <si>
    <t>ZF Mikroschalter Kurzer Hebel-Betätiger, Einpoliger Wechselschalter, 6 A @ 250 V ac</t>
  </si>
  <si>
    <t>DB1C-A1LB</t>
  </si>
  <si>
    <t>RS PRO Sicherungsringe Aussenring für Wellen-Ø 8mm, Nut-Ø 7.6mm 0.8mm 14.7mm Edelstahl</t>
  </si>
  <si>
    <t>Stk</t>
  </si>
  <si>
    <t>Pkg</t>
  </si>
  <si>
    <t>Gewindeeinsatzwerkzeug, enthält Dorn &amp; Mundstücke, Einsatzgröße: M6 - M3</t>
  </si>
  <si>
    <t>487-151</t>
  </si>
  <si>
    <t>209-6615</t>
  </si>
  <si>
    <t>RS PRO Blind Niet, Ø 7.1mm x 12mm, Grau, Stahl, M5, 7.2mm, min. 0.5mm, max. 2.5mm</t>
  </si>
  <si>
    <t>206-5530</t>
  </si>
  <si>
    <t>Rundrohr Aluminium silber eloxiert 12x1/1m</t>
  </si>
  <si>
    <t> 10013526</t>
  </si>
  <si>
    <t>Rundrohr Aluminium silber eloxiert 10x1/1m</t>
  </si>
  <si>
    <t>VPE</t>
  </si>
  <si>
    <t>Anz.</t>
  </si>
  <si>
    <t>Part Number</t>
  </si>
  <si>
    <t>ALBERTS by EXPERT-Security</t>
  </si>
  <si>
    <t>10294 Sicherungsringe-Sortiment Inhalt 240 Teile</t>
  </si>
  <si>
    <t>Buy</t>
  </si>
  <si>
    <t>x</t>
  </si>
  <si>
    <t>WTM-1426-015</t>
  </si>
  <si>
    <t>TOOLCRAFT 1060910 Sicherungsringe Innen-Durchmesser: 27.9 mm DIN 471 Edelstahl 25 St.</t>
  </si>
  <si>
    <t>RS PRO Sicherungsmuttern, Stahl Glatt, M40 9mm</t>
  </si>
  <si>
    <t>196-4174</t>
  </si>
  <si>
    <t>RS PRO Serie 2 Alu Strebenprofil 40 x 16 mm, 1-fach Nut 8mm, Länge 3000mm</t>
  </si>
  <si>
    <t>187-3278</t>
  </si>
  <si>
    <t>WTM-1018-010</t>
  </si>
  <si>
    <t>WTM-1224-015</t>
  </si>
  <si>
    <t>Gleitlagerbuchsen / mit Bund / POM</t>
  </si>
  <si>
    <t>JZF10-6</t>
  </si>
  <si>
    <t>maxon | Kwapil &amp; Co</t>
  </si>
  <si>
    <t>FAG KM8 Nutmutter Bohrungs-Ø 40 mm Außen-Durchmesser 58 mm</t>
  </si>
  <si>
    <t>KM8</t>
  </si>
  <si>
    <t>DC-Motor - RE35 GB 90W KL 2WE</t>
  </si>
  <si>
    <t>Motor driver Cytron MD13S</t>
  </si>
  <si>
    <t>Materialkosten</t>
  </si>
  <si>
    <t>UCP204</t>
  </si>
  <si>
    <t>Stehlagereinheit UCP204</t>
  </si>
  <si>
    <t>AEAT-6012-A06</t>
  </si>
  <si>
    <t>DEBO SENS 3AXIS</t>
  </si>
  <si>
    <t>Entwicklerboards - Beschleunigung &amp; Gyroskop, 3-Achsen, MPU-6050</t>
  </si>
  <si>
    <t>Teensy 4.1, mit Ethernet, ohne Header</t>
  </si>
  <si>
    <t>DEV-16771</t>
  </si>
  <si>
    <t>Broadcom Servo-Potenziometer Absolutgeber, mit 6 mm, Glattschaft, Schaft L. 8.5mm</t>
  </si>
  <si>
    <t>761-3319</t>
  </si>
  <si>
    <t>ITEM Profile_8 40x40 L=1m</t>
  </si>
  <si>
    <t>Reichelt Elektronik</t>
  </si>
  <si>
    <t>Rillenkugellager 6700 / 61700 2RS 10x15x4 mm</t>
  </si>
  <si>
    <t>6700-2RS</t>
  </si>
  <si>
    <t>Kegelrollenlager 32005 X 25x47x15 mm</t>
  </si>
  <si>
    <t>32005-X</t>
  </si>
  <si>
    <t>ITEM Profile_8 40x40 L=2m</t>
  </si>
  <si>
    <t>T-Slot Nut 8 St M6</t>
  </si>
  <si>
    <t>Rillenkugellager 6800 / 61800 2RS 10x19x5 mm</t>
  </si>
  <si>
    <t>6800-2RS</t>
  </si>
  <si>
    <t>Rillenkugellager 6900 / 61900 2RS 10x22x6 mm</t>
  </si>
  <si>
    <t>6900-2RS</t>
  </si>
  <si>
    <t>Miniatur Kugellager 628 2RS 8x24x8 mm</t>
  </si>
  <si>
    <t>628-2RS</t>
  </si>
  <si>
    <t>MISC</t>
  </si>
  <si>
    <t>Mouser</t>
  </si>
  <si>
    <t>HEDS-5540#A11</t>
  </si>
  <si>
    <t>Optical Encoder HEDS-5540#A11</t>
  </si>
  <si>
    <t>Modellbau Lindinger GmbH </t>
  </si>
  <si>
    <t>HITEC HS-65HB (6V/2KG/0,11s) Analog Mini Servo</t>
  </si>
  <si>
    <t>Amewi Standard-Servo HV7346MG Digital-Servo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</si>
</sst>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#,##0.00\ &quot;€&quot;"/>
    <numFmt numFmtId="166" formatCode="_-* #,##0.00\ [$€-407]_-;\-* #,##0.00\ [$€-407]_-;_-* &quot;-&quot;??\ [$€-407]_-;_-@_-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/>
    </xf>
    <xf numFmtId="166" fontId="0" fillId="0" borderId="0" xfId="2" applyNumberFormat="1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6" fillId="2" borderId="0" xfId="0" applyFont="1" applyFill="1" applyAlignment="1">
      <alignment horizontal="left" vertical="center"/>
    </xf>
    <xf numFmtId="1" fontId="6" fillId="2" borderId="0" xfId="0" applyNumberFormat="1" applyFont="1" applyFill="1" applyAlignment="1">
      <alignment horizontal="left" vertical="center"/>
    </xf>
    <xf numFmtId="165" fontId="6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1" fontId="7" fillId="2" borderId="0" xfId="0" applyNumberFormat="1" applyFont="1" applyFill="1" applyAlignment="1">
      <alignment horizontal="left" vertical="center"/>
    </xf>
    <xf numFmtId="165" fontId="7" fillId="2" borderId="0" xfId="0" applyNumberFormat="1" applyFont="1" applyFill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165" fontId="7" fillId="2" borderId="0" xfId="0" applyNumberFormat="1" applyFont="1" applyFill="1" applyAlignment="1">
      <alignment horizontal="left"/>
    </xf>
    <xf numFmtId="165" fontId="4" fillId="0" borderId="0" xfId="0" applyNumberFormat="1" applyFont="1" applyAlignment="1">
      <alignment horizontal="right"/>
    </xf>
    <xf numFmtId="165" fontId="0" fillId="0" borderId="2" xfId="0" applyNumberFormat="1" applyBorder="1" applyAlignment="1">
      <alignment horizontal="right"/>
    </xf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65" fontId="8" fillId="0" borderId="0" xfId="0" applyNumberFormat="1" applyFont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1" fontId="8" fillId="0" borderId="0" xfId="0" applyNumberFormat="1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/>
    <xf numFmtId="165" fontId="0" fillId="0" borderId="2" xfId="0" applyNumberFormat="1" applyBorder="1"/>
    <xf numFmtId="0" fontId="0" fillId="0" borderId="0" xfId="0" applyFont="1" applyAlignment="1">
      <alignment horizontal="left"/>
    </xf>
  </cellXfs>
  <cellStyles count="3">
    <cellStyle name="Currency" xfId="2" builtinId="4"/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4F39-8EB4-415C-BF95-C8B96BE58B8A}">
  <dimension ref="A1:G43"/>
  <sheetViews>
    <sheetView tabSelected="1" topLeftCell="A8" zoomScale="85" zoomScaleNormal="85" workbookViewId="0">
      <selection activeCell="K38" sqref="K38"/>
    </sheetView>
  </sheetViews>
  <sheetFormatPr defaultColWidth="10.85546875" defaultRowHeight="15" x14ac:dyDescent="0.25"/>
  <cols>
    <col min="1" max="1" width="6.85546875" style="2" customWidth="1"/>
    <col min="2" max="2" width="95.140625" style="5" customWidth="1"/>
    <col min="3" max="3" width="7.28515625" style="1" customWidth="1"/>
    <col min="4" max="4" width="6.7109375" style="5" customWidth="1"/>
    <col min="5" max="5" width="29" style="6" customWidth="1"/>
    <col min="6" max="7" width="17.42578125" style="7" customWidth="1"/>
  </cols>
  <sheetData>
    <row r="1" spans="1:7" ht="24.95" customHeight="1" x14ac:dyDescent="0.25">
      <c r="A1" s="26" t="s">
        <v>33</v>
      </c>
      <c r="B1" s="19" t="s">
        <v>0</v>
      </c>
      <c r="C1" s="20" t="s">
        <v>29</v>
      </c>
      <c r="D1" s="20" t="s">
        <v>28</v>
      </c>
      <c r="E1" s="21" t="s">
        <v>30</v>
      </c>
      <c r="F1" s="22" t="s">
        <v>1</v>
      </c>
      <c r="G1" s="22" t="s">
        <v>2</v>
      </c>
    </row>
    <row r="2" spans="1:7" ht="24.95" customHeight="1" x14ac:dyDescent="0.25">
      <c r="A2" s="27"/>
      <c r="B2" s="13" t="s">
        <v>6</v>
      </c>
      <c r="C2" s="13"/>
      <c r="D2" s="13"/>
      <c r="E2" s="14"/>
      <c r="F2" s="15"/>
      <c r="G2" s="15"/>
    </row>
    <row r="3" spans="1:7" x14ac:dyDescent="0.25">
      <c r="A3" s="2" t="s">
        <v>34</v>
      </c>
      <c r="B3" s="4" t="s">
        <v>32</v>
      </c>
      <c r="C3" s="1">
        <v>1</v>
      </c>
      <c r="D3" s="5" t="s">
        <v>19</v>
      </c>
      <c r="E3" s="5">
        <v>10294</v>
      </c>
      <c r="F3" s="7">
        <v>15.99</v>
      </c>
      <c r="G3" s="7">
        <f>IF(A3="x",C3*F3,0)</f>
        <v>15.99</v>
      </c>
    </row>
    <row r="4" spans="1:7" x14ac:dyDescent="0.25">
      <c r="A4" s="2" t="s">
        <v>34</v>
      </c>
      <c r="B4" s="4" t="s">
        <v>46</v>
      </c>
      <c r="C4" s="1">
        <v>1</v>
      </c>
      <c r="D4" s="5" t="s">
        <v>18</v>
      </c>
      <c r="E4" s="5" t="s">
        <v>47</v>
      </c>
      <c r="F4" s="7">
        <v>12.99</v>
      </c>
      <c r="G4" s="7">
        <f>IF(A4="x",C4*F4,0)</f>
        <v>12.99</v>
      </c>
    </row>
    <row r="5" spans="1:7" ht="14.25" customHeight="1" x14ac:dyDescent="0.25">
      <c r="A5" s="2" t="s">
        <v>34</v>
      </c>
      <c r="B5" s="9" t="s">
        <v>36</v>
      </c>
      <c r="C5" s="1">
        <v>1</v>
      </c>
      <c r="D5" s="5" t="s">
        <v>19</v>
      </c>
      <c r="E5" s="5">
        <v>1060910</v>
      </c>
      <c r="F5" s="7">
        <v>47.99</v>
      </c>
      <c r="G5" s="7">
        <f>IF(A5="x",C5*F5,0)</f>
        <v>47.99</v>
      </c>
    </row>
    <row r="6" spans="1:7" ht="14.25" customHeight="1" x14ac:dyDescent="0.25">
      <c r="A6" s="2" t="s">
        <v>34</v>
      </c>
      <c r="B6" s="9" t="s">
        <v>80</v>
      </c>
      <c r="C6" s="1">
        <v>1</v>
      </c>
      <c r="D6" s="5" t="s">
        <v>18</v>
      </c>
      <c r="E6" s="5">
        <v>28968</v>
      </c>
      <c r="F6" s="7">
        <v>69.989999999999995</v>
      </c>
      <c r="G6" s="7">
        <f>IF(A6="x",C6*F6,0)</f>
        <v>69.989999999999995</v>
      </c>
    </row>
    <row r="7" spans="1:7" ht="24.95" customHeight="1" x14ac:dyDescent="0.35">
      <c r="A7" s="27"/>
      <c r="B7" s="13" t="s">
        <v>4</v>
      </c>
      <c r="C7" s="16"/>
      <c r="D7" s="16"/>
      <c r="E7" s="17"/>
      <c r="F7" s="18"/>
      <c r="G7" s="23"/>
    </row>
    <row r="8" spans="1:7" ht="15.75" customHeight="1" x14ac:dyDescent="0.25">
      <c r="A8" s="2" t="s">
        <v>34</v>
      </c>
      <c r="B8" s="38" t="s">
        <v>11</v>
      </c>
      <c r="C8" s="1">
        <v>10</v>
      </c>
      <c r="D8" s="5" t="s">
        <v>18</v>
      </c>
      <c r="E8" s="5" t="s">
        <v>12</v>
      </c>
      <c r="F8" s="7">
        <v>1.99</v>
      </c>
      <c r="G8" s="7">
        <f t="shared" ref="G8:G15" si="0">IF(A8="x",C8*F8,0)</f>
        <v>19.899999999999999</v>
      </c>
    </row>
    <row r="9" spans="1:7" ht="15" customHeight="1" x14ac:dyDescent="0.25">
      <c r="A9" s="2" t="s">
        <v>34</v>
      </c>
      <c r="B9" s="38" t="s">
        <v>14</v>
      </c>
      <c r="C9" s="1">
        <v>10</v>
      </c>
      <c r="D9" s="5" t="s">
        <v>18</v>
      </c>
      <c r="E9" s="5" t="s">
        <v>13</v>
      </c>
      <c r="F9" s="7">
        <v>2.17</v>
      </c>
      <c r="G9" s="7">
        <f t="shared" si="0"/>
        <v>21.7</v>
      </c>
    </row>
    <row r="10" spans="1:7" ht="15.75" customHeight="1" x14ac:dyDescent="0.25">
      <c r="A10" s="2" t="s">
        <v>34</v>
      </c>
      <c r="B10" s="38" t="s">
        <v>66</v>
      </c>
      <c r="C10" s="1">
        <v>4</v>
      </c>
      <c r="D10" s="5" t="s">
        <v>18</v>
      </c>
      <c r="E10" s="5" t="s">
        <v>59</v>
      </c>
      <c r="F10" s="7">
        <v>34.31</v>
      </c>
      <c r="G10" s="7">
        <f t="shared" si="0"/>
        <v>137.24</v>
      </c>
    </row>
    <row r="11" spans="1:7" ht="15.75" customHeight="1" x14ac:dyDescent="0.25">
      <c r="A11" s="2" t="s">
        <v>34</v>
      </c>
      <c r="B11" s="4" t="s">
        <v>68</v>
      </c>
      <c r="C11" s="1">
        <v>10</v>
      </c>
      <c r="D11" s="5" t="s">
        <v>18</v>
      </c>
      <c r="E11" s="5" t="s">
        <v>69</v>
      </c>
      <c r="F11" s="7">
        <v>0.89</v>
      </c>
      <c r="G11" s="7">
        <f t="shared" si="0"/>
        <v>8.9</v>
      </c>
    </row>
    <row r="12" spans="1:7" ht="15.75" customHeight="1" x14ac:dyDescent="0.25">
      <c r="A12" s="2" t="s">
        <v>34</v>
      </c>
      <c r="B12" s="4" t="s">
        <v>70</v>
      </c>
      <c r="C12" s="1">
        <v>10</v>
      </c>
      <c r="D12" s="5" t="s">
        <v>18</v>
      </c>
      <c r="E12" s="5" t="s">
        <v>71</v>
      </c>
      <c r="F12" s="7">
        <v>1.06</v>
      </c>
      <c r="G12" s="7">
        <f t="shared" si="0"/>
        <v>10.600000000000001</v>
      </c>
    </row>
    <row r="13" spans="1:7" ht="15.75" customHeight="1" x14ac:dyDescent="0.25">
      <c r="A13" s="2" t="s">
        <v>34</v>
      </c>
      <c r="B13" s="4" t="s">
        <v>62</v>
      </c>
      <c r="C13" s="1">
        <v>10</v>
      </c>
      <c r="D13" s="5" t="s">
        <v>18</v>
      </c>
      <c r="E13" s="5" t="s">
        <v>63</v>
      </c>
      <c r="F13" s="7">
        <v>0.99</v>
      </c>
      <c r="G13" s="7">
        <f t="shared" si="0"/>
        <v>9.9</v>
      </c>
    </row>
    <row r="14" spans="1:7" ht="15.75" customHeight="1" x14ac:dyDescent="0.25">
      <c r="A14" s="2" t="s">
        <v>34</v>
      </c>
      <c r="B14" s="4" t="s">
        <v>72</v>
      </c>
      <c r="C14" s="1">
        <v>10</v>
      </c>
      <c r="D14" s="5" t="s">
        <v>18</v>
      </c>
      <c r="E14" s="5" t="s">
        <v>73</v>
      </c>
      <c r="F14" s="7">
        <v>0.65</v>
      </c>
      <c r="G14" s="7">
        <f t="shared" si="0"/>
        <v>6.5</v>
      </c>
    </row>
    <row r="15" spans="1:7" ht="15.75" customHeight="1" x14ac:dyDescent="0.25">
      <c r="A15" s="35" t="s">
        <v>34</v>
      </c>
      <c r="B15" s="31" t="s">
        <v>52</v>
      </c>
      <c r="C15" s="32">
        <v>2</v>
      </c>
      <c r="D15" s="33" t="s">
        <v>18</v>
      </c>
      <c r="E15" s="34" t="s">
        <v>51</v>
      </c>
      <c r="F15" s="30">
        <v>7</v>
      </c>
      <c r="G15" s="30">
        <f t="shared" si="0"/>
        <v>14</v>
      </c>
    </row>
    <row r="16" spans="1:7" ht="24.95" customHeight="1" x14ac:dyDescent="0.25">
      <c r="A16" s="27"/>
      <c r="B16" s="13" t="s">
        <v>5</v>
      </c>
      <c r="C16" s="16"/>
      <c r="D16" s="16"/>
      <c r="E16" s="17"/>
      <c r="F16" s="18"/>
      <c r="G16" s="18"/>
    </row>
    <row r="17" spans="1:7" ht="15" customHeight="1" x14ac:dyDescent="0.25">
      <c r="A17" s="2" t="s">
        <v>34</v>
      </c>
      <c r="B17" s="4" t="s">
        <v>15</v>
      </c>
      <c r="C17" s="1">
        <v>10</v>
      </c>
      <c r="D17" s="5" t="s">
        <v>18</v>
      </c>
      <c r="E17" s="5" t="s">
        <v>16</v>
      </c>
      <c r="F17" s="7">
        <v>3.31</v>
      </c>
      <c r="G17" s="7">
        <f t="shared" ref="G17:G23" si="1">IF(A17="x",C17*F17,0)</f>
        <v>33.1</v>
      </c>
    </row>
    <row r="18" spans="1:7" ht="15" customHeight="1" x14ac:dyDescent="0.25">
      <c r="A18" s="2" t="s">
        <v>34</v>
      </c>
      <c r="B18" s="4" t="s">
        <v>17</v>
      </c>
      <c r="C18" s="1">
        <v>1</v>
      </c>
      <c r="D18" s="5" t="s">
        <v>19</v>
      </c>
      <c r="E18" s="5" t="s">
        <v>22</v>
      </c>
      <c r="F18" s="7">
        <v>15.71</v>
      </c>
      <c r="G18" s="7">
        <f t="shared" si="1"/>
        <v>15.71</v>
      </c>
    </row>
    <row r="19" spans="1:7" ht="15" customHeight="1" x14ac:dyDescent="0.25">
      <c r="A19" s="2" t="s">
        <v>34</v>
      </c>
      <c r="B19" s="4" t="s">
        <v>20</v>
      </c>
      <c r="C19" s="1">
        <v>1</v>
      </c>
      <c r="D19" s="5" t="s">
        <v>18</v>
      </c>
      <c r="E19" s="5" t="s">
        <v>21</v>
      </c>
      <c r="F19" s="7">
        <v>43.83</v>
      </c>
      <c r="G19" s="7">
        <f t="shared" si="1"/>
        <v>43.83</v>
      </c>
    </row>
    <row r="20" spans="1:7" ht="15" customHeight="1" x14ac:dyDescent="0.25">
      <c r="A20" s="2" t="s">
        <v>34</v>
      </c>
      <c r="B20" s="4" t="s">
        <v>37</v>
      </c>
      <c r="C20" s="1">
        <v>2</v>
      </c>
      <c r="D20" s="5" t="s">
        <v>18</v>
      </c>
      <c r="E20" t="s">
        <v>38</v>
      </c>
      <c r="F20" s="7">
        <v>6.73</v>
      </c>
      <c r="G20" s="7">
        <f t="shared" si="1"/>
        <v>13.46</v>
      </c>
    </row>
    <row r="21" spans="1:7" ht="15" customHeight="1" x14ac:dyDescent="0.25">
      <c r="A21" s="2" t="s">
        <v>34</v>
      </c>
      <c r="B21" s="4" t="s">
        <v>23</v>
      </c>
      <c r="C21" s="1">
        <v>1</v>
      </c>
      <c r="D21" s="5" t="s">
        <v>19</v>
      </c>
      <c r="E21" s="5" t="s">
        <v>24</v>
      </c>
      <c r="F21" s="7">
        <v>7.13</v>
      </c>
      <c r="G21" s="7">
        <f t="shared" si="1"/>
        <v>7.13</v>
      </c>
    </row>
    <row r="22" spans="1:7" ht="15" customHeight="1" x14ac:dyDescent="0.25">
      <c r="A22" s="2" t="s">
        <v>34</v>
      </c>
      <c r="B22" s="4" t="s">
        <v>39</v>
      </c>
      <c r="C22" s="1">
        <v>1</v>
      </c>
      <c r="D22" s="5" t="s">
        <v>18</v>
      </c>
      <c r="E22" t="s">
        <v>40</v>
      </c>
      <c r="F22" s="7">
        <v>45.52</v>
      </c>
      <c r="G22" s="7">
        <f t="shared" si="1"/>
        <v>45.52</v>
      </c>
    </row>
    <row r="23" spans="1:7" ht="15.75" customHeight="1" x14ac:dyDescent="0.25">
      <c r="A23" s="2" t="s">
        <v>34</v>
      </c>
      <c r="B23" s="38" t="s">
        <v>67</v>
      </c>
      <c r="C23" s="1">
        <v>2</v>
      </c>
      <c r="D23" s="5" t="s">
        <v>28</v>
      </c>
      <c r="E23" s="5">
        <v>4016212</v>
      </c>
      <c r="F23" s="7">
        <v>22.82</v>
      </c>
      <c r="G23" s="7">
        <f t="shared" si="1"/>
        <v>45.64</v>
      </c>
    </row>
    <row r="24" spans="1:7" ht="24.95" customHeight="1" x14ac:dyDescent="0.25">
      <c r="A24" s="27"/>
      <c r="B24" s="13" t="s">
        <v>45</v>
      </c>
      <c r="C24" s="16"/>
      <c r="D24" s="16"/>
      <c r="E24" s="17"/>
      <c r="F24" s="18"/>
      <c r="G24" s="18"/>
    </row>
    <row r="25" spans="1:7" ht="15" customHeight="1" x14ac:dyDescent="0.25">
      <c r="A25" s="2" t="s">
        <v>34</v>
      </c>
      <c r="B25" t="s">
        <v>48</v>
      </c>
      <c r="C25" s="1">
        <v>2</v>
      </c>
      <c r="D25" s="5" t="s">
        <v>18</v>
      </c>
      <c r="E25" s="5">
        <v>273752</v>
      </c>
      <c r="F25">
        <v>286.25</v>
      </c>
      <c r="G25" s="7">
        <f>IF(A25="x",C25*F25,0)</f>
        <v>572.5</v>
      </c>
    </row>
    <row r="26" spans="1:7" ht="24.75" customHeight="1" x14ac:dyDescent="0.25">
      <c r="A26" s="27"/>
      <c r="B26" s="13" t="s">
        <v>78</v>
      </c>
      <c r="C26" s="16"/>
      <c r="D26" s="16"/>
      <c r="E26" s="17"/>
      <c r="F26" s="18"/>
      <c r="G26" s="18"/>
    </row>
    <row r="27" spans="1:7" ht="15" customHeight="1" x14ac:dyDescent="0.25">
      <c r="A27" s="2" t="s">
        <v>34</v>
      </c>
      <c r="B27" t="s">
        <v>79</v>
      </c>
      <c r="C27" s="1">
        <v>4</v>
      </c>
      <c r="D27" s="5" t="s">
        <v>18</v>
      </c>
      <c r="E27" s="5">
        <v>112065</v>
      </c>
      <c r="F27">
        <v>24.99</v>
      </c>
      <c r="G27" s="7">
        <f>IF(A27="x",C27*F27,0)</f>
        <v>99.96</v>
      </c>
    </row>
    <row r="28" spans="1:7" ht="24.95" customHeight="1" x14ac:dyDescent="0.25">
      <c r="A28" s="27"/>
      <c r="B28" s="13" t="s">
        <v>75</v>
      </c>
      <c r="C28" s="16"/>
      <c r="D28" s="16"/>
      <c r="E28" s="17"/>
      <c r="F28" s="18"/>
      <c r="G28" s="18"/>
    </row>
    <row r="29" spans="1:7" ht="15" customHeight="1" x14ac:dyDescent="0.25">
      <c r="A29" s="2" t="s">
        <v>34</v>
      </c>
      <c r="B29" s="4" t="s">
        <v>49</v>
      </c>
      <c r="C29" s="1">
        <v>3</v>
      </c>
      <c r="D29" s="5" t="s">
        <v>18</v>
      </c>
      <c r="E29" s="5">
        <v>108070021</v>
      </c>
      <c r="F29" s="7">
        <v>13.9</v>
      </c>
      <c r="G29" s="7">
        <f>IF(A29="x",C29*F29,0)</f>
        <v>41.7</v>
      </c>
    </row>
    <row r="30" spans="1:7" x14ac:dyDescent="0.25">
      <c r="A30" s="2" t="s">
        <v>34</v>
      </c>
      <c r="B30" t="s">
        <v>56</v>
      </c>
      <c r="C30">
        <v>1</v>
      </c>
      <c r="D30" t="s">
        <v>18</v>
      </c>
      <c r="E30" t="s">
        <v>57</v>
      </c>
      <c r="F30" s="7">
        <v>38</v>
      </c>
      <c r="G30" s="7">
        <f>IF(A30="x",C30*F30,0)</f>
        <v>38</v>
      </c>
    </row>
    <row r="31" spans="1:7" x14ac:dyDescent="0.25">
      <c r="A31" s="2" t="s">
        <v>34</v>
      </c>
      <c r="B31" s="4" t="s">
        <v>77</v>
      </c>
      <c r="C31" s="1">
        <v>3</v>
      </c>
      <c r="D31" s="5" t="s">
        <v>18</v>
      </c>
      <c r="E31" t="s">
        <v>76</v>
      </c>
      <c r="F31" s="7">
        <v>52.93</v>
      </c>
      <c r="G31" s="7">
        <f t="shared" ref="G31:G38" si="2">IF(A31="x",C31*F31,0)</f>
        <v>158.79</v>
      </c>
    </row>
    <row r="32" spans="1:7" ht="24.95" customHeight="1" x14ac:dyDescent="0.25">
      <c r="A32" s="27"/>
      <c r="B32" s="13" t="s">
        <v>3</v>
      </c>
      <c r="C32" s="16"/>
      <c r="D32" s="16"/>
      <c r="E32" s="17"/>
      <c r="F32" s="18"/>
      <c r="G32" s="18"/>
    </row>
    <row r="33" spans="1:7" x14ac:dyDescent="0.25">
      <c r="A33" s="28" t="s">
        <v>34</v>
      </c>
      <c r="B33" s="4" t="s">
        <v>8</v>
      </c>
      <c r="C33" s="12">
        <v>1</v>
      </c>
      <c r="D33" s="4" t="s">
        <v>19</v>
      </c>
      <c r="E33" s="10">
        <v>20930000201008</v>
      </c>
      <c r="F33" s="11">
        <v>24</v>
      </c>
      <c r="G33" s="7">
        <f t="shared" si="2"/>
        <v>24</v>
      </c>
    </row>
    <row r="34" spans="1:7" x14ac:dyDescent="0.25">
      <c r="A34" s="28" t="s">
        <v>34</v>
      </c>
      <c r="B34" s="4" t="s">
        <v>9</v>
      </c>
      <c r="C34" s="12">
        <v>1</v>
      </c>
      <c r="D34" s="4" t="s">
        <v>19</v>
      </c>
      <c r="E34" s="10">
        <v>1370029120000</v>
      </c>
      <c r="F34" s="11">
        <v>15</v>
      </c>
      <c r="G34" s="7">
        <f t="shared" si="2"/>
        <v>15</v>
      </c>
    </row>
    <row r="35" spans="1:7" x14ac:dyDescent="0.25">
      <c r="A35" s="28" t="s">
        <v>34</v>
      </c>
      <c r="B35" s="4" t="s">
        <v>10</v>
      </c>
      <c r="C35" s="12">
        <v>4</v>
      </c>
      <c r="D35" s="4" t="s">
        <v>18</v>
      </c>
      <c r="E35" t="s">
        <v>35</v>
      </c>
      <c r="F35" s="11">
        <v>5.28</v>
      </c>
      <c r="G35" s="7">
        <f t="shared" si="2"/>
        <v>21.12</v>
      </c>
    </row>
    <row r="36" spans="1:7" x14ac:dyDescent="0.25">
      <c r="A36" s="28" t="s">
        <v>34</v>
      </c>
      <c r="B36" s="4" t="s">
        <v>10</v>
      </c>
      <c r="C36" s="12">
        <v>10</v>
      </c>
      <c r="D36" s="4" t="s">
        <v>18</v>
      </c>
      <c r="E36" t="s">
        <v>41</v>
      </c>
      <c r="F36" s="11">
        <v>2.23</v>
      </c>
      <c r="G36" s="7">
        <f t="shared" si="2"/>
        <v>22.3</v>
      </c>
    </row>
    <row r="37" spans="1:7" x14ac:dyDescent="0.25">
      <c r="A37" s="28" t="s">
        <v>34</v>
      </c>
      <c r="B37" s="4" t="s">
        <v>10</v>
      </c>
      <c r="C37" s="12">
        <v>10</v>
      </c>
      <c r="D37" s="4" t="s">
        <v>18</v>
      </c>
      <c r="E37" t="s">
        <v>42</v>
      </c>
      <c r="F37" s="11">
        <v>2.39</v>
      </c>
      <c r="G37" s="7">
        <f t="shared" si="2"/>
        <v>23.900000000000002</v>
      </c>
    </row>
    <row r="38" spans="1:7" x14ac:dyDescent="0.25">
      <c r="A38" s="28" t="s">
        <v>34</v>
      </c>
      <c r="B38" s="4" t="s">
        <v>43</v>
      </c>
      <c r="C38" s="12">
        <v>10</v>
      </c>
      <c r="D38" s="4" t="s">
        <v>18</v>
      </c>
      <c r="E38" t="s">
        <v>44</v>
      </c>
      <c r="F38" s="11">
        <v>0.46</v>
      </c>
      <c r="G38" s="7">
        <f t="shared" si="2"/>
        <v>4.6000000000000005</v>
      </c>
    </row>
    <row r="39" spans="1:7" ht="21" x14ac:dyDescent="0.25">
      <c r="A39" s="27"/>
      <c r="B39" s="13" t="s">
        <v>74</v>
      </c>
      <c r="C39" s="16"/>
      <c r="D39" s="16"/>
      <c r="E39" s="17"/>
      <c r="F39" s="18"/>
      <c r="G39" s="18"/>
    </row>
    <row r="40" spans="1:7" x14ac:dyDescent="0.25">
      <c r="A40" s="28" t="s">
        <v>34</v>
      </c>
      <c r="B40" s="4" t="s">
        <v>50</v>
      </c>
      <c r="C40" s="1">
        <v>1</v>
      </c>
      <c r="E40" s="5"/>
      <c r="F40" s="7">
        <v>30</v>
      </c>
      <c r="G40" s="7">
        <f>IF(A40="x",C40*F40,0)</f>
        <v>30</v>
      </c>
    </row>
    <row r="41" spans="1:7" x14ac:dyDescent="0.25">
      <c r="A41" s="28"/>
      <c r="B41" s="4"/>
      <c r="E41" s="5"/>
    </row>
    <row r="42" spans="1:7" ht="19.5" thickBot="1" x14ac:dyDescent="0.35">
      <c r="F42" s="24" t="s">
        <v>7</v>
      </c>
      <c r="G42" s="25">
        <f>SUM(G3:G40)</f>
        <v>1631.9599999999998</v>
      </c>
    </row>
    <row r="43" spans="1:7" ht="15.75" thickTop="1" x14ac:dyDescent="0.25"/>
  </sheetData>
  <pageMargins left="0.7" right="0.7" top="0.78740157499999996" bottom="0.78740157499999996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263-0E80-4C38-B69E-7274366F4757}">
  <dimension ref="A1:G49"/>
  <sheetViews>
    <sheetView topLeftCell="B1" zoomScale="80" zoomScaleNormal="80" workbookViewId="0">
      <selection activeCell="B27" sqref="B27"/>
    </sheetView>
  </sheetViews>
  <sheetFormatPr defaultRowHeight="15" x14ac:dyDescent="0.25"/>
  <cols>
    <col min="1" max="1" width="7.140625" hidden="1" customWidth="1"/>
    <col min="2" max="2" width="87.5703125" customWidth="1"/>
    <col min="3" max="3" width="6.7109375" customWidth="1"/>
    <col min="4" max="4" width="7.85546875" customWidth="1"/>
    <col min="5" max="5" width="20" customWidth="1"/>
    <col min="6" max="6" width="13.85546875" customWidth="1"/>
    <col min="7" max="7" width="17.28515625" customWidth="1"/>
  </cols>
  <sheetData>
    <row r="1" spans="1:7" ht="21" x14ac:dyDescent="0.25">
      <c r="A1" s="26" t="s">
        <v>33</v>
      </c>
      <c r="B1" s="19" t="s">
        <v>0</v>
      </c>
      <c r="C1" s="20" t="s">
        <v>29</v>
      </c>
      <c r="D1" s="20" t="s">
        <v>28</v>
      </c>
      <c r="E1" s="21" t="s">
        <v>30</v>
      </c>
      <c r="F1" s="22" t="s">
        <v>1</v>
      </c>
      <c r="G1" s="22" t="s">
        <v>2</v>
      </c>
    </row>
    <row r="2" spans="1:7" ht="24.95" customHeight="1" x14ac:dyDescent="0.25">
      <c r="B2" s="13" t="s">
        <v>31</v>
      </c>
      <c r="C2" s="16"/>
      <c r="D2" s="16"/>
      <c r="E2" s="17"/>
      <c r="F2" s="18"/>
      <c r="G2" s="18"/>
    </row>
    <row r="3" spans="1:7" s="8" customFormat="1" x14ac:dyDescent="0.25">
      <c r="A3" s="2" t="s">
        <v>34</v>
      </c>
      <c r="B3" s="4" t="s">
        <v>25</v>
      </c>
      <c r="C3" s="1">
        <v>2</v>
      </c>
      <c r="D3" s="5" t="s">
        <v>18</v>
      </c>
      <c r="E3" s="5" t="s">
        <v>26</v>
      </c>
      <c r="F3" s="7">
        <v>1.98</v>
      </c>
      <c r="G3" s="7">
        <f>IF(A3="x",C3*F3,0)</f>
        <v>3.96</v>
      </c>
    </row>
    <row r="4" spans="1:7" s="8" customFormat="1" x14ac:dyDescent="0.25">
      <c r="A4" s="2" t="s">
        <v>34</v>
      </c>
      <c r="B4" s="4" t="s">
        <v>27</v>
      </c>
      <c r="C4" s="1">
        <v>2</v>
      </c>
      <c r="D4" s="5" t="s">
        <v>18</v>
      </c>
      <c r="E4" s="5">
        <v>10013525</v>
      </c>
      <c r="F4" s="7">
        <v>2.02</v>
      </c>
      <c r="G4" s="7">
        <f>IF(A4="x",C4*F4,0)</f>
        <v>4.04</v>
      </c>
    </row>
    <row r="5" spans="1:7" ht="21" x14ac:dyDescent="0.25">
      <c r="A5" s="27"/>
      <c r="B5" s="13" t="s">
        <v>5</v>
      </c>
      <c r="C5" s="16"/>
      <c r="D5" s="16"/>
      <c r="E5" s="17"/>
      <c r="F5" s="18"/>
      <c r="G5" s="18"/>
    </row>
    <row r="6" spans="1:7" x14ac:dyDescent="0.25">
      <c r="B6" t="s">
        <v>58</v>
      </c>
      <c r="C6">
        <v>6</v>
      </c>
      <c r="D6" t="s">
        <v>18</v>
      </c>
      <c r="E6" s="36" t="s">
        <v>53</v>
      </c>
      <c r="F6">
        <v>35.53</v>
      </c>
      <c r="G6">
        <f>C6*F6</f>
        <v>213.18</v>
      </c>
    </row>
    <row r="7" spans="1:7" x14ac:dyDescent="0.25">
      <c r="B7" t="s">
        <v>60</v>
      </c>
      <c r="C7">
        <v>1</v>
      </c>
      <c r="D7" t="s">
        <v>18</v>
      </c>
      <c r="E7" t="s">
        <v>59</v>
      </c>
      <c r="F7">
        <v>34.31</v>
      </c>
      <c r="G7">
        <f>C7*F7</f>
        <v>34.31</v>
      </c>
    </row>
    <row r="8" spans="1:7" ht="21" x14ac:dyDescent="0.25">
      <c r="B8" s="13" t="s">
        <v>61</v>
      </c>
      <c r="C8" s="16"/>
      <c r="D8" s="16"/>
      <c r="E8" s="17"/>
      <c r="F8" s="18"/>
      <c r="G8" s="18"/>
    </row>
    <row r="9" spans="1:7" x14ac:dyDescent="0.25">
      <c r="B9" t="s">
        <v>55</v>
      </c>
      <c r="C9">
        <v>2</v>
      </c>
      <c r="D9" t="s">
        <v>18</v>
      </c>
      <c r="E9" t="s">
        <v>54</v>
      </c>
      <c r="F9">
        <v>6.55</v>
      </c>
      <c r="G9">
        <f>C9*F9</f>
        <v>13.1</v>
      </c>
    </row>
    <row r="10" spans="1:7" x14ac:dyDescent="0.25">
      <c r="B10" t="s">
        <v>56</v>
      </c>
      <c r="C10">
        <v>1</v>
      </c>
      <c r="D10" t="s">
        <v>18</v>
      </c>
      <c r="E10" t="s">
        <v>57</v>
      </c>
      <c r="F10">
        <v>37.99</v>
      </c>
      <c r="G10">
        <f>C10*F10</f>
        <v>37.99</v>
      </c>
    </row>
    <row r="11" spans="1:7" ht="21" x14ac:dyDescent="0.35">
      <c r="A11" s="27"/>
      <c r="B11" s="13" t="s">
        <v>4</v>
      </c>
      <c r="C11" s="16"/>
      <c r="D11" s="16"/>
      <c r="E11" s="17"/>
      <c r="F11" s="18"/>
      <c r="G11" s="23"/>
    </row>
    <row r="12" spans="1:7" x14ac:dyDescent="0.25">
      <c r="B12" t="s">
        <v>62</v>
      </c>
      <c r="C12">
        <v>4</v>
      </c>
      <c r="D12" t="s">
        <v>18</v>
      </c>
      <c r="E12" t="s">
        <v>63</v>
      </c>
      <c r="F12">
        <v>1.02</v>
      </c>
      <c r="G12">
        <f>C12*F12</f>
        <v>4.08</v>
      </c>
    </row>
    <row r="13" spans="1:7" x14ac:dyDescent="0.25">
      <c r="B13" t="s">
        <v>64</v>
      </c>
      <c r="C13">
        <v>2</v>
      </c>
      <c r="D13" t="s">
        <v>18</v>
      </c>
      <c r="E13" t="s">
        <v>65</v>
      </c>
      <c r="F13">
        <v>4.03</v>
      </c>
      <c r="G13">
        <f>C13*F13</f>
        <v>8.06</v>
      </c>
    </row>
    <row r="14" spans="1:7" ht="15" customHeight="1" x14ac:dyDescent="0.25">
      <c r="A14" s="2" t="s">
        <v>34</v>
      </c>
      <c r="B14" s="3" t="s">
        <v>14</v>
      </c>
      <c r="C14" s="1">
        <v>10</v>
      </c>
      <c r="D14" s="5" t="s">
        <v>18</v>
      </c>
      <c r="E14" s="5" t="s">
        <v>13</v>
      </c>
      <c r="F14" s="7">
        <v>2.17</v>
      </c>
      <c r="G14" s="7">
        <f t="shared" ref="G14" si="0">IF(A14="x",C14*F14,0)</f>
        <v>21.7</v>
      </c>
    </row>
    <row r="15" spans="1:7" x14ac:dyDescent="0.25">
      <c r="G15" s="29"/>
    </row>
    <row r="16" spans="1:7" ht="19.5" thickBot="1" x14ac:dyDescent="0.35">
      <c r="F16" s="24" t="s">
        <v>7</v>
      </c>
      <c r="G16" s="37">
        <f>SUM(G4:G15)</f>
        <v>336.46</v>
      </c>
    </row>
    <row r="17" spans="1:1" s="4" customFormat="1" ht="15.75" thickTop="1" x14ac:dyDescent="0.25">
      <c r="A17" s="4" t="s">
        <v>33</v>
      </c>
    </row>
    <row r="18" spans="1:1" s="4" customFormat="1" x14ac:dyDescent="0.25"/>
    <row r="19" spans="1:1" s="4" customFormat="1" x14ac:dyDescent="0.25">
      <c r="A19" s="4" t="s">
        <v>34</v>
      </c>
    </row>
    <row r="20" spans="1:1" s="4" customFormat="1" x14ac:dyDescent="0.25">
      <c r="A20" s="4" t="s">
        <v>34</v>
      </c>
    </row>
    <row r="21" spans="1:1" s="4" customFormat="1" x14ac:dyDescent="0.25">
      <c r="A21" s="4" t="s">
        <v>34</v>
      </c>
    </row>
    <row r="22" spans="1:1" s="4" customFormat="1" x14ac:dyDescent="0.25"/>
    <row r="23" spans="1:1" s="4" customFormat="1" x14ac:dyDescent="0.25">
      <c r="A23" s="4" t="s">
        <v>34</v>
      </c>
    </row>
    <row r="24" spans="1:1" s="4" customFormat="1" x14ac:dyDescent="0.25">
      <c r="A24" s="4" t="s">
        <v>34</v>
      </c>
    </row>
    <row r="25" spans="1:1" s="4" customFormat="1" x14ac:dyDescent="0.25">
      <c r="A25" s="4" t="s">
        <v>34</v>
      </c>
    </row>
    <row r="26" spans="1:1" s="4" customFormat="1" x14ac:dyDescent="0.25">
      <c r="A26" s="4" t="s">
        <v>34</v>
      </c>
    </row>
    <row r="27" spans="1:1" s="4" customFormat="1" x14ac:dyDescent="0.25">
      <c r="A27" s="4" t="s">
        <v>34</v>
      </c>
    </row>
    <row r="28" spans="1:1" s="4" customFormat="1" x14ac:dyDescent="0.25">
      <c r="A28" s="4" t="s">
        <v>34</v>
      </c>
    </row>
    <row r="29" spans="1:1" s="4" customFormat="1" x14ac:dyDescent="0.25"/>
    <row r="30" spans="1:1" s="4" customFormat="1" x14ac:dyDescent="0.25">
      <c r="A30" s="4" t="s">
        <v>34</v>
      </c>
    </row>
    <row r="31" spans="1:1" s="4" customFormat="1" x14ac:dyDescent="0.25">
      <c r="A31" s="4" t="s">
        <v>34</v>
      </c>
    </row>
    <row r="32" spans="1:1" s="4" customFormat="1" x14ac:dyDescent="0.25">
      <c r="A32" s="4" t="s">
        <v>34</v>
      </c>
    </row>
    <row r="33" spans="1:7" s="4" customFormat="1" x14ac:dyDescent="0.25">
      <c r="A33" s="4" t="s">
        <v>34</v>
      </c>
    </row>
    <row r="34" spans="1:7" s="4" customFormat="1" x14ac:dyDescent="0.25">
      <c r="A34" s="4" t="s">
        <v>34</v>
      </c>
    </row>
    <row r="35" spans="1:7" s="4" customFormat="1" x14ac:dyDescent="0.25">
      <c r="A35" s="4" t="s">
        <v>34</v>
      </c>
    </row>
    <row r="36" spans="1:7" s="4" customFormat="1" x14ac:dyDescent="0.25"/>
    <row r="37" spans="1:7" s="4" customFormat="1" x14ac:dyDescent="0.25">
      <c r="A37" s="4" t="s">
        <v>34</v>
      </c>
    </row>
    <row r="38" spans="1:7" s="4" customFormat="1" x14ac:dyDescent="0.25">
      <c r="A38" s="4" t="s">
        <v>34</v>
      </c>
    </row>
    <row r="39" spans="1:7" s="4" customFormat="1" x14ac:dyDescent="0.25"/>
    <row r="40" spans="1:7" s="4" customFormat="1" x14ac:dyDescent="0.25"/>
    <row r="41" spans="1:7" s="4" customFormat="1" x14ac:dyDescent="0.25">
      <c r="A41" s="4" t="s">
        <v>34</v>
      </c>
    </row>
    <row r="42" spans="1:7" s="4" customFormat="1" x14ac:dyDescent="0.25">
      <c r="A42" s="4" t="s">
        <v>34</v>
      </c>
    </row>
    <row r="43" spans="1:7" s="4" customFormat="1" x14ac:dyDescent="0.25"/>
    <row r="44" spans="1:7" s="4" customFormat="1" x14ac:dyDescent="0.25">
      <c r="A44" s="4" t="s">
        <v>34</v>
      </c>
    </row>
    <row r="45" spans="1:7" s="4" customFormat="1" x14ac:dyDescent="0.25">
      <c r="A45" s="4" t="s">
        <v>34</v>
      </c>
    </row>
    <row r="46" spans="1:7" x14ac:dyDescent="0.25">
      <c r="A46" s="28" t="s">
        <v>34</v>
      </c>
      <c r="B46" s="4"/>
      <c r="C46" s="12"/>
      <c r="D46" s="4"/>
      <c r="F46" s="11"/>
      <c r="G46" s="7"/>
    </row>
    <row r="47" spans="1:7" x14ac:dyDescent="0.25">
      <c r="A47" s="28" t="s">
        <v>34</v>
      </c>
      <c r="B47" s="4"/>
      <c r="C47" s="12"/>
      <c r="D47" s="4"/>
      <c r="F47" s="11"/>
      <c r="G47" s="7"/>
    </row>
    <row r="48" spans="1:7" x14ac:dyDescent="0.25">
      <c r="A48" s="28" t="s">
        <v>34</v>
      </c>
      <c r="B48" s="4"/>
      <c r="C48" s="12"/>
      <c r="D48" s="4"/>
      <c r="F48" s="11"/>
      <c r="G48" s="7"/>
    </row>
    <row r="49" spans="1:7" x14ac:dyDescent="0.25">
      <c r="A49" s="28" t="s">
        <v>34</v>
      </c>
      <c r="B49" s="4"/>
      <c r="C49" s="12"/>
      <c r="D49" s="4"/>
      <c r="F49" s="11"/>
      <c r="G4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PSM</vt:lpstr>
      <vt:lpstr>MTM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</dc:creator>
  <cp:keywords/>
  <dc:description/>
  <cp:lastModifiedBy>Alexander Walder</cp:lastModifiedBy>
  <cp:revision/>
  <dcterms:created xsi:type="dcterms:W3CDTF">2020-02-20T18:47:19Z</dcterms:created>
  <dcterms:modified xsi:type="dcterms:W3CDTF">2024-02-15T09:54:19Z</dcterms:modified>
  <cp:category/>
  <cp:contentStatus/>
</cp:coreProperties>
</file>