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1903986f2f142134/Desktop/AWDESH/pe project/BUCK BOOST/"/>
    </mc:Choice>
  </mc:AlternateContent>
  <xr:revisionPtr revIDLastSave="15" documentId="13_ncr:1_{8A5C08BE-5785-4EEF-96AA-FFC0E35D7AFC}" xr6:coauthVersionLast="47" xr6:coauthVersionMax="47" xr10:uidLastSave="{B1530C1D-8B0E-4463-932E-129078ED58E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G7" i="1"/>
  <c r="D7" i="1" s="1"/>
  <c r="B7" i="1"/>
  <c r="L6" i="1"/>
  <c r="G6" i="1"/>
  <c r="D6" i="1" s="1"/>
  <c r="B6" i="1"/>
  <c r="L4" i="1"/>
  <c r="G4" i="1"/>
  <c r="D4" i="1"/>
  <c r="I4" i="1" s="1"/>
  <c r="B4" i="1"/>
  <c r="H5" i="1"/>
  <c r="L5" i="1"/>
  <c r="G5" i="1"/>
  <c r="D5" i="1"/>
  <c r="I5" i="1" s="1"/>
  <c r="B5" i="1"/>
  <c r="L3" i="1"/>
  <c r="G3" i="1"/>
  <c r="D3" i="1"/>
  <c r="I3" i="1" s="1"/>
  <c r="B3" i="1"/>
  <c r="L2" i="1"/>
  <c r="G2" i="1"/>
  <c r="D2" i="1" s="1"/>
  <c r="I2" i="1" s="1"/>
  <c r="B2" i="1"/>
  <c r="I7" i="1" l="1"/>
  <c r="H7" i="1"/>
  <c r="I6" i="1"/>
  <c r="H6" i="1"/>
  <c r="H4" i="1"/>
  <c r="H3" i="1"/>
  <c r="H2" i="1"/>
</calcChain>
</file>

<file path=xl/sharedStrings.xml><?xml version="1.0" encoding="utf-8"?>
<sst xmlns="http://schemas.openxmlformats.org/spreadsheetml/2006/main" count="16" uniqueCount="16">
  <si>
    <t>Vin</t>
  </si>
  <si>
    <t>Vo</t>
  </si>
  <si>
    <t>D</t>
  </si>
  <si>
    <t>del_IL</t>
  </si>
  <si>
    <t>IL</t>
  </si>
  <si>
    <t>f</t>
  </si>
  <si>
    <t>T</t>
  </si>
  <si>
    <t>I_max</t>
  </si>
  <si>
    <t>I_min</t>
  </si>
  <si>
    <t>L</t>
  </si>
  <si>
    <t>C</t>
  </si>
  <si>
    <t>%Ripple</t>
  </si>
  <si>
    <t>Po</t>
  </si>
  <si>
    <t>Io</t>
  </si>
  <si>
    <t>Del_Vc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</si>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</sst>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D13" sqref="D13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45</v>
      </c>
      <c r="B2">
        <f>-(A2)*(C2)/(1-C2)</f>
        <v>-30</v>
      </c>
      <c r="C2">
        <v>0.4</v>
      </c>
      <c r="D2" s="1">
        <f>A2*C2*G2/J2</f>
        <v>1.2000000000000002E-2</v>
      </c>
      <c r="E2">
        <v>5.67E-2</v>
      </c>
      <c r="F2">
        <v>100000</v>
      </c>
      <c r="G2">
        <f>1/F2</f>
        <v>1.0000000000000001E-5</v>
      </c>
      <c r="H2" s="1">
        <f>(E3+D2/2)</f>
        <v>6.2700000000000006E-2</v>
      </c>
      <c r="I2" s="1">
        <f>(E2-D2/2)</f>
        <v>5.0700000000000002E-2</v>
      </c>
      <c r="J2" s="1">
        <v>1.4999999999999999E-2</v>
      </c>
      <c r="K2" s="1">
        <v>2.0000000000000002E-5</v>
      </c>
      <c r="L2" s="1">
        <f>C2/(P2*K2*F2)</f>
        <v>2.2684224256240996E-4</v>
      </c>
      <c r="P2">
        <v>881.67</v>
      </c>
    </row>
    <row r="3" spans="1:16" x14ac:dyDescent="0.3">
      <c r="A3">
        <v>45</v>
      </c>
      <c r="B3">
        <f>-(A3)*(C3)/(1-C3)</f>
        <v>-45</v>
      </c>
      <c r="C3">
        <v>0.5</v>
      </c>
      <c r="D3" s="1">
        <f>A3*C3*G3/J3</f>
        <v>1.5000000000000001E-2</v>
      </c>
      <c r="E3">
        <v>5.67E-2</v>
      </c>
      <c r="F3">
        <v>100000</v>
      </c>
      <c r="G3">
        <f>1/F3</f>
        <v>1.0000000000000001E-5</v>
      </c>
      <c r="H3" s="1">
        <f>(E5+D3/2)</f>
        <v>6.4200000000000007E-2</v>
      </c>
      <c r="I3" s="1">
        <f>(E3-D3/2)</f>
        <v>4.9200000000000001E-2</v>
      </c>
      <c r="J3" s="1">
        <v>1.4999999999999999E-2</v>
      </c>
      <c r="K3" s="1">
        <v>2.0000000000000002E-5</v>
      </c>
      <c r="L3" s="1">
        <f>C3/(P3*K3*F3)</f>
        <v>2.8355280320301247E-4</v>
      </c>
      <c r="P3">
        <v>881.67</v>
      </c>
    </row>
    <row r="4" spans="1:16" x14ac:dyDescent="0.3">
      <c r="A4">
        <v>45</v>
      </c>
      <c r="B4">
        <f>-(A4)*(C4)/(1-C4)</f>
        <v>-67.5</v>
      </c>
      <c r="C4">
        <v>0.6</v>
      </c>
      <c r="D4" s="1">
        <f>A4*C4*G4/J4</f>
        <v>1.8000000000000002E-2</v>
      </c>
      <c r="E4">
        <v>5.67E-2</v>
      </c>
      <c r="F4">
        <v>100000</v>
      </c>
      <c r="G4">
        <f>1/F4</f>
        <v>1.0000000000000001E-5</v>
      </c>
      <c r="H4" s="1">
        <f>(E4+D4/2)</f>
        <v>6.5700000000000008E-2</v>
      </c>
      <c r="I4" s="1">
        <f>(E4-D4/2)</f>
        <v>4.7699999999999999E-2</v>
      </c>
      <c r="J4" s="1">
        <v>1.4999999999999999E-2</v>
      </c>
      <c r="K4" s="1">
        <v>2.0000000000000002E-5</v>
      </c>
      <c r="L4" s="1">
        <f>C4/(P4*K4*F4)</f>
        <v>3.402633638436149E-4</v>
      </c>
      <c r="P4">
        <v>881.67</v>
      </c>
    </row>
    <row r="5" spans="1:16" x14ac:dyDescent="0.3">
      <c r="A5">
        <v>45</v>
      </c>
      <c r="B5">
        <f>-(A5)*(C5)/(1-C5)</f>
        <v>-104.99999999999997</v>
      </c>
      <c r="C5">
        <v>0.7</v>
      </c>
      <c r="D5" s="1">
        <f>A5*C5*G5/J5</f>
        <v>2.1000000000000001E-2</v>
      </c>
      <c r="E5">
        <v>5.67E-2</v>
      </c>
      <c r="F5">
        <v>100000</v>
      </c>
      <c r="G5">
        <f>1/F5</f>
        <v>1.0000000000000001E-5</v>
      </c>
      <c r="H5" s="1">
        <f>(E5+D5/2)</f>
        <v>6.7199999999999996E-2</v>
      </c>
      <c r="I5" s="1">
        <f>(E5-D5/2)</f>
        <v>4.6199999999999998E-2</v>
      </c>
      <c r="J5" s="1">
        <v>1.4999999999999999E-2</v>
      </c>
      <c r="K5" s="1">
        <v>2.0000000000000002E-5</v>
      </c>
      <c r="L5" s="1">
        <f>C5/(P5*K5*F5)</f>
        <v>3.9697392448421738E-4</v>
      </c>
      <c r="P5">
        <v>881.67</v>
      </c>
    </row>
    <row r="6" spans="1:16" x14ac:dyDescent="0.3">
      <c r="A6">
        <v>45</v>
      </c>
      <c r="B6">
        <f>-(A6)*(C6)/(1-C6)</f>
        <v>-180.00000000000003</v>
      </c>
      <c r="C6">
        <v>0.8</v>
      </c>
      <c r="D6" s="1">
        <f>A6*C6*G6/J6</f>
        <v>2.4000000000000004E-2</v>
      </c>
      <c r="E6">
        <v>5.67E-2</v>
      </c>
      <c r="F6">
        <v>100000</v>
      </c>
      <c r="G6">
        <f>1/F6</f>
        <v>1.0000000000000001E-5</v>
      </c>
      <c r="H6" s="1">
        <f>(E6+D6/2)</f>
        <v>6.8699999999999997E-2</v>
      </c>
      <c r="I6" s="1">
        <f>(E6-D6/2)</f>
        <v>4.4699999999999997E-2</v>
      </c>
      <c r="J6" s="1">
        <v>1.4999999999999999E-2</v>
      </c>
      <c r="K6" s="1">
        <v>2.0000000000000002E-5</v>
      </c>
      <c r="L6" s="1">
        <f>C6/(P6*K6*F6)</f>
        <v>4.5368448512481992E-4</v>
      </c>
      <c r="P6">
        <v>881.67</v>
      </c>
    </row>
    <row r="7" spans="1:16" x14ac:dyDescent="0.3">
      <c r="A7">
        <v>45</v>
      </c>
      <c r="B7">
        <f>-(A7)*(C7)/(1-C7)</f>
        <v>-405.00000000000011</v>
      </c>
      <c r="C7">
        <v>0.9</v>
      </c>
      <c r="D7" s="1">
        <f>A7*C7*G7/J7</f>
        <v>2.7000000000000003E-2</v>
      </c>
      <c r="E7">
        <v>5.67E-2</v>
      </c>
      <c r="F7">
        <v>100000</v>
      </c>
      <c r="G7">
        <f>1/F7</f>
        <v>1.0000000000000001E-5</v>
      </c>
      <c r="H7" s="1">
        <f>(E7+D7/2)</f>
        <v>7.0199999999999999E-2</v>
      </c>
      <c r="I7" s="1">
        <f>(E7-D7/2)</f>
        <v>4.3200000000000002E-2</v>
      </c>
      <c r="J7" s="1">
        <v>1.4999999999999999E-2</v>
      </c>
      <c r="K7" s="1">
        <v>2.0000000000000002E-5</v>
      </c>
      <c r="L7" s="1">
        <f>C7/(P7*K7*F7)</f>
        <v>5.1039504576542245E-4</v>
      </c>
      <c r="P7">
        <v>881.67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PRISHAL FERNANDO</dc:creator>
  <cp:lastModifiedBy>Awdesh Fernando E</cp:lastModifiedBy>
  <dcterms:created xsi:type="dcterms:W3CDTF">2015-06-05T18:17:20Z</dcterms:created>
  <dcterms:modified xsi:type="dcterms:W3CDTF">2023-06-21T07:47:31Z</dcterms:modified>
</cp:coreProperties>
</file>