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_byOutputRate_chart1" sheetId="1" r:id="rId4"/>
    <sheet state="visible" name="Users_bySpecificYield_chart2" sheetId="2" r:id="rId5"/>
  </sheets>
  <definedNames/>
  <calcPr/>
</workbook>
</file>

<file path=xl/sharedStrings.xml><?xml version="1.0" encoding="utf-8"?>
<sst xmlns="http://schemas.openxmlformats.org/spreadsheetml/2006/main" count="57" uniqueCount="41">
  <si>
    <t>L/d/m^2</t>
  </si>
  <si>
    <t>Name</t>
  </si>
  <si>
    <t>Bagheri 2018</t>
  </si>
  <si>
    <t>CoolerCond. (Peeters 2020)</t>
  </si>
  <si>
    <t>Thermo Limited (Kim 2020)</t>
  </si>
  <si>
    <t>SMAG (Zhao 2019)</t>
  </si>
  <si>
    <t>ZMW SOURCE</t>
  </si>
  <si>
    <t>1.0 bil ppl (logistic)</t>
  </si>
  <si>
    <t>1.0 bil ppl (linear)</t>
  </si>
  <si>
    <t>Specific Yield by curve [L/kWh]</t>
  </si>
  <si>
    <t>Data here</t>
  </si>
  <si>
    <t>rH %</t>
  </si>
  <si>
    <t>1.5 bil. ppl (logistic) @5 L/day/m^2</t>
  </si>
  <si>
    <t>1.0 bil. ppl (logistic) @5 L/day/m^2</t>
  </si>
  <si>
    <t>0.5 bil. ppl (logistic) @5 L/day/m^2</t>
  </si>
  <si>
    <t>1.5 bil. ppl (linear) @5 L/day/m^2</t>
  </si>
  <si>
    <t>1.0 bil. ppl (linear) @5 L/day/m^2</t>
  </si>
  <si>
    <t>0.5 bil. ppl (linear) @5 L/day/m^2</t>
  </si>
  <si>
    <t>SMAG_Zhao</t>
  </si>
  <si>
    <t>ZMW</t>
  </si>
  <si>
    <t>Bagheri</t>
  </si>
  <si>
    <t>MOFs</t>
  </si>
  <si>
    <t>Hanikel 2019</t>
  </si>
  <si>
    <t>Wang 2019</t>
  </si>
  <si>
    <t>1500 mil</t>
  </si>
  <si>
    <t>1.5 bil. ppl (logistic)</t>
  </si>
  <si>
    <t>1.5 bil. ppl (linear)</t>
  </si>
  <si>
    <t>L (max value) =</t>
  </si>
  <si>
    <t>L/kWh</t>
  </si>
  <si>
    <t>Max =</t>
  </si>
  <si>
    <t>x_0 (midpoint) =</t>
  </si>
  <si>
    <t>%</t>
  </si>
  <si>
    <t>a =</t>
  </si>
  <si>
    <t>k (growth rate) =</t>
  </si>
  <si>
    <t>b =</t>
  </si>
  <si>
    <t>1000 mil</t>
  </si>
  <si>
    <t>1.0 bil. ppl (logistic)</t>
  </si>
  <si>
    <t>1.0 bil. ppl (linear)</t>
  </si>
  <si>
    <t>500 mil</t>
  </si>
  <si>
    <t>0.5 bil. ppl (logistic)</t>
  </si>
  <si>
    <t>0.5 bil. ppl (linear)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</si>
</sst>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name val="Arial"/>
    </font>
    <font/>
    <font>
      <b/>
      <color rgb="FF0000FF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FF"/>
      </left>
      <top style="thick">
        <color rgb="FF0000FF"/>
      </top>
    </border>
    <border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</border>
    <border>
      <right style="thick">
        <color rgb="FF0000FF"/>
      </right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right style="thick">
        <color rgb="FF0000FF"/>
      </right>
      <bottom style="thick">
        <color rgb="FF0000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4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5" numFmtId="0" xfId="0" applyAlignment="1" applyFont="1">
      <alignment readingOrder="0"/>
    </xf>
    <xf borderId="4" fillId="0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5" fillId="0" fontId="1" numFmtId="0" xfId="0" applyAlignment="1" applyBorder="1" applyFont="1">
      <alignment readingOrder="0"/>
    </xf>
    <xf borderId="4" fillId="0" fontId="6" numFmtId="0" xfId="0" applyAlignment="1" applyBorder="1" applyFont="1">
      <alignment horizontal="right" vertical="bottom"/>
    </xf>
    <xf borderId="0" fillId="0" fontId="1" numFmtId="4" xfId="0" applyFont="1" applyNumberFormat="1"/>
    <xf borderId="0" fillId="0" fontId="1" numFmtId="0" xfId="0" applyFont="1"/>
    <xf borderId="5" fillId="0" fontId="1" numFmtId="0" xfId="0" applyBorder="1" applyFont="1"/>
    <xf borderId="5" fillId="0" fontId="1" numFmtId="2" xfId="0" applyAlignment="1" applyBorder="1" applyFont="1" applyNumberFormat="1">
      <alignment readingOrder="0"/>
    </xf>
    <xf borderId="0" fillId="0" fontId="1" numFmtId="2" xfId="0" applyAlignment="1" applyFont="1" applyNumberFormat="1">
      <alignment readingOrder="0"/>
    </xf>
    <xf borderId="6" fillId="0" fontId="6" numFmtId="0" xfId="0" applyAlignment="1" applyBorder="1" applyFont="1">
      <alignment horizontal="right" vertical="bottom"/>
    </xf>
    <xf borderId="7" fillId="0" fontId="1" numFmtId="4" xfId="0" applyBorder="1" applyFont="1" applyNumberFormat="1"/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Users Reached above Output Rate by AWH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Users_byOutputRate_chart1!$B$5</c:f>
            </c:strRef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Users_byOutputRate_chart1!$C$4:$AV$4</c:f>
            </c:strRef>
          </c:cat>
          <c:val>
            <c:numRef>
              <c:f>Users_byOutputRate_chart1!$C$5:$AV$5</c:f>
              <c:numCache/>
            </c:numRef>
          </c:val>
          <c:smooth val="1"/>
        </c:ser>
        <c:ser>
          <c:idx val="1"/>
          <c:order val="1"/>
          <c:tx>
            <c:strRef>
              <c:f>Users_byOutputRate_chart1!$B$6</c:f>
            </c:strRef>
          </c:tx>
          <c:spPr>
            <a:ln cmpd="sng" w="38100">
              <a:solidFill>
                <a:srgbClr val="980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Users_byOutputRate_chart1!$C$4:$AV$4</c:f>
            </c:strRef>
          </c:cat>
          <c:val>
            <c:numRef>
              <c:f>Users_byOutputRate_chart1!$C$6:$AV$6</c:f>
              <c:numCache/>
            </c:numRef>
          </c:val>
          <c:smooth val="1"/>
        </c:ser>
        <c:ser>
          <c:idx val="2"/>
          <c:order val="2"/>
          <c:tx>
            <c:strRef>
              <c:f>Users_byOutputRate_chart1!$B$7</c:f>
            </c:strRef>
          </c:tx>
          <c:spPr>
            <a:ln cmpd="sng" w="38100">
              <a:solidFill>
                <a:srgbClr val="FBBC04"/>
              </a:solidFill>
              <a:prstDash val="sysDot"/>
            </a:ln>
          </c:spPr>
          <c:marker>
            <c:symbol val="none"/>
          </c:marker>
          <c:cat>
            <c:strRef>
              <c:f>Users_byOutputRate_chart1!$C$4:$AV$4</c:f>
            </c:strRef>
          </c:cat>
          <c:val>
            <c:numRef>
              <c:f>Users_byOutputRate_chart1!$C$7:$AV$7</c:f>
              <c:numCache/>
            </c:numRef>
          </c:val>
          <c:smooth val="1"/>
        </c:ser>
        <c:ser>
          <c:idx val="3"/>
          <c:order val="3"/>
          <c:tx>
            <c:strRef>
              <c:f>Users_byOutputRate_chart1!$B$8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Users_byOutputRate_chart1!$C$4:$AV$4</c:f>
            </c:strRef>
          </c:cat>
          <c:val>
            <c:numRef>
              <c:f>Users_byOutputRate_chart1!$C$8:$AV$8</c:f>
              <c:numCache/>
            </c:numRef>
          </c:val>
          <c:smooth val="1"/>
        </c:ser>
        <c:ser>
          <c:idx val="4"/>
          <c:order val="4"/>
          <c:tx>
            <c:strRef>
              <c:f>Users_byOutputRate_chart1!$B$9</c:f>
            </c:strRef>
          </c:tx>
          <c:spPr>
            <a:ln cmpd="sng" w="38100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Users_byOutputRate_chart1!$C$4:$AV$4</c:f>
            </c:strRef>
          </c:cat>
          <c:val>
            <c:numRef>
              <c:f>Users_byOutputRate_chart1!$C$9:$AV$9</c:f>
              <c:numCache/>
            </c:numRef>
          </c:val>
          <c:smooth val="1"/>
        </c:ser>
        <c:ser>
          <c:idx val="5"/>
          <c:order val="5"/>
          <c:tx>
            <c:strRef>
              <c:f>Users_byOutputRate_chart1!$B$10</c:f>
            </c:strRef>
          </c:tx>
          <c:spPr>
            <a:ln cmpd="sng" w="38100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Users_byOutputRate_chart1!$C$4:$AV$4</c:f>
            </c:strRef>
          </c:cat>
          <c:val>
            <c:numRef>
              <c:f>Users_byOutputRate_chart1!$C$10:$AV$10</c:f>
              <c:numCache/>
            </c:numRef>
          </c:val>
          <c:smooth val="1"/>
        </c:ser>
        <c:ser>
          <c:idx val="6"/>
          <c:order val="6"/>
          <c:tx>
            <c:strRef>
              <c:f>Users_byOutputRate_chart1!$B$11</c:f>
            </c:strRef>
          </c:tx>
          <c:spPr>
            <a:ln cmpd="sng" w="38100">
              <a:solidFill>
                <a:srgbClr val="3C78D8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Users_byOutputRate_chart1!$C$4:$AV$4</c:f>
            </c:strRef>
          </c:cat>
          <c:val>
            <c:numRef>
              <c:f>Users_byOutputRate_chart1!$C$11:$AV$11</c:f>
              <c:numCache/>
            </c:numRef>
          </c:val>
          <c:smooth val="1"/>
        </c:ser>
        <c:axId val="1742040339"/>
        <c:axId val="610314690"/>
      </c:lineChart>
      <c:catAx>
        <c:axId val="1742040339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&gt; Liters / day / m2 [log]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610314690"/>
      </c:catAx>
      <c:valAx>
        <c:axId val="610314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People without SMDW [millions]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742040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Users Reached by Specific Yield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Users_bySpecificYield_chart2!$C$3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Users_bySpecificYield_chart2!$B$4:$B$13</c:f>
            </c:strRef>
          </c:cat>
          <c:val>
            <c:numRef>
              <c:f>Users_bySpecificYield_chart2!$C$4:$C$13</c:f>
              <c:numCache/>
            </c:numRef>
          </c:val>
          <c:smooth val="1"/>
        </c:ser>
        <c:ser>
          <c:idx val="1"/>
          <c:order val="1"/>
          <c:tx>
            <c:strRef>
              <c:f>Users_bySpecificYield_chart2!$D$3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Users_bySpecificYield_chart2!$B$4:$B$13</c:f>
            </c:strRef>
          </c:cat>
          <c:val>
            <c:numRef>
              <c:f>Users_bySpecificYield_chart2!$D$4:$D$13</c:f>
              <c:numCache/>
            </c:numRef>
          </c:val>
          <c:smooth val="1"/>
        </c:ser>
        <c:ser>
          <c:idx val="2"/>
          <c:order val="2"/>
          <c:tx>
            <c:strRef>
              <c:f>Users_bySpecificYield_chart2!$E$3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Users_bySpecificYield_chart2!$B$4:$B$13</c:f>
            </c:strRef>
          </c:cat>
          <c:val>
            <c:numRef>
              <c:f>Users_bySpecificYield_chart2!$E$4:$E$13</c:f>
              <c:numCache/>
            </c:numRef>
          </c:val>
          <c:smooth val="1"/>
        </c:ser>
        <c:ser>
          <c:idx val="3"/>
          <c:order val="3"/>
          <c:tx>
            <c:strRef>
              <c:f>Users_bySpecificYield_chart2!$F$3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Users_bySpecificYield_chart2!$B$4:$B$13</c:f>
            </c:strRef>
          </c:cat>
          <c:val>
            <c:numRef>
              <c:f>Users_bySpecificYield_chart2!$F$4:$F$13</c:f>
              <c:numCache/>
            </c:numRef>
          </c:val>
          <c:smooth val="1"/>
        </c:ser>
        <c:ser>
          <c:idx val="4"/>
          <c:order val="4"/>
          <c:tx>
            <c:strRef>
              <c:f>Users_bySpecificYield_chart2!$G$3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Users_bySpecificYield_chart2!$B$4:$B$13</c:f>
            </c:strRef>
          </c:cat>
          <c:val>
            <c:numRef>
              <c:f>Users_bySpecificYield_chart2!$G$4:$G$13</c:f>
              <c:numCache/>
            </c:numRef>
          </c:val>
          <c:smooth val="1"/>
        </c:ser>
        <c:ser>
          <c:idx val="5"/>
          <c:order val="5"/>
          <c:tx>
            <c:strRef>
              <c:f>Users_bySpecificYield_chart2!$H$3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Users_bySpecificYield_chart2!$B$4:$B$13</c:f>
            </c:strRef>
          </c:cat>
          <c:val>
            <c:numRef>
              <c:f>Users_bySpecificYield_chart2!$H$4:$H$13</c:f>
              <c:numCache/>
            </c:numRef>
          </c:val>
          <c:smooth val="1"/>
        </c:ser>
        <c:ser>
          <c:idx val="6"/>
          <c:order val="6"/>
          <c:tx>
            <c:strRef>
              <c:f>Users_bySpecificYield_chart2!$I$3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Users_bySpecificYield_chart2!$B$4:$B$13</c:f>
            </c:strRef>
          </c:cat>
          <c:val>
            <c:numRef>
              <c:f>Users_bySpecificYield_chart2!$I$4:$I$13</c:f>
              <c:numCache/>
            </c:numRef>
          </c:val>
          <c:smooth val="1"/>
        </c:ser>
        <c:ser>
          <c:idx val="7"/>
          <c:order val="7"/>
          <c:tx>
            <c:strRef>
              <c:f>Users_bySpecificYield_chart2!$J$3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Users_bySpecificYield_chart2!$B$4:$B$13</c:f>
            </c:strRef>
          </c:cat>
          <c:val>
            <c:numRef>
              <c:f>Users_bySpecificYield_chart2!$J$4:$J$13</c:f>
              <c:numCache/>
            </c:numRef>
          </c:val>
          <c:smooth val="1"/>
        </c:ser>
        <c:ser>
          <c:idx val="8"/>
          <c:order val="8"/>
          <c:tx>
            <c:strRef>
              <c:f>Users_bySpecificYield_chart2!$K$3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Users_bySpecificYield_chart2!$B$4:$B$13</c:f>
            </c:strRef>
          </c:cat>
          <c:val>
            <c:numRef>
              <c:f>Users_bySpecificYield_chart2!$K$4:$K$13</c:f>
              <c:numCache/>
            </c:numRef>
          </c:val>
          <c:smooth val="1"/>
        </c:ser>
        <c:ser>
          <c:idx val="9"/>
          <c:order val="9"/>
          <c:tx>
            <c:strRef>
              <c:f>Users_bySpecificYield_chart2!$L$3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Users_bySpecificYield_chart2!$B$4:$B$13</c:f>
            </c:strRef>
          </c:cat>
          <c:val>
            <c:numRef>
              <c:f>Users_bySpecificYield_chart2!$L$4:$L$13</c:f>
              <c:numCache/>
            </c:numRef>
          </c:val>
          <c:smooth val="1"/>
        </c:ser>
        <c:axId val="1384687044"/>
        <c:axId val="208853282"/>
      </c:lineChart>
      <c:catAx>
        <c:axId val="1384687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Relative Humidity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08853282"/>
      </c:catAx>
      <c:valAx>
        <c:axId val="20885328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Specific Yield [L/kWh] [log]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384687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13</xdr:row>
      <xdr:rowOff>180975</xdr:rowOff>
    </xdr:from>
    <xdr:ext cx="7820025" cy="5314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514350</xdr:colOff>
      <xdr:row>13</xdr:row>
      <xdr:rowOff>133350</xdr:rowOff>
    </xdr:from>
    <xdr:ext cx="8753475" cy="5467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581025</xdr:colOff>
      <xdr:row>30</xdr:row>
      <xdr:rowOff>85725</xdr:rowOff>
    </xdr:from>
    <xdr:ext cx="2781300" cy="6953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31</xdr:row>
      <xdr:rowOff>66675</xdr:rowOff>
    </xdr:from>
    <xdr:ext cx="2009775" cy="4191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17.0"/>
    <col customWidth="1" min="3" max="50" width="9.0"/>
  </cols>
  <sheetData>
    <row r="1">
      <c r="A1" s="1"/>
      <c r="B1" s="2"/>
      <c r="C1" s="1"/>
      <c r="D1" s="1"/>
      <c r="E1" s="1"/>
      <c r="F1" s="1"/>
    </row>
    <row r="2">
      <c r="A2" s="1"/>
      <c r="B2" s="2"/>
      <c r="C2" s="1"/>
      <c r="D2" s="1"/>
      <c r="E2" s="1"/>
      <c r="F2" s="1"/>
    </row>
    <row r="3">
      <c r="A3" s="1"/>
      <c r="B3" s="2"/>
      <c r="C3" s="2" t="s">
        <v>0</v>
      </c>
      <c r="D3" s="1"/>
      <c r="E3" s="1"/>
      <c r="F3" s="1"/>
    </row>
    <row r="4">
      <c r="A4" s="2"/>
      <c r="B4" s="2" t="s">
        <v>1</v>
      </c>
      <c r="C4" s="2">
        <v>0.0</v>
      </c>
      <c r="D4" s="2">
        <v>0.5</v>
      </c>
      <c r="E4" s="2">
        <v>1.0</v>
      </c>
      <c r="F4" s="2">
        <v>1.5</v>
      </c>
      <c r="G4" s="3">
        <f t="shared" ref="G4:AQ4" si="1">F4+0.5</f>
        <v>2</v>
      </c>
      <c r="H4" s="3">
        <f t="shared" si="1"/>
        <v>2.5</v>
      </c>
      <c r="I4" s="3">
        <f t="shared" si="1"/>
        <v>3</v>
      </c>
      <c r="J4" s="3">
        <f t="shared" si="1"/>
        <v>3.5</v>
      </c>
      <c r="K4" s="3">
        <f t="shared" si="1"/>
        <v>4</v>
      </c>
      <c r="L4" s="3">
        <f t="shared" si="1"/>
        <v>4.5</v>
      </c>
      <c r="M4" s="3">
        <f t="shared" si="1"/>
        <v>5</v>
      </c>
      <c r="N4" s="3">
        <f t="shared" si="1"/>
        <v>5.5</v>
      </c>
      <c r="O4" s="3">
        <f t="shared" si="1"/>
        <v>6</v>
      </c>
      <c r="P4" s="3">
        <f t="shared" si="1"/>
        <v>6.5</v>
      </c>
      <c r="Q4" s="3">
        <f t="shared" si="1"/>
        <v>7</v>
      </c>
      <c r="R4" s="3">
        <f t="shared" si="1"/>
        <v>7.5</v>
      </c>
      <c r="S4" s="3">
        <f t="shared" si="1"/>
        <v>8</v>
      </c>
      <c r="T4" s="3">
        <f t="shared" si="1"/>
        <v>8.5</v>
      </c>
      <c r="U4" s="3">
        <f t="shared" si="1"/>
        <v>9</v>
      </c>
      <c r="V4" s="3">
        <f t="shared" si="1"/>
        <v>9.5</v>
      </c>
      <c r="W4" s="3">
        <f t="shared" si="1"/>
        <v>10</v>
      </c>
      <c r="X4" s="3">
        <f t="shared" si="1"/>
        <v>10.5</v>
      </c>
      <c r="Y4" s="3">
        <f t="shared" si="1"/>
        <v>11</v>
      </c>
      <c r="Z4" s="3">
        <f t="shared" si="1"/>
        <v>11.5</v>
      </c>
      <c r="AA4" s="3">
        <f t="shared" si="1"/>
        <v>12</v>
      </c>
      <c r="AB4" s="3">
        <f t="shared" si="1"/>
        <v>12.5</v>
      </c>
      <c r="AC4" s="3">
        <f t="shared" si="1"/>
        <v>13</v>
      </c>
      <c r="AD4" s="3">
        <f t="shared" si="1"/>
        <v>13.5</v>
      </c>
      <c r="AE4" s="3">
        <f t="shared" si="1"/>
        <v>14</v>
      </c>
      <c r="AF4" s="3">
        <f t="shared" si="1"/>
        <v>14.5</v>
      </c>
      <c r="AG4" s="3">
        <f t="shared" si="1"/>
        <v>15</v>
      </c>
      <c r="AH4" s="3">
        <f t="shared" si="1"/>
        <v>15.5</v>
      </c>
      <c r="AI4" s="3">
        <f t="shared" si="1"/>
        <v>16</v>
      </c>
      <c r="AJ4" s="3">
        <f t="shared" si="1"/>
        <v>16.5</v>
      </c>
      <c r="AK4" s="3">
        <f t="shared" si="1"/>
        <v>17</v>
      </c>
      <c r="AL4" s="3">
        <f t="shared" si="1"/>
        <v>17.5</v>
      </c>
      <c r="AM4" s="3">
        <f t="shared" si="1"/>
        <v>18</v>
      </c>
      <c r="AN4" s="3">
        <f t="shared" si="1"/>
        <v>18.5</v>
      </c>
      <c r="AO4" s="3">
        <f t="shared" si="1"/>
        <v>19</v>
      </c>
      <c r="AP4" s="3">
        <f t="shared" si="1"/>
        <v>19.5</v>
      </c>
      <c r="AQ4" s="3">
        <f t="shared" si="1"/>
        <v>20</v>
      </c>
      <c r="AR4" s="2">
        <v>25.0</v>
      </c>
      <c r="AS4" s="2">
        <v>30.0</v>
      </c>
      <c r="AT4" s="2">
        <v>50.0</v>
      </c>
      <c r="AU4" s="2">
        <v>70.0</v>
      </c>
      <c r="AV4" s="2">
        <v>100.0</v>
      </c>
      <c r="AW4" s="3"/>
      <c r="AX4" s="3"/>
    </row>
    <row r="5">
      <c r="B5" s="4" t="s">
        <v>2</v>
      </c>
      <c r="C5" s="5">
        <v>2.218505222E9</v>
      </c>
      <c r="D5" s="5">
        <v>1.920676981E9</v>
      </c>
      <c r="E5" s="5">
        <v>1.675291374E9</v>
      </c>
      <c r="F5" s="5">
        <v>1.468166706E9</v>
      </c>
      <c r="G5" s="5">
        <v>1.056697179E9</v>
      </c>
      <c r="H5" s="5">
        <v>8.19187746E8</v>
      </c>
      <c r="I5" s="5">
        <v>6.50278728E8</v>
      </c>
      <c r="J5" s="5">
        <v>5.52031084E8</v>
      </c>
      <c r="K5" s="5">
        <v>4.45756162E8</v>
      </c>
      <c r="L5" s="5">
        <v>3.47424041E8</v>
      </c>
      <c r="M5" s="5">
        <v>2.12423611E8</v>
      </c>
      <c r="N5" s="5">
        <v>1.00208744E8</v>
      </c>
      <c r="O5" s="5">
        <v>3.625077E7</v>
      </c>
      <c r="P5" s="5">
        <v>1.2599736E7</v>
      </c>
      <c r="Q5" s="5">
        <v>3685167.0</v>
      </c>
      <c r="R5" s="6">
        <v>370767.0</v>
      </c>
      <c r="S5" s="6">
        <v>51617.0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5">
        <v>0.0</v>
      </c>
      <c r="AA5" s="6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7">
        <v>0.0</v>
      </c>
      <c r="AS5" s="7">
        <v>0.0</v>
      </c>
      <c r="AT5" s="7">
        <v>0.0</v>
      </c>
      <c r="AU5" s="7">
        <v>0.0</v>
      </c>
      <c r="AV5" s="7">
        <v>0.0</v>
      </c>
      <c r="AW5" s="7"/>
    </row>
    <row r="6">
      <c r="B6" s="4" t="s">
        <v>3</v>
      </c>
      <c r="C6" s="5">
        <v>2.218505222E9</v>
      </c>
      <c r="D6" s="5">
        <v>2.122834228E9</v>
      </c>
      <c r="E6" s="5">
        <v>2.062473928E9</v>
      </c>
      <c r="F6" s="5">
        <v>2.013296771E9</v>
      </c>
      <c r="G6" s="5">
        <v>1.961571014E9</v>
      </c>
      <c r="H6" s="5">
        <v>1.88179345E9</v>
      </c>
      <c r="I6" s="5">
        <v>1.79015379E9</v>
      </c>
      <c r="J6" s="5">
        <v>1.683678694E9</v>
      </c>
      <c r="K6" s="5">
        <v>1.561728897E9</v>
      </c>
      <c r="L6" s="5">
        <v>1.450720105E9</v>
      </c>
      <c r="M6" s="5">
        <v>1.355087543E9</v>
      </c>
      <c r="N6" s="5">
        <v>1.258960125E9</v>
      </c>
      <c r="O6" s="5">
        <v>1.173875587E9</v>
      </c>
      <c r="P6" s="5">
        <v>1.054200917E9</v>
      </c>
      <c r="Q6" s="5">
        <v>9.56039073E8</v>
      </c>
      <c r="R6" s="5">
        <v>8.67645331E8</v>
      </c>
      <c r="S6" s="5">
        <v>7.90918902E8</v>
      </c>
      <c r="T6" s="5">
        <v>7.42395823E8</v>
      </c>
      <c r="U6" s="5">
        <v>7.02972135E8</v>
      </c>
      <c r="V6" s="5">
        <v>6.70972218E8</v>
      </c>
      <c r="W6" s="5">
        <v>6.39141378E8</v>
      </c>
      <c r="X6" s="5">
        <v>6.07543307E8</v>
      </c>
      <c r="Y6" s="5">
        <v>5.80273684E8</v>
      </c>
      <c r="Z6" s="5">
        <v>5.54836998E8</v>
      </c>
      <c r="AA6" s="5">
        <v>5.20784322E8</v>
      </c>
      <c r="AB6" s="5">
        <v>4.95762746E8</v>
      </c>
      <c r="AC6" s="5">
        <v>4.70085094E8</v>
      </c>
      <c r="AD6" s="5">
        <v>4.46640622E8</v>
      </c>
      <c r="AE6" s="5">
        <v>4.21965589E8</v>
      </c>
      <c r="AF6" s="5">
        <v>3.9482466E8</v>
      </c>
      <c r="AG6" s="5">
        <v>3.66253578E8</v>
      </c>
      <c r="AH6" s="5">
        <v>3.37281579E8</v>
      </c>
      <c r="AI6" s="5">
        <v>3.00686425E8</v>
      </c>
      <c r="AJ6" s="5">
        <v>2.65161961E8</v>
      </c>
      <c r="AK6" s="5">
        <v>2.35075656E8</v>
      </c>
      <c r="AL6" s="5">
        <v>2.05353029E8</v>
      </c>
      <c r="AM6" s="5">
        <v>1.77753045E8</v>
      </c>
      <c r="AN6" s="5">
        <v>1.57158632E8</v>
      </c>
      <c r="AO6" s="5">
        <v>1.37905208E8</v>
      </c>
      <c r="AP6" s="5">
        <v>1.17570148E8</v>
      </c>
      <c r="AQ6" s="5">
        <v>9.6224816E7</v>
      </c>
      <c r="AR6" s="5">
        <v>6406214.0</v>
      </c>
      <c r="AS6" s="7">
        <v>395.0</v>
      </c>
      <c r="AT6" s="7">
        <v>0.0</v>
      </c>
      <c r="AU6" s="7">
        <v>0.0</v>
      </c>
      <c r="AV6" s="7">
        <v>0.0</v>
      </c>
      <c r="AW6" s="7"/>
    </row>
    <row r="7">
      <c r="B7" s="4" t="s">
        <v>4</v>
      </c>
      <c r="C7" s="5">
        <v>2.218505222E9</v>
      </c>
      <c r="D7" s="5">
        <v>2.218505222E9</v>
      </c>
      <c r="E7" s="5">
        <v>2.218505222E9</v>
      </c>
      <c r="F7" s="5">
        <v>2.218505222E9</v>
      </c>
      <c r="G7" s="5">
        <v>2.218505222E9</v>
      </c>
      <c r="H7" s="5">
        <v>2.218505222E9</v>
      </c>
      <c r="I7" s="5">
        <v>2.218505222E9</v>
      </c>
      <c r="J7" s="5">
        <v>2.218505222E9</v>
      </c>
      <c r="K7" s="5">
        <v>2.218505222E9</v>
      </c>
      <c r="L7" s="5">
        <v>2.218505222E9</v>
      </c>
      <c r="M7" s="5">
        <v>2.218505222E9</v>
      </c>
      <c r="N7" s="5">
        <v>2.218505222E9</v>
      </c>
      <c r="O7" s="5">
        <v>2.218505222E9</v>
      </c>
      <c r="P7" s="5">
        <v>2.218505222E9</v>
      </c>
      <c r="Q7" s="5">
        <v>2.218505222E9</v>
      </c>
      <c r="R7" s="5">
        <v>2.218505222E9</v>
      </c>
      <c r="S7" s="5">
        <v>2.218505222E9</v>
      </c>
      <c r="T7" s="5">
        <v>2.218505222E9</v>
      </c>
      <c r="U7" s="5">
        <v>2.218505222E9</v>
      </c>
      <c r="V7" s="5">
        <v>2.218505222E9</v>
      </c>
      <c r="W7" s="5">
        <v>2.218505222E9</v>
      </c>
      <c r="X7" s="5">
        <v>2.218505222E9</v>
      </c>
      <c r="Y7" s="5">
        <v>2.218488591E9</v>
      </c>
      <c r="Z7" s="5">
        <v>2.217177281E9</v>
      </c>
      <c r="AA7" s="5">
        <v>2.213680738E9</v>
      </c>
      <c r="AB7" s="5">
        <v>2.206621432E9</v>
      </c>
      <c r="AC7" s="5">
        <v>2.193613764E9</v>
      </c>
      <c r="AD7" s="5">
        <v>2.173454063E9</v>
      </c>
      <c r="AE7" s="5">
        <v>2.155490288E9</v>
      </c>
      <c r="AF7" s="5">
        <v>2.141813192E9</v>
      </c>
      <c r="AG7" s="5">
        <v>2.129518673E9</v>
      </c>
      <c r="AH7" s="5">
        <v>2.114086898E9</v>
      </c>
      <c r="AI7" s="5">
        <v>2.101186671E9</v>
      </c>
      <c r="AJ7" s="5">
        <v>2.090307418E9</v>
      </c>
      <c r="AK7" s="5">
        <v>2.082039174E9</v>
      </c>
      <c r="AL7" s="5">
        <v>2.073419443E9</v>
      </c>
      <c r="AM7" s="5">
        <v>2.06738558E9</v>
      </c>
      <c r="AN7" s="5">
        <v>2.063164183E9</v>
      </c>
      <c r="AO7" s="5">
        <v>2.059306622E9</v>
      </c>
      <c r="AP7" s="5">
        <v>2.055179234E9</v>
      </c>
      <c r="AQ7" s="5">
        <v>2.051326184E9</v>
      </c>
      <c r="AR7" s="5">
        <v>1.982604758E9</v>
      </c>
      <c r="AS7" s="5">
        <v>1.764486146E9</v>
      </c>
      <c r="AT7" s="5">
        <v>7.75202825E8</v>
      </c>
      <c r="AU7" s="5">
        <v>4.66713198E8</v>
      </c>
      <c r="AV7" s="5">
        <v>1.78513353E8</v>
      </c>
      <c r="AW7" s="5"/>
    </row>
    <row r="8">
      <c r="B8" s="4" t="s">
        <v>5</v>
      </c>
      <c r="C8" s="5">
        <v>2.218505222E9</v>
      </c>
      <c r="D8" s="5">
        <v>2.098155041E9</v>
      </c>
      <c r="E8" s="5">
        <v>2.071286729E9</v>
      </c>
      <c r="F8" s="5">
        <v>2.057088766E9</v>
      </c>
      <c r="G8" s="5">
        <v>2.043937396E9</v>
      </c>
      <c r="H8" s="5">
        <v>2.026340565E9</v>
      </c>
      <c r="I8" s="5">
        <v>1.999127514E9</v>
      </c>
      <c r="J8" s="5">
        <v>1.959920013E9</v>
      </c>
      <c r="K8" s="5">
        <v>1.91374643E9</v>
      </c>
      <c r="L8" s="5">
        <v>1.863823761E9</v>
      </c>
      <c r="M8" s="5">
        <v>1.798955269E9</v>
      </c>
      <c r="N8" s="5">
        <v>1.740478112E9</v>
      </c>
      <c r="O8" s="5">
        <v>1.683075677E9</v>
      </c>
      <c r="P8" s="5">
        <v>1.63867689E9</v>
      </c>
      <c r="Q8" s="5">
        <v>1.597552502E9</v>
      </c>
      <c r="R8" s="5">
        <v>1.559375879E9</v>
      </c>
      <c r="S8" s="5">
        <v>1.514031159E9</v>
      </c>
      <c r="T8" s="5">
        <v>1.468147003E9</v>
      </c>
      <c r="U8" s="5">
        <v>1.417782351E9</v>
      </c>
      <c r="V8" s="5">
        <v>1.357216269E9</v>
      </c>
      <c r="W8" s="5">
        <v>1.282703133E9</v>
      </c>
      <c r="X8" s="5">
        <v>1.198203057E9</v>
      </c>
      <c r="Y8" s="5">
        <v>1.118299683E9</v>
      </c>
      <c r="Z8" s="5">
        <v>1.040179946E9</v>
      </c>
      <c r="AA8" s="5">
        <v>9.62052905E8</v>
      </c>
      <c r="AB8" s="5">
        <v>8.83874643E8</v>
      </c>
      <c r="AC8" s="5">
        <v>8.19999595E8</v>
      </c>
      <c r="AD8" s="5">
        <v>7.72034552E8</v>
      </c>
      <c r="AE8" s="5">
        <v>7.36079866E8</v>
      </c>
      <c r="AF8" s="5">
        <v>7.10232425E8</v>
      </c>
      <c r="AG8" s="5">
        <v>6.87538334E8</v>
      </c>
      <c r="AH8" s="5">
        <v>6.66361516E8</v>
      </c>
      <c r="AI8" s="5">
        <v>6.48400709E8</v>
      </c>
      <c r="AJ8" s="5">
        <v>6.33506641E8</v>
      </c>
      <c r="AK8" s="5">
        <v>6.17516377E8</v>
      </c>
      <c r="AL8" s="5">
        <v>6.03609456E8</v>
      </c>
      <c r="AM8" s="5">
        <v>5.89329209E8</v>
      </c>
      <c r="AN8" s="5">
        <v>5.72535445E8</v>
      </c>
      <c r="AO8" s="5">
        <v>5.57972203E8</v>
      </c>
      <c r="AP8" s="5">
        <v>5.39800104E8</v>
      </c>
      <c r="AQ8" s="5">
        <v>5.24776124E8</v>
      </c>
      <c r="AR8" s="5">
        <v>3.76483583E8</v>
      </c>
      <c r="AS8" s="5">
        <v>1.71282495E8</v>
      </c>
      <c r="AT8" s="5">
        <v>0.0</v>
      </c>
      <c r="AU8" s="7">
        <v>0.0</v>
      </c>
      <c r="AV8" s="7">
        <v>0.0</v>
      </c>
      <c r="AW8" s="7"/>
    </row>
    <row r="9">
      <c r="B9" s="4" t="s">
        <v>6</v>
      </c>
      <c r="C9" s="8">
        <v>2.22E9</v>
      </c>
      <c r="D9" s="8">
        <v>2.22E9</v>
      </c>
      <c r="E9" s="8">
        <v>2.18E9</v>
      </c>
      <c r="F9" s="8">
        <v>1.78E9</v>
      </c>
      <c r="G9" s="8">
        <v>8.19E8</v>
      </c>
      <c r="H9" s="8">
        <v>2.07E8</v>
      </c>
      <c r="I9" s="8">
        <v>3340860.0</v>
      </c>
      <c r="J9" s="8">
        <v>5018.0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9">
        <v>0.0</v>
      </c>
      <c r="Z9" s="8">
        <v>0.0</v>
      </c>
      <c r="AA9" s="9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9">
        <v>0.0</v>
      </c>
      <c r="AK9" s="9">
        <v>0.0</v>
      </c>
      <c r="AL9" s="9">
        <v>0.0</v>
      </c>
      <c r="AM9" s="9">
        <v>0.0</v>
      </c>
      <c r="AN9" s="9">
        <v>0.0</v>
      </c>
      <c r="AO9" s="9">
        <v>0.0</v>
      </c>
      <c r="AP9" s="9">
        <v>0.0</v>
      </c>
      <c r="AQ9" s="9">
        <v>0.0</v>
      </c>
      <c r="AR9" s="9">
        <v>0.0</v>
      </c>
      <c r="AS9" s="9">
        <v>0.0</v>
      </c>
      <c r="AT9" s="9">
        <v>0.0</v>
      </c>
      <c r="AU9" s="9">
        <v>0.0</v>
      </c>
      <c r="AV9" s="9">
        <v>0.0</v>
      </c>
      <c r="AW9" s="7"/>
    </row>
    <row r="10">
      <c r="B10" s="10" t="s">
        <v>7</v>
      </c>
      <c r="C10" s="5">
        <v>2.218505222E9</v>
      </c>
      <c r="D10" s="5">
        <v>2.08638715E9</v>
      </c>
      <c r="E10" s="5">
        <v>2.046442969E9</v>
      </c>
      <c r="F10" s="5">
        <v>1.991464871E9</v>
      </c>
      <c r="G10" s="5">
        <v>1.873054128E9</v>
      </c>
      <c r="H10" s="5">
        <v>1.723756101E9</v>
      </c>
      <c r="I10" s="5">
        <v>1.601719651E9</v>
      </c>
      <c r="J10" s="5">
        <v>1.492553654E9</v>
      </c>
      <c r="K10" s="5">
        <v>1.358799788E9</v>
      </c>
      <c r="L10" s="5">
        <v>1.171752906E9</v>
      </c>
      <c r="M10" s="5">
        <v>9.78372066E8</v>
      </c>
      <c r="N10" s="5">
        <v>8.16279421E8</v>
      </c>
      <c r="O10" s="5">
        <v>7.25902413E8</v>
      </c>
      <c r="P10" s="5">
        <v>6.72823813E8</v>
      </c>
      <c r="Q10" s="5">
        <v>6.34543096E8</v>
      </c>
      <c r="R10" s="5">
        <v>6.02506876E8</v>
      </c>
      <c r="S10" s="5">
        <v>5.64651231E8</v>
      </c>
      <c r="T10" s="5">
        <v>5.32482697E8</v>
      </c>
      <c r="U10" s="5">
        <v>4.94198641E8</v>
      </c>
      <c r="V10" s="5">
        <v>4.61408453E8</v>
      </c>
      <c r="W10" s="5">
        <v>4.25558336E8</v>
      </c>
      <c r="X10" s="5">
        <v>3.85197245E8</v>
      </c>
      <c r="Y10" s="5">
        <v>3.42189468E8</v>
      </c>
      <c r="Z10" s="5">
        <v>2.87169227E8</v>
      </c>
      <c r="AA10" s="5">
        <v>2.25062272E8</v>
      </c>
      <c r="AB10" s="5">
        <v>1.60883199E8</v>
      </c>
      <c r="AC10" s="5">
        <v>1.13302354E8</v>
      </c>
      <c r="AD10" s="5">
        <v>7.9749666E7</v>
      </c>
      <c r="AE10" s="5">
        <v>4.8308898E7</v>
      </c>
      <c r="AF10" s="5">
        <v>2.9729594E7</v>
      </c>
      <c r="AG10" s="5">
        <v>1.8073115E7</v>
      </c>
      <c r="AH10" s="5">
        <v>1.0812347E7</v>
      </c>
      <c r="AI10" s="5">
        <v>5091948.0</v>
      </c>
      <c r="AJ10" s="5">
        <v>1420567.0</v>
      </c>
      <c r="AK10" s="5">
        <v>865579.0</v>
      </c>
      <c r="AL10" s="5">
        <v>341865.0</v>
      </c>
      <c r="AM10" s="5">
        <v>96428.0</v>
      </c>
      <c r="AN10" s="5">
        <v>245.0</v>
      </c>
      <c r="AO10" s="5">
        <v>65.0</v>
      </c>
      <c r="AP10" s="5">
        <v>0.0</v>
      </c>
      <c r="AQ10" s="5">
        <v>0.0</v>
      </c>
      <c r="AR10" s="7">
        <v>0.0</v>
      </c>
      <c r="AS10" s="7">
        <v>0.0</v>
      </c>
      <c r="AT10" s="7">
        <v>0.0</v>
      </c>
      <c r="AU10" s="7">
        <v>0.0</v>
      </c>
      <c r="AV10" s="7">
        <v>0.0</v>
      </c>
      <c r="AW10" s="7"/>
    </row>
    <row r="11">
      <c r="B11" s="10" t="s">
        <v>8</v>
      </c>
      <c r="C11" s="5">
        <v>2.218505222E9</v>
      </c>
      <c r="D11" s="5">
        <v>2.218505222E9</v>
      </c>
      <c r="E11" s="5">
        <v>2.218407666E9</v>
      </c>
      <c r="F11" s="5">
        <v>2.187819815E9</v>
      </c>
      <c r="G11" s="5">
        <v>2.099237556E9</v>
      </c>
      <c r="H11" s="5">
        <v>2.033202511E9</v>
      </c>
      <c r="I11" s="5">
        <v>1.964038167E9</v>
      </c>
      <c r="J11" s="5">
        <v>1.811269758E9</v>
      </c>
      <c r="K11" s="5">
        <v>1.525018405E9</v>
      </c>
      <c r="L11" s="5">
        <v>1.27664341E9</v>
      </c>
      <c r="M11" s="5">
        <v>9.75093594E8</v>
      </c>
      <c r="N11" s="5">
        <v>7.30942821E8</v>
      </c>
      <c r="O11" s="5">
        <v>6.3596654E8</v>
      </c>
      <c r="P11" s="5">
        <v>5.37226072E8</v>
      </c>
      <c r="Q11" s="5">
        <v>4.33173589E8</v>
      </c>
      <c r="R11" s="5">
        <v>2.41605247E8</v>
      </c>
      <c r="S11" s="5">
        <v>9.3315628E7</v>
      </c>
      <c r="T11" s="5">
        <v>4.0892252E7</v>
      </c>
      <c r="U11" s="5">
        <v>1.6630761E7</v>
      </c>
      <c r="V11" s="6">
        <v>2294234.0</v>
      </c>
      <c r="W11" s="6">
        <v>440442.0</v>
      </c>
      <c r="X11" s="6">
        <v>105832.0</v>
      </c>
      <c r="Y11" s="6">
        <v>4338.0</v>
      </c>
      <c r="Z11" s="5">
        <v>0.0</v>
      </c>
      <c r="AA11" s="6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6">
        <v>0.0</v>
      </c>
      <c r="AQ11" s="6">
        <v>0.0</v>
      </c>
      <c r="AR11" s="7">
        <v>0.0</v>
      </c>
      <c r="AS11" s="7">
        <v>0.0</v>
      </c>
      <c r="AT11" s="7">
        <v>0.0</v>
      </c>
      <c r="AU11" s="7">
        <v>0.0</v>
      </c>
      <c r="AV11" s="7">
        <v>0.0</v>
      </c>
      <c r="AW11" s="7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2">
      <c r="B2" s="11"/>
      <c r="C2" s="12" t="s">
        <v>9</v>
      </c>
      <c r="D2" s="13"/>
      <c r="E2" s="13"/>
      <c r="F2" s="13"/>
      <c r="G2" s="13"/>
      <c r="H2" s="13"/>
      <c r="I2" s="14"/>
      <c r="J2" s="14"/>
      <c r="K2" s="14"/>
      <c r="L2" s="15"/>
      <c r="M2" s="16" t="s">
        <v>10</v>
      </c>
    </row>
    <row r="3">
      <c r="B3" s="17" t="s">
        <v>11</v>
      </c>
      <c r="C3" s="18" t="s">
        <v>12</v>
      </c>
      <c r="D3" s="18" t="s">
        <v>13</v>
      </c>
      <c r="E3" s="18" t="s">
        <v>14</v>
      </c>
      <c r="F3" s="18" t="s">
        <v>15</v>
      </c>
      <c r="G3" s="18" t="s">
        <v>16</v>
      </c>
      <c r="H3" s="18" t="s">
        <v>17</v>
      </c>
      <c r="I3" s="1" t="s">
        <v>18</v>
      </c>
      <c r="J3" s="1" t="s">
        <v>19</v>
      </c>
      <c r="K3" s="1" t="s">
        <v>20</v>
      </c>
      <c r="L3" s="19" t="s">
        <v>21</v>
      </c>
    </row>
    <row r="4">
      <c r="B4" s="20">
        <v>10.0</v>
      </c>
      <c r="C4" s="21">
        <f t="shared" ref="C4:C13" si="1">$E$17/(1+exp(-$E$19*($B4-$E$18)))</f>
        <v>0.03346425462</v>
      </c>
      <c r="D4" s="21">
        <f t="shared" ref="D4:D13" si="2">$E$22/(1+exp(-$E$24*($B4-$E$23)))</f>
        <v>0.02275569314</v>
      </c>
      <c r="E4" s="21">
        <f t="shared" ref="E4:E13" si="3">$E$27/(1+exp(-$E$29*($B4-$E$28)))</f>
        <v>0.01271641676</v>
      </c>
      <c r="F4" s="22">
        <f t="shared" ref="F4:F13" si="4">$B4*$I$18+$I$19</f>
        <v>0.26</v>
      </c>
      <c r="G4" s="22">
        <f t="shared" ref="G4:G13" si="5">$B4*$I$23+$I$24</f>
        <v>0.21</v>
      </c>
      <c r="H4" s="22">
        <f t="shared" ref="H4:H13" si="6">$B4*$I$28+$I$29</f>
        <v>0.16</v>
      </c>
      <c r="J4" s="1">
        <v>0.19</v>
      </c>
      <c r="L4" s="23"/>
    </row>
    <row r="5">
      <c r="B5" s="20">
        <v>20.0</v>
      </c>
      <c r="C5" s="21">
        <f t="shared" si="1"/>
        <v>0.08993104981</v>
      </c>
      <c r="D5" s="21">
        <f t="shared" si="2"/>
        <v>0.06115311387</v>
      </c>
      <c r="E5" s="21">
        <f t="shared" si="3"/>
        <v>0.03417379893</v>
      </c>
      <c r="F5" s="22">
        <f t="shared" si="4"/>
        <v>0.52</v>
      </c>
      <c r="G5" s="22">
        <f t="shared" si="5"/>
        <v>0.42</v>
      </c>
      <c r="H5" s="22">
        <f t="shared" si="6"/>
        <v>0.32</v>
      </c>
      <c r="J5" s="1">
        <v>0.24</v>
      </c>
      <c r="L5" s="24">
        <v>0.19</v>
      </c>
      <c r="M5" s="1" t="s">
        <v>22</v>
      </c>
    </row>
    <row r="6">
      <c r="B6" s="20">
        <v>30.0</v>
      </c>
      <c r="C6" s="21">
        <f t="shared" si="1"/>
        <v>0.2371293659</v>
      </c>
      <c r="D6" s="21">
        <f t="shared" si="2"/>
        <v>0.1612479688</v>
      </c>
      <c r="E6" s="21">
        <f t="shared" si="3"/>
        <v>0.09010915904</v>
      </c>
      <c r="F6" s="22">
        <f t="shared" si="4"/>
        <v>0.78</v>
      </c>
      <c r="G6" s="22">
        <f t="shared" si="5"/>
        <v>0.63</v>
      </c>
      <c r="H6" s="22">
        <f t="shared" si="6"/>
        <v>0.48</v>
      </c>
      <c r="I6" s="1">
        <v>0.21</v>
      </c>
      <c r="J6" s="1">
        <v>0.28</v>
      </c>
      <c r="K6" s="25">
        <v>0.27</v>
      </c>
      <c r="L6" s="23"/>
    </row>
    <row r="7">
      <c r="B7" s="20">
        <v>40.0</v>
      </c>
      <c r="C7" s="21">
        <f t="shared" si="1"/>
        <v>0.5960146101</v>
      </c>
      <c r="D7" s="21">
        <f t="shared" si="2"/>
        <v>0.4052899349</v>
      </c>
      <c r="E7" s="21">
        <f t="shared" si="3"/>
        <v>0.2264855518</v>
      </c>
      <c r="F7" s="22">
        <f t="shared" si="4"/>
        <v>1.04</v>
      </c>
      <c r="G7" s="22">
        <f t="shared" si="5"/>
        <v>0.84</v>
      </c>
      <c r="H7" s="22">
        <f t="shared" si="6"/>
        <v>0.64</v>
      </c>
      <c r="J7" s="1">
        <v>0.33</v>
      </c>
      <c r="L7" s="23"/>
    </row>
    <row r="8">
      <c r="B8" s="20">
        <v>50.0</v>
      </c>
      <c r="C8" s="21">
        <f t="shared" si="1"/>
        <v>1.344707107</v>
      </c>
      <c r="D8" s="21">
        <f t="shared" si="2"/>
        <v>0.9144008327</v>
      </c>
      <c r="E8" s="21">
        <f t="shared" si="3"/>
        <v>0.5109887006</v>
      </c>
      <c r="F8" s="22">
        <f t="shared" si="4"/>
        <v>1.3</v>
      </c>
      <c r="G8" s="22">
        <f t="shared" si="5"/>
        <v>1.05</v>
      </c>
      <c r="H8" s="22">
        <f t="shared" si="6"/>
        <v>0.8</v>
      </c>
      <c r="J8" s="1">
        <v>0.42</v>
      </c>
      <c r="L8" s="23"/>
    </row>
    <row r="9">
      <c r="B9" s="20">
        <v>60.0</v>
      </c>
      <c r="C9" s="21">
        <f t="shared" si="1"/>
        <v>2.5</v>
      </c>
      <c r="D9" s="21">
        <f t="shared" si="2"/>
        <v>1.7</v>
      </c>
      <c r="E9" s="21">
        <f t="shared" si="3"/>
        <v>0.95</v>
      </c>
      <c r="F9" s="22">
        <f t="shared" si="4"/>
        <v>1.56</v>
      </c>
      <c r="G9" s="22">
        <f t="shared" si="5"/>
        <v>1.26</v>
      </c>
      <c r="H9" s="22">
        <f t="shared" si="6"/>
        <v>0.96</v>
      </c>
      <c r="I9" s="1">
        <v>3.71</v>
      </c>
      <c r="J9" s="1">
        <v>0.44</v>
      </c>
      <c r="K9" s="1">
        <v>0.67</v>
      </c>
      <c r="L9" s="23"/>
    </row>
    <row r="10">
      <c r="B10" s="20">
        <v>70.0</v>
      </c>
      <c r="C10" s="21">
        <f t="shared" si="1"/>
        <v>3.655292893</v>
      </c>
      <c r="D10" s="21">
        <f t="shared" si="2"/>
        <v>2.485599167</v>
      </c>
      <c r="E10" s="21">
        <f t="shared" si="3"/>
        <v>1.389011299</v>
      </c>
      <c r="F10" s="22">
        <f t="shared" si="4"/>
        <v>1.82</v>
      </c>
      <c r="G10" s="22">
        <f t="shared" si="5"/>
        <v>1.47</v>
      </c>
      <c r="H10" s="22">
        <f t="shared" si="6"/>
        <v>1.12</v>
      </c>
      <c r="J10" s="1">
        <v>0.47</v>
      </c>
      <c r="L10" s="24">
        <v>0.84</v>
      </c>
      <c r="M10" s="1" t="s">
        <v>23</v>
      </c>
    </row>
    <row r="11">
      <c r="B11" s="20">
        <v>80.0</v>
      </c>
      <c r="C11" s="21">
        <f t="shared" si="1"/>
        <v>4.40398539</v>
      </c>
      <c r="D11" s="21">
        <f t="shared" si="2"/>
        <v>2.994710065</v>
      </c>
      <c r="E11" s="21">
        <f t="shared" si="3"/>
        <v>1.673514448</v>
      </c>
      <c r="F11" s="22">
        <f t="shared" si="4"/>
        <v>2.08</v>
      </c>
      <c r="G11" s="22">
        <f t="shared" si="5"/>
        <v>1.68</v>
      </c>
      <c r="H11" s="22">
        <f t="shared" si="6"/>
        <v>1.28</v>
      </c>
      <c r="J11" s="1">
        <v>0.5</v>
      </c>
      <c r="L11" s="23"/>
    </row>
    <row r="12">
      <c r="B12" s="20">
        <v>90.0</v>
      </c>
      <c r="C12" s="21">
        <f t="shared" si="1"/>
        <v>4.762870634</v>
      </c>
      <c r="D12" s="21">
        <f t="shared" si="2"/>
        <v>3.238752031</v>
      </c>
      <c r="E12" s="21">
        <f t="shared" si="3"/>
        <v>1.809890841</v>
      </c>
      <c r="F12" s="22">
        <f t="shared" si="4"/>
        <v>2.34</v>
      </c>
      <c r="G12" s="22">
        <f t="shared" si="5"/>
        <v>1.89</v>
      </c>
      <c r="H12" s="22">
        <f t="shared" si="6"/>
        <v>1.44</v>
      </c>
      <c r="I12" s="1">
        <v>9.28</v>
      </c>
      <c r="J12" s="1">
        <v>0.53</v>
      </c>
      <c r="L12" s="23"/>
    </row>
    <row r="13">
      <c r="B13" s="26">
        <v>100.0</v>
      </c>
      <c r="C13" s="27">
        <f t="shared" si="1"/>
        <v>4.91006895</v>
      </c>
      <c r="D13" s="27">
        <f t="shared" si="2"/>
        <v>3.338846886</v>
      </c>
      <c r="E13" s="27">
        <f t="shared" si="3"/>
        <v>1.865826201</v>
      </c>
      <c r="F13" s="28">
        <f t="shared" si="4"/>
        <v>2.6</v>
      </c>
      <c r="G13" s="28">
        <f t="shared" si="5"/>
        <v>2.1</v>
      </c>
      <c r="H13" s="28">
        <f t="shared" si="6"/>
        <v>1.6</v>
      </c>
      <c r="I13" s="28"/>
      <c r="J13" s="28"/>
      <c r="K13" s="28"/>
      <c r="L13" s="29"/>
    </row>
    <row r="16">
      <c r="B16" s="1" t="s">
        <v>24</v>
      </c>
      <c r="D16" s="18" t="s">
        <v>25</v>
      </c>
      <c r="E16" s="30"/>
      <c r="F16" s="30"/>
      <c r="H16" s="18" t="s">
        <v>26</v>
      </c>
      <c r="I16" s="30"/>
    </row>
    <row r="17">
      <c r="D17" s="30" t="s">
        <v>27</v>
      </c>
      <c r="E17" s="31">
        <v>5.0</v>
      </c>
      <c r="F17" s="30" t="s">
        <v>28</v>
      </c>
      <c r="H17" s="18" t="s">
        <v>29</v>
      </c>
      <c r="I17" s="31">
        <v>2.6</v>
      </c>
    </row>
    <row r="18">
      <c r="D18" s="30" t="s">
        <v>30</v>
      </c>
      <c r="E18" s="32">
        <v>60.0</v>
      </c>
      <c r="F18" s="30" t="s">
        <v>31</v>
      </c>
      <c r="H18" s="18" t="s">
        <v>32</v>
      </c>
      <c r="I18" s="18">
        <f>(I17-I19)/100</f>
        <v>0.026</v>
      </c>
    </row>
    <row r="19">
      <c r="D19" s="30" t="s">
        <v>33</v>
      </c>
      <c r="E19" s="32">
        <v>0.1</v>
      </c>
      <c r="F19" s="30"/>
      <c r="H19" s="1" t="s">
        <v>34</v>
      </c>
      <c r="I19" s="1">
        <v>0.0</v>
      </c>
    </row>
    <row r="21">
      <c r="B21" s="1" t="s">
        <v>35</v>
      </c>
      <c r="D21" s="18" t="s">
        <v>36</v>
      </c>
      <c r="E21" s="30"/>
      <c r="F21" s="30"/>
      <c r="H21" s="18" t="s">
        <v>37</v>
      </c>
      <c r="I21" s="30"/>
    </row>
    <row r="22">
      <c r="D22" s="30" t="s">
        <v>27</v>
      </c>
      <c r="E22" s="31">
        <v>3.4</v>
      </c>
      <c r="F22" s="30" t="s">
        <v>28</v>
      </c>
      <c r="H22" s="18" t="s">
        <v>29</v>
      </c>
      <c r="I22" s="31">
        <v>2.1</v>
      </c>
    </row>
    <row r="23">
      <c r="D23" s="30" t="s">
        <v>30</v>
      </c>
      <c r="E23" s="32">
        <v>60.0</v>
      </c>
      <c r="F23" s="30" t="s">
        <v>31</v>
      </c>
      <c r="H23" s="18" t="s">
        <v>32</v>
      </c>
      <c r="I23" s="18">
        <f>(I22-I24)/100</f>
        <v>0.021</v>
      </c>
    </row>
    <row r="24">
      <c r="D24" s="30" t="s">
        <v>33</v>
      </c>
      <c r="E24" s="32">
        <v>0.1</v>
      </c>
      <c r="F24" s="30"/>
      <c r="H24" s="1" t="s">
        <v>34</v>
      </c>
      <c r="I24" s="1">
        <v>0.0</v>
      </c>
    </row>
    <row r="26">
      <c r="B26" s="1" t="s">
        <v>38</v>
      </c>
      <c r="D26" s="18" t="s">
        <v>39</v>
      </c>
      <c r="E26" s="30"/>
      <c r="F26" s="30"/>
      <c r="H26" s="18" t="s">
        <v>40</v>
      </c>
      <c r="I26" s="33"/>
    </row>
    <row r="27">
      <c r="D27" s="30" t="s">
        <v>27</v>
      </c>
      <c r="E27" s="31">
        <v>1.9</v>
      </c>
      <c r="F27" s="30" t="s">
        <v>28</v>
      </c>
      <c r="H27" s="34" t="s">
        <v>29</v>
      </c>
      <c r="I27" s="35">
        <v>1.6</v>
      </c>
    </row>
    <row r="28">
      <c r="D28" s="30" t="s">
        <v>30</v>
      </c>
      <c r="E28" s="32">
        <v>60.0</v>
      </c>
      <c r="F28" s="30" t="s">
        <v>31</v>
      </c>
      <c r="H28" s="1" t="s">
        <v>32</v>
      </c>
      <c r="I28" s="18">
        <f>(I27-I29)/100</f>
        <v>0.016</v>
      </c>
    </row>
    <row r="29">
      <c r="D29" s="30" t="s">
        <v>33</v>
      </c>
      <c r="E29" s="32">
        <v>0.1</v>
      </c>
      <c r="F29" s="30"/>
      <c r="H29" s="1" t="s">
        <v>34</v>
      </c>
      <c r="I29" s="1">
        <v>0.0</v>
      </c>
    </row>
  </sheetData>
  <mergeCells count="1">
    <mergeCell ref="C2:H2"/>
  </mergeCells>
  <drawing r:id="rId1"/>
</worksheet>
</file>