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0681d442b4ecbf/Documents/"/>
    </mc:Choice>
  </mc:AlternateContent>
  <xr:revisionPtr revIDLastSave="0" documentId="8_{5A766BE6-1D99-41BC-B055-2BA9B3FBC6CC}" xr6:coauthVersionLast="47" xr6:coauthVersionMax="47" xr10:uidLastSave="{00000000-0000-0000-0000-000000000000}"/>
  <bookViews>
    <workbookView xWindow="-110" yWindow="-110" windowWidth="19420" windowHeight="11500" firstSheet="1" activeTab="1" xr2:uid="{F2184F7C-9029-4134-8FBF-6E189B79FC42}"/>
  </bookViews>
  <sheets>
    <sheet name="train_data" sheetId="2" r:id="rId1"/>
    <sheet name="test_data" sheetId="3" r:id="rId2"/>
  </sheets>
  <definedNames>
    <definedName name="_xlchart.v1.0" hidden="1">train_data!$F$2:$F$77</definedName>
    <definedName name="_xlchart.v1.1" hidden="1">test_data!$D$2:$D$25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K7" i="2"/>
  <c r="H3" i="2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D2" i="3"/>
  <c r="E2" i="2"/>
  <c r="N2" i="2"/>
  <c r="E13" i="2" s="1"/>
  <c r="F13" i="2" s="1"/>
  <c r="N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K3" i="2"/>
  <c r="K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2" i="2"/>
  <c r="F18" i="3" l="1"/>
  <c r="E18" i="3"/>
  <c r="F16" i="3"/>
  <c r="E16" i="3"/>
  <c r="E2" i="3"/>
  <c r="F2" i="3"/>
  <c r="F11" i="3"/>
  <c r="E11" i="3"/>
  <c r="E5" i="3"/>
  <c r="F5" i="3"/>
  <c r="F15" i="3"/>
  <c r="E15" i="3"/>
  <c r="E14" i="3"/>
  <c r="F14" i="3"/>
  <c r="F25" i="3"/>
  <c r="E25" i="3"/>
  <c r="F12" i="3"/>
  <c r="E12" i="3"/>
  <c r="F23" i="3"/>
  <c r="E23" i="3"/>
  <c r="F22" i="3"/>
  <c r="E22" i="3"/>
  <c r="F10" i="3"/>
  <c r="E10" i="3"/>
  <c r="E17" i="3"/>
  <c r="F17" i="3"/>
  <c r="F3" i="3"/>
  <c r="E3" i="3"/>
  <c r="F13" i="3"/>
  <c r="E13" i="3"/>
  <c r="F9" i="3"/>
  <c r="E9" i="3"/>
  <c r="F6" i="3"/>
  <c r="E6" i="3"/>
  <c r="F4" i="3"/>
  <c r="E4" i="3"/>
  <c r="F24" i="3"/>
  <c r="E24" i="3"/>
  <c r="F21" i="3"/>
  <c r="E21" i="3"/>
  <c r="F20" i="3"/>
  <c r="E20" i="3"/>
  <c r="E8" i="3"/>
  <c r="F8" i="3"/>
  <c r="F19" i="3"/>
  <c r="E19" i="3"/>
  <c r="F7" i="3"/>
  <c r="E7" i="3"/>
  <c r="E52" i="2"/>
  <c r="F52" i="2" s="1"/>
  <c r="G52" i="2" s="1"/>
  <c r="E14" i="2"/>
  <c r="F14" i="2" s="1"/>
  <c r="E58" i="2"/>
  <c r="F58" i="2" s="1"/>
  <c r="H58" i="2" s="1"/>
  <c r="E61" i="2"/>
  <c r="F61" i="2" s="1"/>
  <c r="H61" i="2" s="1"/>
  <c r="E60" i="2"/>
  <c r="F60" i="2" s="1"/>
  <c r="G60" i="2" s="1"/>
  <c r="E15" i="2"/>
  <c r="F15" i="2" s="1"/>
  <c r="E59" i="2"/>
  <c r="F59" i="2" s="1"/>
  <c r="H59" i="2" s="1"/>
  <c r="E35" i="2"/>
  <c r="F35" i="2" s="1"/>
  <c r="H35" i="2" s="1"/>
  <c r="E74" i="2"/>
  <c r="F74" i="2" s="1"/>
  <c r="G74" i="2" s="1"/>
  <c r="E22" i="2"/>
  <c r="F22" i="2" s="1"/>
  <c r="H22" i="2" s="1"/>
  <c r="E39" i="2"/>
  <c r="F39" i="2" s="1"/>
  <c r="H39" i="2" s="1"/>
  <c r="E38" i="2"/>
  <c r="F38" i="2" s="1"/>
  <c r="G38" i="2" s="1"/>
  <c r="E37" i="2"/>
  <c r="F37" i="2" s="1"/>
  <c r="G37" i="2" s="1"/>
  <c r="E23" i="2"/>
  <c r="F23" i="2" s="1"/>
  <c r="H23" i="2" s="1"/>
  <c r="E76" i="2"/>
  <c r="F76" i="2" s="1"/>
  <c r="G76" i="2" s="1"/>
  <c r="E36" i="2"/>
  <c r="F36" i="2" s="1"/>
  <c r="H36" i="2" s="1"/>
  <c r="E75" i="2"/>
  <c r="F75" i="2" s="1"/>
  <c r="G75" i="2" s="1"/>
  <c r="E73" i="2"/>
  <c r="F73" i="2" s="1"/>
  <c r="G73" i="2" s="1"/>
  <c r="E16" i="2"/>
  <c r="F16" i="2" s="1"/>
  <c r="H16" i="2" s="1"/>
  <c r="E48" i="2"/>
  <c r="F48" i="2" s="1"/>
  <c r="G48" i="2" s="1"/>
  <c r="E64" i="2"/>
  <c r="F64" i="2" s="1"/>
  <c r="G64" i="2" s="1"/>
  <c r="E47" i="2"/>
  <c r="F47" i="2" s="1"/>
  <c r="H47" i="2" s="1"/>
  <c r="E25" i="2"/>
  <c r="F25" i="2" s="1"/>
  <c r="H25" i="2" s="1"/>
  <c r="E34" i="2"/>
  <c r="F34" i="2" s="1"/>
  <c r="H34" i="2" s="1"/>
  <c r="E50" i="2"/>
  <c r="F50" i="2" s="1"/>
  <c r="H50" i="2" s="1"/>
  <c r="E28" i="2"/>
  <c r="F28" i="2" s="1"/>
  <c r="H28" i="2" s="1"/>
  <c r="E11" i="2"/>
  <c r="F11" i="2" s="1"/>
  <c r="H11" i="2" s="1"/>
  <c r="E49" i="2"/>
  <c r="F49" i="2" s="1"/>
  <c r="G49" i="2" s="1"/>
  <c r="E4" i="2"/>
  <c r="F4" i="2" s="1"/>
  <c r="G4" i="2" s="1"/>
  <c r="E26" i="2"/>
  <c r="F26" i="2" s="1"/>
  <c r="H26" i="2" s="1"/>
  <c r="E46" i="2"/>
  <c r="F46" i="2" s="1"/>
  <c r="H46" i="2" s="1"/>
  <c r="E51" i="2"/>
  <c r="F51" i="2" s="1"/>
  <c r="H51" i="2" s="1"/>
  <c r="E12" i="2"/>
  <c r="F12" i="2" s="1"/>
  <c r="H12" i="2" s="1"/>
  <c r="E72" i="2"/>
  <c r="F72" i="2" s="1"/>
  <c r="H72" i="2" s="1"/>
  <c r="E5" i="2"/>
  <c r="F5" i="2" s="1"/>
  <c r="G5" i="2" s="1"/>
  <c r="E71" i="2"/>
  <c r="F71" i="2" s="1"/>
  <c r="H71" i="2" s="1"/>
  <c r="E27" i="2"/>
  <c r="F27" i="2" s="1"/>
  <c r="H27" i="2" s="1"/>
  <c r="E70" i="2"/>
  <c r="F70" i="2" s="1"/>
  <c r="H70" i="2" s="1"/>
  <c r="E3" i="2"/>
  <c r="F3" i="2" s="1"/>
  <c r="E63" i="2"/>
  <c r="F63" i="2" s="1"/>
  <c r="H63" i="2" s="1"/>
  <c r="E24" i="2"/>
  <c r="F24" i="2" s="1"/>
  <c r="G24" i="2" s="1"/>
  <c r="E62" i="2"/>
  <c r="F62" i="2" s="1"/>
  <c r="H62" i="2" s="1"/>
  <c r="E40" i="2"/>
  <c r="F40" i="2" s="1"/>
  <c r="G40" i="2" s="1"/>
  <c r="H15" i="2"/>
  <c r="G15" i="2"/>
  <c r="E56" i="2"/>
  <c r="F56" i="2" s="1"/>
  <c r="H56" i="2" s="1"/>
  <c r="E32" i="2"/>
  <c r="F32" i="2" s="1"/>
  <c r="H32" i="2" s="1"/>
  <c r="E67" i="2"/>
  <c r="F67" i="2" s="1"/>
  <c r="G67" i="2" s="1"/>
  <c r="E55" i="2"/>
  <c r="F55" i="2" s="1"/>
  <c r="H55" i="2" s="1"/>
  <c r="E43" i="2"/>
  <c r="F43" i="2" s="1"/>
  <c r="H43" i="2" s="1"/>
  <c r="E31" i="2"/>
  <c r="F31" i="2" s="1"/>
  <c r="G31" i="2" s="1"/>
  <c r="E19" i="2"/>
  <c r="F19" i="2" s="1"/>
  <c r="G19" i="2" s="1"/>
  <c r="E7" i="2"/>
  <c r="F7" i="2" s="1"/>
  <c r="H7" i="2" s="1"/>
  <c r="E10" i="2"/>
  <c r="F10" i="2" s="1"/>
  <c r="H10" i="2" s="1"/>
  <c r="E69" i="2"/>
  <c r="F69" i="2" s="1"/>
  <c r="H69" i="2" s="1"/>
  <c r="E45" i="2"/>
  <c r="F45" i="2" s="1"/>
  <c r="H45" i="2" s="1"/>
  <c r="E21" i="2"/>
  <c r="F21" i="2" s="1"/>
  <c r="H21" i="2" s="1"/>
  <c r="E68" i="2"/>
  <c r="F68" i="2" s="1"/>
  <c r="H68" i="2" s="1"/>
  <c r="E20" i="2"/>
  <c r="F20" i="2" s="1"/>
  <c r="H20" i="2" s="1"/>
  <c r="F2" i="2"/>
  <c r="G2" i="2" s="1"/>
  <c r="E66" i="2"/>
  <c r="F66" i="2" s="1"/>
  <c r="G66" i="2" s="1"/>
  <c r="E54" i="2"/>
  <c r="F54" i="2" s="1"/>
  <c r="H54" i="2" s="1"/>
  <c r="E42" i="2"/>
  <c r="F42" i="2" s="1"/>
  <c r="H42" i="2" s="1"/>
  <c r="E30" i="2"/>
  <c r="F30" i="2" s="1"/>
  <c r="G30" i="2" s="1"/>
  <c r="E18" i="2"/>
  <c r="F18" i="2" s="1"/>
  <c r="G18" i="2" s="1"/>
  <c r="E6" i="2"/>
  <c r="F6" i="2" s="1"/>
  <c r="H6" i="2" s="1"/>
  <c r="E57" i="2"/>
  <c r="F57" i="2" s="1"/>
  <c r="H57" i="2" s="1"/>
  <c r="E33" i="2"/>
  <c r="F33" i="2" s="1"/>
  <c r="H33" i="2" s="1"/>
  <c r="E9" i="2"/>
  <c r="F9" i="2" s="1"/>
  <c r="H9" i="2" s="1"/>
  <c r="E44" i="2"/>
  <c r="F44" i="2" s="1"/>
  <c r="H44" i="2" s="1"/>
  <c r="E8" i="2"/>
  <c r="F8" i="2" s="1"/>
  <c r="H8" i="2" s="1"/>
  <c r="E77" i="2"/>
  <c r="F77" i="2" s="1"/>
  <c r="G77" i="2" s="1"/>
  <c r="E65" i="2"/>
  <c r="F65" i="2" s="1"/>
  <c r="G65" i="2" s="1"/>
  <c r="E53" i="2"/>
  <c r="F53" i="2" s="1"/>
  <c r="H53" i="2" s="1"/>
  <c r="E41" i="2"/>
  <c r="F41" i="2" s="1"/>
  <c r="H41" i="2" s="1"/>
  <c r="E29" i="2"/>
  <c r="F29" i="2" s="1"/>
  <c r="G29" i="2" s="1"/>
  <c r="E17" i="2"/>
  <c r="F17" i="2" s="1"/>
  <c r="G17" i="2" s="1"/>
  <c r="H14" i="2"/>
  <c r="G14" i="2"/>
  <c r="H13" i="2"/>
  <c r="G13" i="2"/>
  <c r="H52" i="2"/>
  <c r="H38" i="2"/>
  <c r="H37" i="2"/>
  <c r="G23" i="2"/>
  <c r="G58" i="2"/>
  <c r="G68" i="2"/>
  <c r="G56" i="2"/>
  <c r="G32" i="2"/>
  <c r="K4" i="2"/>
  <c r="K5" i="2"/>
  <c r="I7" i="3" l="1"/>
  <c r="I9" i="3"/>
  <c r="I10" i="3" s="1"/>
  <c r="I8" i="3"/>
  <c r="H4" i="2"/>
  <c r="H60" i="2"/>
  <c r="G55" i="2"/>
  <c r="H73" i="2"/>
  <c r="H24" i="2"/>
  <c r="H19" i="2"/>
  <c r="G26" i="2"/>
  <c r="G59" i="2"/>
  <c r="H75" i="2"/>
  <c r="H74" i="2"/>
  <c r="G41" i="2"/>
  <c r="H76" i="2"/>
  <c r="G36" i="2"/>
  <c r="G62" i="2"/>
  <c r="G61" i="2"/>
  <c r="H64" i="2"/>
  <c r="H65" i="2"/>
  <c r="G9" i="2"/>
  <c r="G21" i="2"/>
  <c r="G16" i="2"/>
  <c r="G33" i="2"/>
  <c r="H5" i="2"/>
  <c r="G45" i="2"/>
  <c r="G22" i="2"/>
  <c r="G46" i="2"/>
  <c r="G8" i="2"/>
  <c r="H48" i="2"/>
  <c r="G20" i="2"/>
  <c r="H40" i="2"/>
  <c r="G25" i="2"/>
  <c r="G39" i="2"/>
  <c r="G12" i="2"/>
  <c r="G34" i="2"/>
  <c r="G35" i="2"/>
  <c r="G72" i="2"/>
  <c r="G47" i="2"/>
  <c r="G70" i="2"/>
  <c r="G53" i="2"/>
  <c r="H66" i="2"/>
  <c r="H49" i="2"/>
  <c r="G3" i="2"/>
  <c r="G71" i="2"/>
  <c r="G42" i="2"/>
  <c r="H77" i="2"/>
  <c r="G28" i="2"/>
  <c r="H2" i="2"/>
  <c r="H67" i="2"/>
  <c r="G27" i="2"/>
  <c r="G6" i="2"/>
  <c r="G63" i="2"/>
  <c r="H30" i="2"/>
  <c r="G11" i="2"/>
  <c r="G50" i="2"/>
  <c r="G54" i="2"/>
  <c r="G43" i="2"/>
  <c r="G51" i="2"/>
  <c r="G7" i="2"/>
  <c r="G57" i="2"/>
  <c r="G69" i="2"/>
  <c r="H17" i="2"/>
  <c r="G10" i="2"/>
  <c r="H18" i="2"/>
  <c r="H29" i="2"/>
  <c r="H31" i="2"/>
  <c r="G44" i="2"/>
  <c r="K9" i="2" l="1"/>
  <c r="K10" i="2" s="1"/>
  <c r="K8" i="2"/>
</calcChain>
</file>

<file path=xl/sharedStrings.xml><?xml version="1.0" encoding="utf-8"?>
<sst xmlns="http://schemas.openxmlformats.org/spreadsheetml/2006/main" count="70" uniqueCount="50">
  <si>
    <t>y</t>
  </si>
  <si>
    <t>x</t>
  </si>
  <si>
    <t>xy</t>
  </si>
  <si>
    <t>xsq</t>
  </si>
  <si>
    <t>ycap</t>
  </si>
  <si>
    <t>e</t>
  </si>
  <si>
    <t>e_sq</t>
  </si>
  <si>
    <t>abs_e</t>
  </si>
  <si>
    <t>Q7.</t>
  </si>
  <si>
    <t>Q12.</t>
  </si>
  <si>
    <t>x_bar</t>
  </si>
  <si>
    <t>a</t>
  </si>
  <si>
    <t>y_bar</t>
  </si>
  <si>
    <t>b</t>
  </si>
  <si>
    <t>xy_bar</t>
  </si>
  <si>
    <t>xsq_bar</t>
  </si>
  <si>
    <t>MAE</t>
  </si>
  <si>
    <t>SSE</t>
  </si>
  <si>
    <t>MSE</t>
  </si>
  <si>
    <t>RMSE</t>
  </si>
  <si>
    <t>Q8a.</t>
  </si>
  <si>
    <t>Q8b.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</si>
  <si>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</si>
  <si>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</si>
  <si>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</si>
  <si>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</si>
  <si>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</si>
  <si>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</si>
  <si>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</si>
  <si>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</si>
  <si>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</si>
  <si>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</si>
  <si>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</si>
  <si>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</si>
  <si>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</si>
  <si>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</si>
  <si>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</si>
  <si>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</si>
  <si>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</si>
  <si>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</si>
  <si>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</si>
  <si>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</si>
  <si>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</si>
  <si>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</si>
  <si>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</si>
  <si>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</si>
  <si>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Q9.</t>
  </si>
  <si>
    <t>Q10.</t>
  </si>
  <si>
    <t>A</t>
  </si>
  <si>
    <t>Q11.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</si>
</sst>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vs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train_data!$B$2:$B$77</c:f>
              <c:numCache>
                <c:formatCode>General</c:formatCode>
                <c:ptCount val="76"/>
                <c:pt idx="0">
                  <c:v>0.28479392206417931</c:v>
                </c:pt>
                <c:pt idx="1">
                  <c:v>0.14137547929330452</c:v>
                </c:pt>
                <c:pt idx="2">
                  <c:v>0.34920182459643534</c:v>
                </c:pt>
                <c:pt idx="3">
                  <c:v>0.71801890339354391</c:v>
                </c:pt>
                <c:pt idx="4">
                  <c:v>0.62073846568951563</c:v>
                </c:pt>
                <c:pt idx="5">
                  <c:v>0.35011285712842544</c:v>
                </c:pt>
                <c:pt idx="6">
                  <c:v>0.90879067399226143</c:v>
                </c:pt>
                <c:pt idx="7">
                  <c:v>0.95345959933343782</c:v>
                </c:pt>
                <c:pt idx="8">
                  <c:v>0.82600181302461584</c:v>
                </c:pt>
                <c:pt idx="9">
                  <c:v>0.94193251206862427</c:v>
                </c:pt>
                <c:pt idx="10">
                  <c:v>0.74759812156041716</c:v>
                </c:pt>
                <c:pt idx="11">
                  <c:v>0.7419463920714936</c:v>
                </c:pt>
                <c:pt idx="12">
                  <c:v>0.71430613722555603</c:v>
                </c:pt>
                <c:pt idx="13">
                  <c:v>0.93825996652465504</c:v>
                </c:pt>
                <c:pt idx="14">
                  <c:v>0.53507072172918413</c:v>
                </c:pt>
                <c:pt idx="15">
                  <c:v>0.13755844588231825</c:v>
                </c:pt>
                <c:pt idx="16">
                  <c:v>0.8630397691248648</c:v>
                </c:pt>
                <c:pt idx="17">
                  <c:v>0.63486148360139083</c:v>
                </c:pt>
                <c:pt idx="18">
                  <c:v>0.63001538043269434</c:v>
                </c:pt>
                <c:pt idx="19">
                  <c:v>4.5782222519428983E-2</c:v>
                </c:pt>
                <c:pt idx="20">
                  <c:v>0.69554826178537865</c:v>
                </c:pt>
                <c:pt idx="21">
                  <c:v>1.9218714888109445E-2</c:v>
                </c:pt>
                <c:pt idx="22">
                  <c:v>0.12470436404529983</c:v>
                </c:pt>
                <c:pt idx="23">
                  <c:v>0.72567745358815461</c:v>
                </c:pt>
                <c:pt idx="24">
                  <c:v>0.63149349962875156</c:v>
                </c:pt>
                <c:pt idx="25">
                  <c:v>0.48054825016908387</c:v>
                </c:pt>
                <c:pt idx="26">
                  <c:v>0.86549591544527182</c:v>
                </c:pt>
                <c:pt idx="27">
                  <c:v>0.36516945895872344</c:v>
                </c:pt>
                <c:pt idx="28">
                  <c:v>0.46951373894247639</c:v>
                </c:pt>
                <c:pt idx="29">
                  <c:v>0.80400678112426383</c:v>
                </c:pt>
                <c:pt idx="30">
                  <c:v>0.22744326852158614</c:v>
                </c:pt>
                <c:pt idx="31">
                  <c:v>0.45680434087235977</c:v>
                </c:pt>
                <c:pt idx="32">
                  <c:v>0.92027472619144091</c:v>
                </c:pt>
                <c:pt idx="33">
                  <c:v>0.40201739905875566</c:v>
                </c:pt>
                <c:pt idx="34">
                  <c:v>0.83471998932326563</c:v>
                </c:pt>
                <c:pt idx="35">
                  <c:v>0.82940698878802288</c:v>
                </c:pt>
                <c:pt idx="36">
                  <c:v>0.22373582875249132</c:v>
                </c:pt>
                <c:pt idx="37">
                  <c:v>0.85989598337877338</c:v>
                </c:pt>
                <c:pt idx="38">
                  <c:v>0.86197929118215288</c:v>
                </c:pt>
                <c:pt idx="39">
                  <c:v>0.19420099973825067</c:v>
                </c:pt>
                <c:pt idx="40">
                  <c:v>0.81850593780483816</c:v>
                </c:pt>
                <c:pt idx="41">
                  <c:v>0.19215175942479423</c:v>
                </c:pt>
                <c:pt idx="42">
                  <c:v>0.23935420353003967</c:v>
                </c:pt>
                <c:pt idx="43">
                  <c:v>0.52418497119645002</c:v>
                </c:pt>
                <c:pt idx="44">
                  <c:v>0.68125560742658342</c:v>
                </c:pt>
                <c:pt idx="45">
                  <c:v>0.39059063012499895</c:v>
                </c:pt>
                <c:pt idx="46">
                  <c:v>0.76318552213216506</c:v>
                </c:pt>
                <c:pt idx="47">
                  <c:v>0.53553575249488561</c:v>
                </c:pt>
                <c:pt idx="48">
                  <c:v>0.62580349516934752</c:v>
                </c:pt>
                <c:pt idx="49">
                  <c:v>0.21099473935679003</c:v>
                </c:pt>
                <c:pt idx="50">
                  <c:v>0.30762413073862793</c:v>
                </c:pt>
                <c:pt idx="51">
                  <c:v>0.19201328016394992</c:v>
                </c:pt>
                <c:pt idx="52">
                  <c:v>0.83857167417698519</c:v>
                </c:pt>
                <c:pt idx="53">
                  <c:v>0.17680930007261453</c:v>
                </c:pt>
                <c:pt idx="54">
                  <c:v>0.43636480399302668</c:v>
                </c:pt>
                <c:pt idx="55">
                  <c:v>0.29356931889140703</c:v>
                </c:pt>
                <c:pt idx="56">
                  <c:v>4.7187402887587826E-2</c:v>
                </c:pt>
                <c:pt idx="57">
                  <c:v>0.45794340736740391</c:v>
                </c:pt>
                <c:pt idx="58">
                  <c:v>0.94184319666229177</c:v>
                </c:pt>
                <c:pt idx="59">
                  <c:v>5.09613574536949E-2</c:v>
                </c:pt>
                <c:pt idx="60">
                  <c:v>0.66130765757722798</c:v>
                </c:pt>
                <c:pt idx="61">
                  <c:v>0.8189005265022431</c:v>
                </c:pt>
                <c:pt idx="62">
                  <c:v>0.41368835634481682</c:v>
                </c:pt>
                <c:pt idx="63">
                  <c:v>6.8605167298250613E-2</c:v>
                </c:pt>
                <c:pt idx="64">
                  <c:v>0.8481873997594126</c:v>
                </c:pt>
                <c:pt idx="65">
                  <c:v>0.1843930616185403</c:v>
                </c:pt>
                <c:pt idx="66">
                  <c:v>0.12978443690249497</c:v>
                </c:pt>
                <c:pt idx="67">
                  <c:v>0.78158525922204314</c:v>
                </c:pt>
                <c:pt idx="68">
                  <c:v>0.88540193970832837</c:v>
                </c:pt>
                <c:pt idx="69">
                  <c:v>0.74571385455856332</c:v>
                </c:pt>
                <c:pt idx="70">
                  <c:v>0.63089520471541582</c:v>
                </c:pt>
                <c:pt idx="71">
                  <c:v>0.29964731049038651</c:v>
                </c:pt>
                <c:pt idx="72">
                  <c:v>0.11517119174008295</c:v>
                </c:pt>
                <c:pt idx="73">
                  <c:v>0.16086020498121412</c:v>
                </c:pt>
                <c:pt idx="74">
                  <c:v>0.92642252852845219</c:v>
                </c:pt>
                <c:pt idx="75">
                  <c:v>0.14689362227097069</c:v>
                </c:pt>
              </c:numCache>
            </c:numRef>
          </c:xVal>
          <c:yVal>
            <c:numRef>
              <c:f>train_data!$A$2:$A$77</c:f>
              <c:numCache>
                <c:formatCode>General</c:formatCode>
                <c:ptCount val="76"/>
                <c:pt idx="0">
                  <c:v>6.3444143511397293</c:v>
                </c:pt>
                <c:pt idx="1">
                  <c:v>3.8734998546292205</c:v>
                </c:pt>
                <c:pt idx="2">
                  <c:v>6.7429751534673708</c:v>
                </c:pt>
                <c:pt idx="3">
                  <c:v>9.6557101394522977</c:v>
                </c:pt>
                <c:pt idx="4">
                  <c:v>9.495458198390736</c:v>
                </c:pt>
                <c:pt idx="5">
                  <c:v>4.254617788221851</c:v>
                </c:pt>
                <c:pt idx="6">
                  <c:v>11.999086142612949</c:v>
                </c:pt>
                <c:pt idx="7">
                  <c:v>12.136662638679761</c:v>
                </c:pt>
                <c:pt idx="8">
                  <c:v>9.8081542934611559</c:v>
                </c:pt>
                <c:pt idx="9">
                  <c:v>10.805925927315366</c:v>
                </c:pt>
                <c:pt idx="10">
                  <c:v>9.2935941691707367</c:v>
                </c:pt>
                <c:pt idx="11">
                  <c:v>11.139674532756166</c:v>
                </c:pt>
                <c:pt idx="12">
                  <c:v>8.7163561422407447</c:v>
                </c:pt>
                <c:pt idx="13">
                  <c:v>13.482095947098093</c:v>
                </c:pt>
                <c:pt idx="14">
                  <c:v>8.4484240177580308</c:v>
                </c:pt>
                <c:pt idx="15">
                  <c:v>3.2512781258574881</c:v>
                </c:pt>
                <c:pt idx="16">
                  <c:v>10.574905946830668</c:v>
                </c:pt>
                <c:pt idx="17">
                  <c:v>9.6632812492119964</c:v>
                </c:pt>
                <c:pt idx="18">
                  <c:v>7.5958729022659899</c:v>
                </c:pt>
                <c:pt idx="19">
                  <c:v>4.2740927411897056</c:v>
                </c:pt>
                <c:pt idx="20">
                  <c:v>10.779266974512357</c:v>
                </c:pt>
                <c:pt idx="21">
                  <c:v>2.8031989819653504</c:v>
                </c:pt>
                <c:pt idx="22">
                  <c:v>5.0949078770198319</c:v>
                </c:pt>
                <c:pt idx="23">
                  <c:v>8.4710371679866476</c:v>
                </c:pt>
                <c:pt idx="24">
                  <c:v>7.6423734677573796</c:v>
                </c:pt>
                <c:pt idx="25">
                  <c:v>6.268323769157166</c:v>
                </c:pt>
                <c:pt idx="26">
                  <c:v>10.940271833547147</c:v>
                </c:pt>
                <c:pt idx="27">
                  <c:v>6.642294125491282</c:v>
                </c:pt>
                <c:pt idx="28">
                  <c:v>6.9906976954419795</c:v>
                </c:pt>
                <c:pt idx="29">
                  <c:v>8.7440083415387555</c:v>
                </c:pt>
                <c:pt idx="30">
                  <c:v>4.5533460972437645</c:v>
                </c:pt>
                <c:pt idx="31">
                  <c:v>7.7580154311979737</c:v>
                </c:pt>
                <c:pt idx="32">
                  <c:v>10.167676695570506</c:v>
                </c:pt>
                <c:pt idx="33">
                  <c:v>5.6070156357008898</c:v>
                </c:pt>
                <c:pt idx="34">
                  <c:v>11.052900822165578</c:v>
                </c:pt>
                <c:pt idx="35">
                  <c:v>10.481123933832913</c:v>
                </c:pt>
                <c:pt idx="36">
                  <c:v>4.1592379083046156</c:v>
                </c:pt>
                <c:pt idx="37">
                  <c:v>11.775780934370657</c:v>
                </c:pt>
                <c:pt idx="38">
                  <c:v>9.7734429974285124</c:v>
                </c:pt>
                <c:pt idx="39">
                  <c:v>5.8319320884254129</c:v>
                </c:pt>
                <c:pt idx="40">
                  <c:v>9.8282234716659307</c:v>
                </c:pt>
                <c:pt idx="41">
                  <c:v>4.4811219141397469</c:v>
                </c:pt>
                <c:pt idx="42">
                  <c:v>4.5257969171224168</c:v>
                </c:pt>
                <c:pt idx="43">
                  <c:v>8.2765258829032877</c:v>
                </c:pt>
                <c:pt idx="44">
                  <c:v>10.278498936141613</c:v>
                </c:pt>
                <c:pt idx="45">
                  <c:v>8.5538831897605316</c:v>
                </c:pt>
                <c:pt idx="46">
                  <c:v>11.050489186449919</c:v>
                </c:pt>
                <c:pt idx="47">
                  <c:v>8.7350624158361274</c:v>
                </c:pt>
                <c:pt idx="48">
                  <c:v>9.8284421084072306</c:v>
                </c:pt>
                <c:pt idx="49">
                  <c:v>5.7607082432720302</c:v>
                </c:pt>
                <c:pt idx="50">
                  <c:v>4.5297042608590434</c:v>
                </c:pt>
                <c:pt idx="51">
                  <c:v>5.0424257248801547</c:v>
                </c:pt>
                <c:pt idx="52">
                  <c:v>12.418349229769422</c:v>
                </c:pt>
                <c:pt idx="53">
                  <c:v>5.501613314063472</c:v>
                </c:pt>
                <c:pt idx="54">
                  <c:v>8.7891259821689651</c:v>
                </c:pt>
                <c:pt idx="55">
                  <c:v>6.5182233886828715</c:v>
                </c:pt>
                <c:pt idx="56">
                  <c:v>3.7345590167243534</c:v>
                </c:pt>
                <c:pt idx="57">
                  <c:v>7.7558495693412501</c:v>
                </c:pt>
                <c:pt idx="58">
                  <c:v>10.816371009334592</c:v>
                </c:pt>
                <c:pt idx="59">
                  <c:v>3.8369806520746432</c:v>
                </c:pt>
                <c:pt idx="60">
                  <c:v>9.8562996267329108</c:v>
                </c:pt>
                <c:pt idx="61">
                  <c:v>10.773752956695398</c:v>
                </c:pt>
                <c:pt idx="62">
                  <c:v>6.3794982806878542</c:v>
                </c:pt>
                <c:pt idx="63">
                  <c:v>4.8182357581396174</c:v>
                </c:pt>
                <c:pt idx="64">
                  <c:v>10.241471557397018</c:v>
                </c:pt>
                <c:pt idx="65">
                  <c:v>4.4524079981279581</c:v>
                </c:pt>
                <c:pt idx="66">
                  <c:v>5.9759744228068241</c:v>
                </c:pt>
                <c:pt idx="67">
                  <c:v>11.457632779120491</c:v>
                </c:pt>
                <c:pt idx="68">
                  <c:v>12.32064987045621</c:v>
                </c:pt>
                <c:pt idx="69">
                  <c:v>10.557978066580997</c:v>
                </c:pt>
                <c:pt idx="70">
                  <c:v>8.5315878152185167</c:v>
                </c:pt>
                <c:pt idx="71">
                  <c:v>6.5969328440211203</c:v>
                </c:pt>
                <c:pt idx="72">
                  <c:v>3.6178857682308769</c:v>
                </c:pt>
                <c:pt idx="73">
                  <c:v>4.5634673713325657</c:v>
                </c:pt>
                <c:pt idx="74">
                  <c:v>12.788684199952142</c:v>
                </c:pt>
                <c:pt idx="75">
                  <c:v>4.0493287968712322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E-B2B0-4320-8303-73351217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46960"/>
        <c:axId val="1728119424"/>
      </c:scatterChart>
      <c:valAx>
        <c:axId val="18310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19424"/>
        <c:crosses val="autoZero"/>
        <c:crossBetween val="midCat"/>
      </c:valAx>
      <c:valAx>
        <c:axId val="17281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train_data!$B$2:$B$77</c:f>
              <c:numCache>
                <c:formatCode>General</c:formatCode>
                <c:ptCount val="76"/>
                <c:pt idx="0">
                  <c:v>0.28479392206417931</c:v>
                </c:pt>
                <c:pt idx="1">
                  <c:v>0.14137547929330452</c:v>
                </c:pt>
                <c:pt idx="2">
                  <c:v>0.34920182459643534</c:v>
                </c:pt>
                <c:pt idx="3">
                  <c:v>0.71801890339354391</c:v>
                </c:pt>
                <c:pt idx="4">
                  <c:v>0.62073846568951563</c:v>
                </c:pt>
                <c:pt idx="5">
                  <c:v>0.35011285712842544</c:v>
                </c:pt>
                <c:pt idx="6">
                  <c:v>0.90879067399226143</c:v>
                </c:pt>
                <c:pt idx="7">
                  <c:v>0.95345959933343782</c:v>
                </c:pt>
                <c:pt idx="8">
                  <c:v>0.82600181302461584</c:v>
                </c:pt>
                <c:pt idx="9">
                  <c:v>0.94193251206862427</c:v>
                </c:pt>
                <c:pt idx="10">
                  <c:v>0.74759812156041716</c:v>
                </c:pt>
                <c:pt idx="11">
                  <c:v>0.7419463920714936</c:v>
                </c:pt>
                <c:pt idx="12">
                  <c:v>0.71430613722555603</c:v>
                </c:pt>
                <c:pt idx="13">
                  <c:v>0.93825996652465504</c:v>
                </c:pt>
                <c:pt idx="14">
                  <c:v>0.53507072172918413</c:v>
                </c:pt>
                <c:pt idx="15">
                  <c:v>0.13755844588231825</c:v>
                </c:pt>
                <c:pt idx="16">
                  <c:v>0.8630397691248648</c:v>
                </c:pt>
                <c:pt idx="17">
                  <c:v>0.63486148360139083</c:v>
                </c:pt>
                <c:pt idx="18">
                  <c:v>0.63001538043269434</c:v>
                </c:pt>
                <c:pt idx="19">
                  <c:v>4.5782222519428983E-2</c:v>
                </c:pt>
                <c:pt idx="20">
                  <c:v>0.69554826178537865</c:v>
                </c:pt>
                <c:pt idx="21">
                  <c:v>1.9218714888109445E-2</c:v>
                </c:pt>
                <c:pt idx="22">
                  <c:v>0.12470436404529983</c:v>
                </c:pt>
                <c:pt idx="23">
                  <c:v>0.72567745358815461</c:v>
                </c:pt>
                <c:pt idx="24">
                  <c:v>0.63149349962875156</c:v>
                </c:pt>
                <c:pt idx="25">
                  <c:v>0.48054825016908387</c:v>
                </c:pt>
                <c:pt idx="26">
                  <c:v>0.86549591544527182</c:v>
                </c:pt>
                <c:pt idx="27">
                  <c:v>0.36516945895872344</c:v>
                </c:pt>
                <c:pt idx="28">
                  <c:v>0.46951373894247639</c:v>
                </c:pt>
                <c:pt idx="29">
                  <c:v>0.80400678112426383</c:v>
                </c:pt>
                <c:pt idx="30">
                  <c:v>0.22744326852158614</c:v>
                </c:pt>
                <c:pt idx="31">
                  <c:v>0.45680434087235977</c:v>
                </c:pt>
                <c:pt idx="32">
                  <c:v>0.92027472619144091</c:v>
                </c:pt>
                <c:pt idx="33">
                  <c:v>0.40201739905875566</c:v>
                </c:pt>
                <c:pt idx="34">
                  <c:v>0.83471998932326563</c:v>
                </c:pt>
                <c:pt idx="35">
                  <c:v>0.82940698878802288</c:v>
                </c:pt>
                <c:pt idx="36">
                  <c:v>0.22373582875249132</c:v>
                </c:pt>
                <c:pt idx="37">
                  <c:v>0.85989598337877338</c:v>
                </c:pt>
                <c:pt idx="38">
                  <c:v>0.86197929118215288</c:v>
                </c:pt>
                <c:pt idx="39">
                  <c:v>0.19420099973825067</c:v>
                </c:pt>
                <c:pt idx="40">
                  <c:v>0.81850593780483816</c:v>
                </c:pt>
                <c:pt idx="41">
                  <c:v>0.19215175942479423</c:v>
                </c:pt>
                <c:pt idx="42">
                  <c:v>0.23935420353003967</c:v>
                </c:pt>
                <c:pt idx="43">
                  <c:v>0.52418497119645002</c:v>
                </c:pt>
                <c:pt idx="44">
                  <c:v>0.68125560742658342</c:v>
                </c:pt>
                <c:pt idx="45">
                  <c:v>0.39059063012499895</c:v>
                </c:pt>
                <c:pt idx="46">
                  <c:v>0.76318552213216506</c:v>
                </c:pt>
                <c:pt idx="47">
                  <c:v>0.53553575249488561</c:v>
                </c:pt>
                <c:pt idx="48">
                  <c:v>0.62580349516934752</c:v>
                </c:pt>
                <c:pt idx="49">
                  <c:v>0.21099473935679003</c:v>
                </c:pt>
                <c:pt idx="50">
                  <c:v>0.30762413073862793</c:v>
                </c:pt>
                <c:pt idx="51">
                  <c:v>0.19201328016394992</c:v>
                </c:pt>
                <c:pt idx="52">
                  <c:v>0.83857167417698519</c:v>
                </c:pt>
                <c:pt idx="53">
                  <c:v>0.17680930007261453</c:v>
                </c:pt>
                <c:pt idx="54">
                  <c:v>0.43636480399302668</c:v>
                </c:pt>
                <c:pt idx="55">
                  <c:v>0.29356931889140703</c:v>
                </c:pt>
                <c:pt idx="56">
                  <c:v>4.7187402887587826E-2</c:v>
                </c:pt>
                <c:pt idx="57">
                  <c:v>0.45794340736740391</c:v>
                </c:pt>
                <c:pt idx="58">
                  <c:v>0.94184319666229177</c:v>
                </c:pt>
                <c:pt idx="59">
                  <c:v>5.09613574536949E-2</c:v>
                </c:pt>
                <c:pt idx="60">
                  <c:v>0.66130765757722798</c:v>
                </c:pt>
                <c:pt idx="61">
                  <c:v>0.8189005265022431</c:v>
                </c:pt>
                <c:pt idx="62">
                  <c:v>0.41368835634481682</c:v>
                </c:pt>
                <c:pt idx="63">
                  <c:v>6.8605167298250613E-2</c:v>
                </c:pt>
                <c:pt idx="64">
                  <c:v>0.8481873997594126</c:v>
                </c:pt>
                <c:pt idx="65">
                  <c:v>0.1843930616185403</c:v>
                </c:pt>
                <c:pt idx="66">
                  <c:v>0.12978443690249497</c:v>
                </c:pt>
                <c:pt idx="67">
                  <c:v>0.78158525922204314</c:v>
                </c:pt>
                <c:pt idx="68">
                  <c:v>0.88540193970832837</c:v>
                </c:pt>
                <c:pt idx="69">
                  <c:v>0.74571385455856332</c:v>
                </c:pt>
                <c:pt idx="70">
                  <c:v>0.63089520471541582</c:v>
                </c:pt>
                <c:pt idx="71">
                  <c:v>0.29964731049038651</c:v>
                </c:pt>
                <c:pt idx="72">
                  <c:v>0.11517119174008295</c:v>
                </c:pt>
                <c:pt idx="73">
                  <c:v>0.16086020498121412</c:v>
                </c:pt>
                <c:pt idx="74">
                  <c:v>0.92642252852845219</c:v>
                </c:pt>
                <c:pt idx="75">
                  <c:v>0.14689362227097069</c:v>
                </c:pt>
              </c:numCache>
            </c:numRef>
          </c:xVal>
          <c:yVal>
            <c:numRef>
              <c:f>train_data!$A$2:$A$77</c:f>
              <c:numCache>
                <c:formatCode>General</c:formatCode>
                <c:ptCount val="76"/>
                <c:pt idx="0">
                  <c:v>6.3444143511397293</c:v>
                </c:pt>
                <c:pt idx="1">
                  <c:v>3.8734998546292205</c:v>
                </c:pt>
                <c:pt idx="2">
                  <c:v>6.7429751534673708</c:v>
                </c:pt>
                <c:pt idx="3">
                  <c:v>9.6557101394522977</c:v>
                </c:pt>
                <c:pt idx="4">
                  <c:v>9.495458198390736</c:v>
                </c:pt>
                <c:pt idx="5">
                  <c:v>4.254617788221851</c:v>
                </c:pt>
                <c:pt idx="6">
                  <c:v>11.999086142612949</c:v>
                </c:pt>
                <c:pt idx="7">
                  <c:v>12.136662638679761</c:v>
                </c:pt>
                <c:pt idx="8">
                  <c:v>9.8081542934611559</c:v>
                </c:pt>
                <c:pt idx="9">
                  <c:v>10.805925927315366</c:v>
                </c:pt>
                <c:pt idx="10">
                  <c:v>9.2935941691707367</c:v>
                </c:pt>
                <c:pt idx="11">
                  <c:v>11.139674532756166</c:v>
                </c:pt>
                <c:pt idx="12">
                  <c:v>8.7163561422407447</c:v>
                </c:pt>
                <c:pt idx="13">
                  <c:v>13.482095947098093</c:v>
                </c:pt>
                <c:pt idx="14">
                  <c:v>8.4484240177580308</c:v>
                </c:pt>
                <c:pt idx="15">
                  <c:v>3.2512781258574881</c:v>
                </c:pt>
                <c:pt idx="16">
                  <c:v>10.574905946830668</c:v>
                </c:pt>
                <c:pt idx="17">
                  <c:v>9.6632812492119964</c:v>
                </c:pt>
                <c:pt idx="18">
                  <c:v>7.5958729022659899</c:v>
                </c:pt>
                <c:pt idx="19">
                  <c:v>4.2740927411897056</c:v>
                </c:pt>
                <c:pt idx="20">
                  <c:v>10.779266974512357</c:v>
                </c:pt>
                <c:pt idx="21">
                  <c:v>2.8031989819653504</c:v>
                </c:pt>
                <c:pt idx="22">
                  <c:v>5.0949078770198319</c:v>
                </c:pt>
                <c:pt idx="23">
                  <c:v>8.4710371679866476</c:v>
                </c:pt>
                <c:pt idx="24">
                  <c:v>7.6423734677573796</c:v>
                </c:pt>
                <c:pt idx="25">
                  <c:v>6.268323769157166</c:v>
                </c:pt>
                <c:pt idx="26">
                  <c:v>10.940271833547147</c:v>
                </c:pt>
                <c:pt idx="27">
                  <c:v>6.642294125491282</c:v>
                </c:pt>
                <c:pt idx="28">
                  <c:v>6.9906976954419795</c:v>
                </c:pt>
                <c:pt idx="29">
                  <c:v>8.7440083415387555</c:v>
                </c:pt>
                <c:pt idx="30">
                  <c:v>4.5533460972437645</c:v>
                </c:pt>
                <c:pt idx="31">
                  <c:v>7.7580154311979737</c:v>
                </c:pt>
                <c:pt idx="32">
                  <c:v>10.167676695570506</c:v>
                </c:pt>
                <c:pt idx="33">
                  <c:v>5.6070156357008898</c:v>
                </c:pt>
                <c:pt idx="34">
                  <c:v>11.052900822165578</c:v>
                </c:pt>
                <c:pt idx="35">
                  <c:v>10.481123933832913</c:v>
                </c:pt>
                <c:pt idx="36">
                  <c:v>4.1592379083046156</c:v>
                </c:pt>
                <c:pt idx="37">
                  <c:v>11.775780934370657</c:v>
                </c:pt>
                <c:pt idx="38">
                  <c:v>9.7734429974285124</c:v>
                </c:pt>
                <c:pt idx="39">
                  <c:v>5.8319320884254129</c:v>
                </c:pt>
                <c:pt idx="40">
                  <c:v>9.8282234716659307</c:v>
                </c:pt>
                <c:pt idx="41">
                  <c:v>4.4811219141397469</c:v>
                </c:pt>
                <c:pt idx="42">
                  <c:v>4.5257969171224168</c:v>
                </c:pt>
                <c:pt idx="43">
                  <c:v>8.2765258829032877</c:v>
                </c:pt>
                <c:pt idx="44">
                  <c:v>10.278498936141613</c:v>
                </c:pt>
                <c:pt idx="45">
                  <c:v>8.5538831897605316</c:v>
                </c:pt>
                <c:pt idx="46">
                  <c:v>11.050489186449919</c:v>
                </c:pt>
                <c:pt idx="47">
                  <c:v>8.7350624158361274</c:v>
                </c:pt>
                <c:pt idx="48">
                  <c:v>9.8284421084072306</c:v>
                </c:pt>
                <c:pt idx="49">
                  <c:v>5.7607082432720302</c:v>
                </c:pt>
                <c:pt idx="50">
                  <c:v>4.5297042608590434</c:v>
                </c:pt>
                <c:pt idx="51">
                  <c:v>5.0424257248801547</c:v>
                </c:pt>
                <c:pt idx="52">
                  <c:v>12.418349229769422</c:v>
                </c:pt>
                <c:pt idx="53">
                  <c:v>5.501613314063472</c:v>
                </c:pt>
                <c:pt idx="54">
                  <c:v>8.7891259821689651</c:v>
                </c:pt>
                <c:pt idx="55">
                  <c:v>6.5182233886828715</c:v>
                </c:pt>
                <c:pt idx="56">
                  <c:v>3.7345590167243534</c:v>
                </c:pt>
                <c:pt idx="57">
                  <c:v>7.7558495693412501</c:v>
                </c:pt>
                <c:pt idx="58">
                  <c:v>10.816371009334592</c:v>
                </c:pt>
                <c:pt idx="59">
                  <c:v>3.8369806520746432</c:v>
                </c:pt>
                <c:pt idx="60">
                  <c:v>9.8562996267329108</c:v>
                </c:pt>
                <c:pt idx="61">
                  <c:v>10.773752956695398</c:v>
                </c:pt>
                <c:pt idx="62">
                  <c:v>6.3794982806878542</c:v>
                </c:pt>
                <c:pt idx="63">
                  <c:v>4.8182357581396174</c:v>
                </c:pt>
                <c:pt idx="64">
                  <c:v>10.241471557397018</c:v>
                </c:pt>
                <c:pt idx="65">
                  <c:v>4.4524079981279581</c:v>
                </c:pt>
                <c:pt idx="66">
                  <c:v>5.9759744228068241</c:v>
                </c:pt>
                <c:pt idx="67">
                  <c:v>11.457632779120491</c:v>
                </c:pt>
                <c:pt idx="68">
                  <c:v>12.32064987045621</c:v>
                </c:pt>
                <c:pt idx="69">
                  <c:v>10.557978066580997</c:v>
                </c:pt>
                <c:pt idx="70">
                  <c:v>8.5315878152185167</c:v>
                </c:pt>
                <c:pt idx="71">
                  <c:v>6.5969328440211203</c:v>
                </c:pt>
                <c:pt idx="72">
                  <c:v>3.6178857682308769</c:v>
                </c:pt>
                <c:pt idx="73">
                  <c:v>4.5634673713325657</c:v>
                </c:pt>
                <c:pt idx="74">
                  <c:v>12.788684199952142</c:v>
                </c:pt>
                <c:pt idx="75">
                  <c:v>4.0493287968712322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C-42BA-B5F1-3B33829F78F3}"/>
            </c:ext>
          </c:extLst>
        </c:ser>
        <c:ser>
          <c:idx val="1"/>
          <c:order val="1"/>
          <c:tx>
            <c:v>ycap VS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train_data!$B$2:$B$77</c:f>
              <c:numCache>
                <c:formatCode>General</c:formatCode>
                <c:ptCount val="76"/>
                <c:pt idx="0">
                  <c:v>0.28479392206417931</c:v>
                </c:pt>
                <c:pt idx="1">
                  <c:v>0.14137547929330452</c:v>
                </c:pt>
                <c:pt idx="2">
                  <c:v>0.34920182459643534</c:v>
                </c:pt>
                <c:pt idx="3">
                  <c:v>0.71801890339354391</c:v>
                </c:pt>
                <c:pt idx="4">
                  <c:v>0.62073846568951563</c:v>
                </c:pt>
                <c:pt idx="5">
                  <c:v>0.35011285712842544</c:v>
                </c:pt>
                <c:pt idx="6">
                  <c:v>0.90879067399226143</c:v>
                </c:pt>
                <c:pt idx="7">
                  <c:v>0.95345959933343782</c:v>
                </c:pt>
                <c:pt idx="8">
                  <c:v>0.82600181302461584</c:v>
                </c:pt>
                <c:pt idx="9">
                  <c:v>0.94193251206862427</c:v>
                </c:pt>
                <c:pt idx="10">
                  <c:v>0.74759812156041716</c:v>
                </c:pt>
                <c:pt idx="11">
                  <c:v>0.7419463920714936</c:v>
                </c:pt>
                <c:pt idx="12">
                  <c:v>0.71430613722555603</c:v>
                </c:pt>
                <c:pt idx="13">
                  <c:v>0.93825996652465504</c:v>
                </c:pt>
                <c:pt idx="14">
                  <c:v>0.53507072172918413</c:v>
                </c:pt>
                <c:pt idx="15">
                  <c:v>0.13755844588231825</c:v>
                </c:pt>
                <c:pt idx="16">
                  <c:v>0.8630397691248648</c:v>
                </c:pt>
                <c:pt idx="17">
                  <c:v>0.63486148360139083</c:v>
                </c:pt>
                <c:pt idx="18">
                  <c:v>0.63001538043269434</c:v>
                </c:pt>
                <c:pt idx="19">
                  <c:v>4.5782222519428983E-2</c:v>
                </c:pt>
                <c:pt idx="20">
                  <c:v>0.69554826178537865</c:v>
                </c:pt>
                <c:pt idx="21">
                  <c:v>1.9218714888109445E-2</c:v>
                </c:pt>
                <c:pt idx="22">
                  <c:v>0.12470436404529983</c:v>
                </c:pt>
                <c:pt idx="23">
                  <c:v>0.72567745358815461</c:v>
                </c:pt>
                <c:pt idx="24">
                  <c:v>0.63149349962875156</c:v>
                </c:pt>
                <c:pt idx="25">
                  <c:v>0.48054825016908387</c:v>
                </c:pt>
                <c:pt idx="26">
                  <c:v>0.86549591544527182</c:v>
                </c:pt>
                <c:pt idx="27">
                  <c:v>0.36516945895872344</c:v>
                </c:pt>
                <c:pt idx="28">
                  <c:v>0.46951373894247639</c:v>
                </c:pt>
                <c:pt idx="29">
                  <c:v>0.80400678112426383</c:v>
                </c:pt>
                <c:pt idx="30">
                  <c:v>0.22744326852158614</c:v>
                </c:pt>
                <c:pt idx="31">
                  <c:v>0.45680434087235977</c:v>
                </c:pt>
                <c:pt idx="32">
                  <c:v>0.92027472619144091</c:v>
                </c:pt>
                <c:pt idx="33">
                  <c:v>0.40201739905875566</c:v>
                </c:pt>
                <c:pt idx="34">
                  <c:v>0.83471998932326563</c:v>
                </c:pt>
                <c:pt idx="35">
                  <c:v>0.82940698878802288</c:v>
                </c:pt>
                <c:pt idx="36">
                  <c:v>0.22373582875249132</c:v>
                </c:pt>
                <c:pt idx="37">
                  <c:v>0.85989598337877338</c:v>
                </c:pt>
                <c:pt idx="38">
                  <c:v>0.86197929118215288</c:v>
                </c:pt>
                <c:pt idx="39">
                  <c:v>0.19420099973825067</c:v>
                </c:pt>
                <c:pt idx="40">
                  <c:v>0.81850593780483816</c:v>
                </c:pt>
                <c:pt idx="41">
                  <c:v>0.19215175942479423</c:v>
                </c:pt>
                <c:pt idx="42">
                  <c:v>0.23935420353003967</c:v>
                </c:pt>
                <c:pt idx="43">
                  <c:v>0.52418497119645002</c:v>
                </c:pt>
                <c:pt idx="44">
                  <c:v>0.68125560742658342</c:v>
                </c:pt>
                <c:pt idx="45">
                  <c:v>0.39059063012499895</c:v>
                </c:pt>
                <c:pt idx="46">
                  <c:v>0.76318552213216506</c:v>
                </c:pt>
                <c:pt idx="47">
                  <c:v>0.53553575249488561</c:v>
                </c:pt>
                <c:pt idx="48">
                  <c:v>0.62580349516934752</c:v>
                </c:pt>
                <c:pt idx="49">
                  <c:v>0.21099473935679003</c:v>
                </c:pt>
                <c:pt idx="50">
                  <c:v>0.30762413073862793</c:v>
                </c:pt>
                <c:pt idx="51">
                  <c:v>0.19201328016394992</c:v>
                </c:pt>
                <c:pt idx="52">
                  <c:v>0.83857167417698519</c:v>
                </c:pt>
                <c:pt idx="53">
                  <c:v>0.17680930007261453</c:v>
                </c:pt>
                <c:pt idx="54">
                  <c:v>0.43636480399302668</c:v>
                </c:pt>
                <c:pt idx="55">
                  <c:v>0.29356931889140703</c:v>
                </c:pt>
                <c:pt idx="56">
                  <c:v>4.7187402887587826E-2</c:v>
                </c:pt>
                <c:pt idx="57">
                  <c:v>0.45794340736740391</c:v>
                </c:pt>
                <c:pt idx="58">
                  <c:v>0.94184319666229177</c:v>
                </c:pt>
                <c:pt idx="59">
                  <c:v>5.09613574536949E-2</c:v>
                </c:pt>
                <c:pt idx="60">
                  <c:v>0.66130765757722798</c:v>
                </c:pt>
                <c:pt idx="61">
                  <c:v>0.8189005265022431</c:v>
                </c:pt>
                <c:pt idx="62">
                  <c:v>0.41368835634481682</c:v>
                </c:pt>
                <c:pt idx="63">
                  <c:v>6.8605167298250613E-2</c:v>
                </c:pt>
                <c:pt idx="64">
                  <c:v>0.8481873997594126</c:v>
                </c:pt>
                <c:pt idx="65">
                  <c:v>0.1843930616185403</c:v>
                </c:pt>
                <c:pt idx="66">
                  <c:v>0.12978443690249497</c:v>
                </c:pt>
                <c:pt idx="67">
                  <c:v>0.78158525922204314</c:v>
                </c:pt>
                <c:pt idx="68">
                  <c:v>0.88540193970832837</c:v>
                </c:pt>
                <c:pt idx="69">
                  <c:v>0.74571385455856332</c:v>
                </c:pt>
                <c:pt idx="70">
                  <c:v>0.63089520471541582</c:v>
                </c:pt>
                <c:pt idx="71">
                  <c:v>0.29964731049038651</c:v>
                </c:pt>
                <c:pt idx="72">
                  <c:v>0.11517119174008295</c:v>
                </c:pt>
                <c:pt idx="73">
                  <c:v>0.16086020498121412</c:v>
                </c:pt>
                <c:pt idx="74">
                  <c:v>0.92642252852845219</c:v>
                </c:pt>
                <c:pt idx="75">
                  <c:v>0.14689362227097069</c:v>
                </c:pt>
              </c:numCache>
            </c:numRef>
          </c:xVal>
          <c:yVal>
            <c:numRef>
              <c:f>train_data!$E$2:$E$77</c:f>
              <c:numCache>
                <c:formatCode>General</c:formatCode>
                <c:ptCount val="76"/>
                <c:pt idx="0">
                  <c:v>5.7974006252508445</c:v>
                </c:pt>
                <c:pt idx="1">
                  <c:v>4.490805421877587</c:v>
                </c:pt>
                <c:pt idx="2">
                  <c:v>6.3841805043381123</c:v>
                </c:pt>
                <c:pt idx="3">
                  <c:v>9.7442408757110854</c:v>
                </c:pt>
                <c:pt idx="4">
                  <c:v>8.8579800097414338</c:v>
                </c:pt>
                <c:pt idx="5">
                  <c:v>6.3924803485800208</c:v>
                </c:pt>
                <c:pt idx="6">
                  <c:v>11.482242457568503</c:v>
                </c:pt>
                <c:pt idx="7">
                  <c:v>11.889192933832298</c:v>
                </c:pt>
                <c:pt idx="8">
                  <c:v>10.728005230171773</c:v>
                </c:pt>
                <c:pt idx="9">
                  <c:v>11.784176893788326</c:v>
                </c:pt>
                <c:pt idx="10">
                  <c:v>10.013718523283316</c:v>
                </c:pt>
                <c:pt idx="11">
                  <c:v>9.9622291715770768</c:v>
                </c:pt>
                <c:pt idx="12">
                  <c:v>9.7104161989636921</c:v>
                </c:pt>
                <c:pt idx="13">
                  <c:v>11.750718641842402</c:v>
                </c:pt>
                <c:pt idx="14">
                  <c:v>8.077515090587335</c:v>
                </c:pt>
                <c:pt idx="15">
                  <c:v>4.4560308318767881</c:v>
                </c:pt>
                <c:pt idx="16">
                  <c:v>11.065434746546094</c:v>
                </c:pt>
                <c:pt idx="17">
                  <c:v>8.9866459407353396</c:v>
                </c:pt>
                <c:pt idx="18">
                  <c:v>8.9424961435897483</c:v>
                </c:pt>
                <c:pt idx="19">
                  <c:v>3.6199153999079798</c:v>
                </c:pt>
                <c:pt idx="20">
                  <c:v>9.5395249969530536</c:v>
                </c:pt>
                <c:pt idx="21">
                  <c:v>3.3779119937540019</c:v>
                </c:pt>
                <c:pt idx="22">
                  <c:v>4.3389253791363247</c:v>
                </c:pt>
                <c:pt idx="23">
                  <c:v>9.814013108317587</c:v>
                </c:pt>
                <c:pt idx="24">
                  <c:v>8.9559623576572633</c:v>
                </c:pt>
                <c:pt idx="25">
                  <c:v>7.5807951538753393</c:v>
                </c:pt>
                <c:pt idx="26">
                  <c:v>11.087811150438261</c:v>
                </c:pt>
                <c:pt idx="27">
                  <c:v>6.5296515753098898</c:v>
                </c:pt>
                <c:pt idx="28">
                  <c:v>7.4802666642215563</c:v>
                </c:pt>
                <c:pt idx="29">
                  <c:v>10.527622332241732</c:v>
                </c:pt>
                <c:pt idx="30">
                  <c:v>5.27491490178787</c:v>
                </c:pt>
                <c:pt idx="31">
                  <c:v>7.3644793342565702</c:v>
                </c:pt>
                <c:pt idx="32">
                  <c:v>11.586866432204095</c:v>
                </c:pt>
                <c:pt idx="33">
                  <c:v>6.865349975450826</c:v>
                </c:pt>
                <c:pt idx="34">
                  <c:v>10.807431049570583</c:v>
                </c:pt>
                <c:pt idx="35">
                  <c:v>10.759027644257097</c:v>
                </c:pt>
                <c:pt idx="36">
                  <c:v>5.2411387505097977</c:v>
                </c:pt>
                <c:pt idx="37">
                  <c:v>11.036793692460472</c:v>
                </c:pt>
                <c:pt idx="38">
                  <c:v>11.055773399187553</c:v>
                </c:pt>
                <c:pt idx="39">
                  <c:v>4.9720655045806978</c:v>
                </c:pt>
                <c:pt idx="40">
                  <c:v>10.659715026917418</c:v>
                </c:pt>
                <c:pt idx="41">
                  <c:v>4.9533961653214584</c:v>
                </c:pt>
                <c:pt idx="42">
                  <c:v>5.3834279371343712</c:v>
                </c:pt>
                <c:pt idx="43">
                  <c:v>7.9783418660257546</c:v>
                </c:pt>
                <c:pt idx="44">
                  <c:v>9.4093136150144794</c:v>
                </c:pt>
                <c:pt idx="45">
                  <c:v>6.7612478726079344</c:v>
                </c:pt>
                <c:pt idx="46">
                  <c:v>10.155725523405613</c:v>
                </c:pt>
                <c:pt idx="47">
                  <c:v>8.0817516933292666</c:v>
                </c:pt>
                <c:pt idx="48">
                  <c:v>8.9041243067748734</c:v>
                </c:pt>
                <c:pt idx="49">
                  <c:v>5.1250627008153451</c:v>
                </c:pt>
                <c:pt idx="50">
                  <c:v>6.0053922933356905</c:v>
                </c:pt>
                <c:pt idx="51">
                  <c:v>4.9521345678972351</c:v>
                </c:pt>
                <c:pt idx="52">
                  <c:v>10.842521327065896</c:v>
                </c:pt>
                <c:pt idx="53">
                  <c:v>4.8136206705510034</c:v>
                </c:pt>
                <c:pt idx="54">
                  <c:v>7.1782675728558889</c:v>
                </c:pt>
                <c:pt idx="55">
                  <c:v>5.877347744886432</c:v>
                </c:pt>
                <c:pt idx="56">
                  <c:v>3.6327171142024501</c:v>
                </c:pt>
                <c:pt idx="57">
                  <c:v>7.374856652473067</c:v>
                </c:pt>
                <c:pt idx="58">
                  <c:v>11.78336319731215</c:v>
                </c:pt>
                <c:pt idx="59">
                  <c:v>3.667099239949708</c:v>
                </c:pt>
                <c:pt idx="60">
                  <c:v>9.2275803937722323</c:v>
                </c:pt>
                <c:pt idx="61">
                  <c:v>10.663309876292253</c:v>
                </c:pt>
                <c:pt idx="62">
                  <c:v>6.9716767247455724</c:v>
                </c:pt>
                <c:pt idx="63">
                  <c:v>3.8278408912096951</c:v>
                </c:pt>
                <c:pt idx="64">
                  <c:v>10.930124153314853</c:v>
                </c:pt>
                <c:pt idx="65">
                  <c:v>4.8827115508310506</c:v>
                </c:pt>
                <c:pt idx="66">
                  <c:v>4.3852067269166941</c:v>
                </c:pt>
                <c:pt idx="67">
                  <c:v>10.323353952221924</c:v>
                </c:pt>
                <c:pt idx="68">
                  <c:v>11.269162414040347</c:v>
                </c:pt>
                <c:pt idx="69">
                  <c:v>9.9965521520765801</c:v>
                </c:pt>
                <c:pt idx="70">
                  <c:v>8.9505116691065858</c:v>
                </c:pt>
                <c:pt idx="71">
                  <c:v>5.9327205025035035</c:v>
                </c:pt>
                <c:pt idx="72">
                  <c:v>4.2520746438593644</c:v>
                </c:pt>
                <c:pt idx="73">
                  <c:v>4.66831849921269</c:v>
                </c:pt>
                <c:pt idx="74">
                  <c:v>11.64287519153541</c:v>
                </c:pt>
                <c:pt idx="75">
                  <c:v>4.5410777509229181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C-42BA-B5F1-3B33829F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46960"/>
        <c:axId val="1728119424"/>
      </c:scatterChart>
      <c:valAx>
        <c:axId val="18310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19424"/>
        <c:crosses val="autoZero"/>
        <c:crossBetween val="midCat"/>
      </c:valAx>
      <c:valAx>
        <c:axId val="17281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v/s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train_data!$B$2:$B$77</c:f>
              <c:numCache>
                <c:formatCode>General</c:formatCode>
                <c:ptCount val="76"/>
                <c:pt idx="0">
                  <c:v>0.28479392206417931</c:v>
                </c:pt>
                <c:pt idx="1">
                  <c:v>0.14137547929330452</c:v>
                </c:pt>
                <c:pt idx="2">
                  <c:v>0.34920182459643534</c:v>
                </c:pt>
                <c:pt idx="3">
                  <c:v>0.71801890339354391</c:v>
                </c:pt>
                <c:pt idx="4">
                  <c:v>0.62073846568951563</c:v>
                </c:pt>
                <c:pt idx="5">
                  <c:v>0.35011285712842544</c:v>
                </c:pt>
                <c:pt idx="6">
                  <c:v>0.90879067399226143</c:v>
                </c:pt>
                <c:pt idx="7">
                  <c:v>0.95345959933343782</c:v>
                </c:pt>
                <c:pt idx="8">
                  <c:v>0.82600181302461584</c:v>
                </c:pt>
                <c:pt idx="9">
                  <c:v>0.94193251206862427</c:v>
                </c:pt>
                <c:pt idx="10">
                  <c:v>0.74759812156041716</c:v>
                </c:pt>
                <c:pt idx="11">
                  <c:v>0.7419463920714936</c:v>
                </c:pt>
                <c:pt idx="12">
                  <c:v>0.71430613722555603</c:v>
                </c:pt>
                <c:pt idx="13">
                  <c:v>0.93825996652465504</c:v>
                </c:pt>
                <c:pt idx="14">
                  <c:v>0.53507072172918413</c:v>
                </c:pt>
                <c:pt idx="15">
                  <c:v>0.13755844588231825</c:v>
                </c:pt>
                <c:pt idx="16">
                  <c:v>0.8630397691248648</c:v>
                </c:pt>
                <c:pt idx="17">
                  <c:v>0.63486148360139083</c:v>
                </c:pt>
                <c:pt idx="18">
                  <c:v>0.63001538043269434</c:v>
                </c:pt>
                <c:pt idx="19">
                  <c:v>4.5782222519428983E-2</c:v>
                </c:pt>
                <c:pt idx="20">
                  <c:v>0.69554826178537865</c:v>
                </c:pt>
                <c:pt idx="21">
                  <c:v>1.9218714888109445E-2</c:v>
                </c:pt>
                <c:pt idx="22">
                  <c:v>0.12470436404529983</c:v>
                </c:pt>
                <c:pt idx="23">
                  <c:v>0.72567745358815461</c:v>
                </c:pt>
                <c:pt idx="24">
                  <c:v>0.63149349962875156</c:v>
                </c:pt>
                <c:pt idx="25">
                  <c:v>0.48054825016908387</c:v>
                </c:pt>
                <c:pt idx="26">
                  <c:v>0.86549591544527182</c:v>
                </c:pt>
                <c:pt idx="27">
                  <c:v>0.36516945895872344</c:v>
                </c:pt>
                <c:pt idx="28">
                  <c:v>0.46951373894247639</c:v>
                </c:pt>
                <c:pt idx="29">
                  <c:v>0.80400678112426383</c:v>
                </c:pt>
                <c:pt idx="30">
                  <c:v>0.22744326852158614</c:v>
                </c:pt>
                <c:pt idx="31">
                  <c:v>0.45680434087235977</c:v>
                </c:pt>
                <c:pt idx="32">
                  <c:v>0.92027472619144091</c:v>
                </c:pt>
                <c:pt idx="33">
                  <c:v>0.40201739905875566</c:v>
                </c:pt>
                <c:pt idx="34">
                  <c:v>0.83471998932326563</c:v>
                </c:pt>
                <c:pt idx="35">
                  <c:v>0.82940698878802288</c:v>
                </c:pt>
                <c:pt idx="36">
                  <c:v>0.22373582875249132</c:v>
                </c:pt>
                <c:pt idx="37">
                  <c:v>0.85989598337877338</c:v>
                </c:pt>
                <c:pt idx="38">
                  <c:v>0.86197929118215288</c:v>
                </c:pt>
                <c:pt idx="39">
                  <c:v>0.19420099973825067</c:v>
                </c:pt>
                <c:pt idx="40">
                  <c:v>0.81850593780483816</c:v>
                </c:pt>
                <c:pt idx="41">
                  <c:v>0.19215175942479423</c:v>
                </c:pt>
                <c:pt idx="42">
                  <c:v>0.23935420353003967</c:v>
                </c:pt>
                <c:pt idx="43">
                  <c:v>0.52418497119645002</c:v>
                </c:pt>
                <c:pt idx="44">
                  <c:v>0.68125560742658342</c:v>
                </c:pt>
                <c:pt idx="45">
                  <c:v>0.39059063012499895</c:v>
                </c:pt>
                <c:pt idx="46">
                  <c:v>0.76318552213216506</c:v>
                </c:pt>
                <c:pt idx="47">
                  <c:v>0.53553575249488561</c:v>
                </c:pt>
                <c:pt idx="48">
                  <c:v>0.62580349516934752</c:v>
                </c:pt>
                <c:pt idx="49">
                  <c:v>0.21099473935679003</c:v>
                </c:pt>
                <c:pt idx="50">
                  <c:v>0.30762413073862793</c:v>
                </c:pt>
                <c:pt idx="51">
                  <c:v>0.19201328016394992</c:v>
                </c:pt>
                <c:pt idx="52">
                  <c:v>0.83857167417698519</c:v>
                </c:pt>
                <c:pt idx="53">
                  <c:v>0.17680930007261453</c:v>
                </c:pt>
                <c:pt idx="54">
                  <c:v>0.43636480399302668</c:v>
                </c:pt>
                <c:pt idx="55">
                  <c:v>0.29356931889140703</c:v>
                </c:pt>
                <c:pt idx="56">
                  <c:v>4.7187402887587826E-2</c:v>
                </c:pt>
                <c:pt idx="57">
                  <c:v>0.45794340736740391</c:v>
                </c:pt>
                <c:pt idx="58">
                  <c:v>0.94184319666229177</c:v>
                </c:pt>
                <c:pt idx="59">
                  <c:v>5.09613574536949E-2</c:v>
                </c:pt>
                <c:pt idx="60">
                  <c:v>0.66130765757722798</c:v>
                </c:pt>
                <c:pt idx="61">
                  <c:v>0.8189005265022431</c:v>
                </c:pt>
                <c:pt idx="62">
                  <c:v>0.41368835634481682</c:v>
                </c:pt>
                <c:pt idx="63">
                  <c:v>6.8605167298250613E-2</c:v>
                </c:pt>
                <c:pt idx="64">
                  <c:v>0.8481873997594126</c:v>
                </c:pt>
                <c:pt idx="65">
                  <c:v>0.1843930616185403</c:v>
                </c:pt>
                <c:pt idx="66">
                  <c:v>0.12978443690249497</c:v>
                </c:pt>
                <c:pt idx="67">
                  <c:v>0.78158525922204314</c:v>
                </c:pt>
                <c:pt idx="68">
                  <c:v>0.88540193970832837</c:v>
                </c:pt>
                <c:pt idx="69">
                  <c:v>0.74571385455856332</c:v>
                </c:pt>
                <c:pt idx="70">
                  <c:v>0.63089520471541582</c:v>
                </c:pt>
                <c:pt idx="71">
                  <c:v>0.29964731049038651</c:v>
                </c:pt>
                <c:pt idx="72">
                  <c:v>0.11517119174008295</c:v>
                </c:pt>
                <c:pt idx="73">
                  <c:v>0.16086020498121412</c:v>
                </c:pt>
                <c:pt idx="74">
                  <c:v>0.92642252852845219</c:v>
                </c:pt>
                <c:pt idx="75">
                  <c:v>0.14689362227097069</c:v>
                </c:pt>
              </c:numCache>
            </c:numRef>
          </c:xVal>
          <c:yVal>
            <c:numRef>
              <c:f>train_data!$F$2:$F$77</c:f>
              <c:numCache>
                <c:formatCode>General</c:formatCode>
                <c:ptCount val="76"/>
                <c:pt idx="0">
                  <c:v>0.54701372588888475</c:v>
                </c:pt>
                <c:pt idx="1">
                  <c:v>-0.61730556724836649</c:v>
                </c:pt>
                <c:pt idx="2">
                  <c:v>0.3587946491292584</c:v>
                </c:pt>
                <c:pt idx="3">
                  <c:v>-8.8530736258787712E-2</c:v>
                </c:pt>
                <c:pt idx="4">
                  <c:v>0.63747818864930217</c:v>
                </c:pt>
                <c:pt idx="5">
                  <c:v>-2.1378625603581698</c:v>
                </c:pt>
                <c:pt idx="6">
                  <c:v>0.51684368504444578</c:v>
                </c:pt>
                <c:pt idx="7">
                  <c:v>0.24746970484746278</c:v>
                </c:pt>
                <c:pt idx="8">
                  <c:v>-0.91985093671061691</c:v>
                </c:pt>
                <c:pt idx="9">
                  <c:v>-0.9782509664729595</c:v>
                </c:pt>
                <c:pt idx="10">
                  <c:v>-0.72012435411257947</c:v>
                </c:pt>
                <c:pt idx="11">
                  <c:v>1.1774453611790889</c:v>
                </c:pt>
                <c:pt idx="12">
                  <c:v>-0.99406005672294739</c:v>
                </c:pt>
                <c:pt idx="13">
                  <c:v>1.7313773052556911</c:v>
                </c:pt>
                <c:pt idx="14">
                  <c:v>0.37090892717069579</c:v>
                </c:pt>
                <c:pt idx="15">
                  <c:v>-1.2047527060193</c:v>
                </c:pt>
                <c:pt idx="16">
                  <c:v>-0.49052879971542573</c:v>
                </c:pt>
                <c:pt idx="17">
                  <c:v>0.67663530847665676</c:v>
                </c:pt>
                <c:pt idx="18">
                  <c:v>-1.3466232413237584</c:v>
                </c:pt>
                <c:pt idx="19">
                  <c:v>0.65417734128172578</c:v>
                </c:pt>
                <c:pt idx="20">
                  <c:v>1.2397419775593033</c:v>
                </c:pt>
                <c:pt idx="21">
                  <c:v>-0.57471301178865142</c:v>
                </c:pt>
                <c:pt idx="22">
                  <c:v>0.75598249788350724</c:v>
                </c:pt>
                <c:pt idx="23">
                  <c:v>-1.3429759403309394</c:v>
                </c:pt>
                <c:pt idx="24">
                  <c:v>-1.3135888898998838</c:v>
                </c:pt>
                <c:pt idx="25">
                  <c:v>-1.3124713847181733</c:v>
                </c:pt>
                <c:pt idx="26">
                  <c:v>-0.14753931689111432</c:v>
                </c:pt>
                <c:pt idx="27">
                  <c:v>0.11264255018139213</c:v>
                </c:pt>
                <c:pt idx="28">
                  <c:v>-0.48956896877957679</c:v>
                </c:pt>
                <c:pt idx="29">
                  <c:v>-1.7836139907029764</c:v>
                </c:pt>
                <c:pt idx="30">
                  <c:v>-0.72156880454410555</c:v>
                </c:pt>
                <c:pt idx="31">
                  <c:v>0.39353609694140346</c:v>
                </c:pt>
                <c:pt idx="32">
                  <c:v>-1.419189736633589</c:v>
                </c:pt>
                <c:pt idx="33">
                  <c:v>-1.2583343397499362</c:v>
                </c:pt>
                <c:pt idx="34">
                  <c:v>0.24546977259499414</c:v>
                </c:pt>
                <c:pt idx="35">
                  <c:v>-0.27790371042418371</c:v>
                </c:pt>
                <c:pt idx="36">
                  <c:v>-1.0819008422051821</c:v>
                </c:pt>
                <c:pt idx="37">
                  <c:v>0.73898724191018417</c:v>
                </c:pt>
                <c:pt idx="38">
                  <c:v>-1.2823304017590402</c:v>
                </c:pt>
                <c:pt idx="39">
                  <c:v>0.85986658384471504</c:v>
                </c:pt>
                <c:pt idx="40">
                  <c:v>-0.83149155525148721</c:v>
                </c:pt>
                <c:pt idx="41">
                  <c:v>-0.47227425118171151</c:v>
                </c:pt>
                <c:pt idx="42">
                  <c:v>-0.85763102001195435</c:v>
                </c:pt>
                <c:pt idx="43">
                  <c:v>0.29818401687753315</c:v>
                </c:pt>
                <c:pt idx="44">
                  <c:v>0.86918532112713365</c:v>
                </c:pt>
                <c:pt idx="45">
                  <c:v>1.7926353171525973</c:v>
                </c:pt>
                <c:pt idx="46">
                  <c:v>0.89476366304430677</c:v>
                </c:pt>
                <c:pt idx="47">
                  <c:v>0.65331072250686084</c:v>
                </c:pt>
                <c:pt idx="48">
                  <c:v>0.92431780163235722</c:v>
                </c:pt>
                <c:pt idx="49">
                  <c:v>0.63564554245668514</c:v>
                </c:pt>
                <c:pt idx="50">
                  <c:v>-1.475688032476647</c:v>
                </c:pt>
                <c:pt idx="51">
                  <c:v>9.0291156982919674E-2</c:v>
                </c:pt>
                <c:pt idx="52">
                  <c:v>1.5758279027035265</c:v>
                </c:pt>
                <c:pt idx="53">
                  <c:v>0.68799264351246858</c:v>
                </c:pt>
                <c:pt idx="54">
                  <c:v>1.6108584093130762</c:v>
                </c:pt>
                <c:pt idx="55">
                  <c:v>0.64087564379643958</c:v>
                </c:pt>
                <c:pt idx="56">
                  <c:v>0.10184190252190328</c:v>
                </c:pt>
                <c:pt idx="57">
                  <c:v>0.38099291686818315</c:v>
                </c:pt>
                <c:pt idx="58">
                  <c:v>-0.96699218797755826</c:v>
                </c:pt>
                <c:pt idx="59">
                  <c:v>0.16988141212493524</c:v>
                </c:pt>
                <c:pt idx="60">
                  <c:v>0.62871923296067855</c:v>
                </c:pt>
                <c:pt idx="61">
                  <c:v>0.11044308040314554</c:v>
                </c:pt>
                <c:pt idx="62">
                  <c:v>-0.59217844405771825</c:v>
                </c:pt>
                <c:pt idx="63">
                  <c:v>0.99039486692992229</c:v>
                </c:pt>
                <c:pt idx="64">
                  <c:v>-0.68865259591783534</c:v>
                </c:pt>
                <c:pt idx="65">
                  <c:v>-0.43030355270309251</c:v>
                </c:pt>
                <c:pt idx="66">
                  <c:v>1.59076769589013</c:v>
                </c:pt>
                <c:pt idx="67">
                  <c:v>1.1342788268985675</c:v>
                </c:pt>
                <c:pt idx="68">
                  <c:v>1.0514874564158632</c:v>
                </c:pt>
                <c:pt idx="69">
                  <c:v>0.56142591450441692</c:v>
                </c:pt>
                <c:pt idx="70">
                  <c:v>-0.41892385388806908</c:v>
                </c:pt>
                <c:pt idx="71">
                  <c:v>0.66421234151761688</c:v>
                </c:pt>
                <c:pt idx="72">
                  <c:v>-0.63418887562848747</c:v>
                </c:pt>
                <c:pt idx="73">
                  <c:v>-0.1048511278801243</c:v>
                </c:pt>
                <c:pt idx="74">
                  <c:v>1.1458090084167321</c:v>
                </c:pt>
                <c:pt idx="75">
                  <c:v>-0.49174895405168595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B-40F5-A5D1-44B7BC588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59568"/>
        <c:axId val="605637904"/>
      </c:scatterChart>
      <c:valAx>
        <c:axId val="5238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7904"/>
        <c:crosses val="autoZero"/>
        <c:crossBetween val="midCat"/>
      </c:valAx>
      <c:valAx>
        <c:axId val="6056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 vs x</a:t>
            </a:r>
            <a:br>
              <a:rPr lang="en-IN"/>
            </a:br>
            <a:r>
              <a:rPr lang="en-IN"/>
              <a:t>Predicted</a:t>
            </a:r>
            <a:r>
              <a:rPr lang="en-IN" baseline="0"/>
              <a:t> vs Actual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vs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test_data!$B$2:$B$25</c:f>
              <c:numCache>
                <c:formatCode>General</c:formatCode>
                <c:ptCount val="24"/>
                <c:pt idx="0">
                  <c:v>2.7205601298541882E-2</c:v>
                </c:pt>
                <c:pt idx="1">
                  <c:v>0.39625192694225497</c:v>
                </c:pt>
                <c:pt idx="2">
                  <c:v>0.71334919900090787</c:v>
                </c:pt>
                <c:pt idx="3">
                  <c:v>0.61963213461642552</c:v>
                </c:pt>
                <c:pt idx="4">
                  <c:v>0.89060640151553527</c:v>
                </c:pt>
                <c:pt idx="5">
                  <c:v>0.24842754481790352</c:v>
                </c:pt>
                <c:pt idx="6">
                  <c:v>0.20159365966608578</c:v>
                </c:pt>
                <c:pt idx="7">
                  <c:v>5.5536736254117813E-2</c:v>
                </c:pt>
                <c:pt idx="8">
                  <c:v>0.54737434308819377</c:v>
                </c:pt>
                <c:pt idx="9">
                  <c:v>0.87035859287755735</c:v>
                </c:pt>
                <c:pt idx="10">
                  <c:v>0.26936134345668028</c:v>
                </c:pt>
                <c:pt idx="11">
                  <c:v>0.33233107973039588</c:v>
                </c:pt>
                <c:pt idx="12">
                  <c:v>4.6148932302151113E-2</c:v>
                </c:pt>
                <c:pt idx="13">
                  <c:v>0.28846305550891915</c:v>
                </c:pt>
                <c:pt idx="14">
                  <c:v>0.25969862678187949</c:v>
                </c:pt>
                <c:pt idx="15">
                  <c:v>0.72193488748548529</c:v>
                </c:pt>
                <c:pt idx="16">
                  <c:v>0.52215796405435799</c:v>
                </c:pt>
                <c:pt idx="17">
                  <c:v>0.77036584289278298</c:v>
                </c:pt>
                <c:pt idx="18">
                  <c:v>0.75034636254259168</c:v>
                </c:pt>
                <c:pt idx="19">
                  <c:v>0.22330945770065436</c:v>
                </c:pt>
                <c:pt idx="20">
                  <c:v>0.12104965978758575</c:v>
                </c:pt>
                <c:pt idx="21">
                  <c:v>0.98027479924990302</c:v>
                </c:pt>
                <c:pt idx="22">
                  <c:v>0.9627631693272044</c:v>
                </c:pt>
                <c:pt idx="23">
                  <c:v>0.29224577800268703</c:v>
                </c:pt>
              </c:numCache>
            </c:numRef>
          </c:xVal>
          <c:yVal>
            <c:numRef>
              <c:f>test_data!$A$2:$A$25</c:f>
              <c:numCache>
                <c:formatCode>General</c:formatCode>
                <c:ptCount val="24"/>
                <c:pt idx="0">
                  <c:v>3.3975389343049196</c:v>
                </c:pt>
                <c:pt idx="1">
                  <c:v>7.4675132403454487</c:v>
                </c:pt>
                <c:pt idx="2">
                  <c:v>8.3157982666202166</c:v>
                </c:pt>
                <c:pt idx="3">
                  <c:v>8.3098911155799531</c:v>
                </c:pt>
                <c:pt idx="4">
                  <c:v>12.438411536013847</c:v>
                </c:pt>
                <c:pt idx="5">
                  <c:v>6.94899176414284</c:v>
                </c:pt>
                <c:pt idx="6">
                  <c:v>2.351169390572561</c:v>
                </c:pt>
                <c:pt idx="7">
                  <c:v>3.5221853225329474</c:v>
                </c:pt>
                <c:pt idx="8">
                  <c:v>9.3581304522561304</c:v>
                </c:pt>
                <c:pt idx="9">
                  <c:v>11.113447502814067</c:v>
                </c:pt>
                <c:pt idx="10">
                  <c:v>5.0339965326840321</c:v>
                </c:pt>
                <c:pt idx="11">
                  <c:v>6.1376980281401616</c:v>
                </c:pt>
                <c:pt idx="12">
                  <c:v>3.0821204527615258</c:v>
                </c:pt>
                <c:pt idx="13">
                  <c:v>5.1703286156256461</c:v>
                </c:pt>
                <c:pt idx="14">
                  <c:v>4.0627652048257978</c:v>
                </c:pt>
                <c:pt idx="15">
                  <c:v>11.307029566400786</c:v>
                </c:pt>
                <c:pt idx="16">
                  <c:v>8.0955552483998936</c:v>
                </c:pt>
                <c:pt idx="17">
                  <c:v>9.3595040593316998</c:v>
                </c:pt>
                <c:pt idx="18">
                  <c:v>9.9062698081474316</c:v>
                </c:pt>
                <c:pt idx="19">
                  <c:v>5.1646210046295025</c:v>
                </c:pt>
                <c:pt idx="20">
                  <c:v>4.1305182933592635</c:v>
                </c:pt>
                <c:pt idx="21">
                  <c:v>12.297098804368071</c:v>
                </c:pt>
                <c:pt idx="22">
                  <c:v>9.7034824816167422</c:v>
                </c:pt>
                <c:pt idx="23">
                  <c:v>4.9823038654677658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F-4175-A5B5-9298C3FD4058}"/>
            </c:ext>
          </c:extLst>
        </c:ser>
        <c:ser>
          <c:idx val="1"/>
          <c:order val="1"/>
          <c:tx>
            <c:v>ycap vs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test_data!$B$2:$B$25</c:f>
              <c:numCache>
                <c:formatCode>General</c:formatCode>
                <c:ptCount val="24"/>
                <c:pt idx="0">
                  <c:v>2.7205601298541882E-2</c:v>
                </c:pt>
                <c:pt idx="1">
                  <c:v>0.39625192694225497</c:v>
                </c:pt>
                <c:pt idx="2">
                  <c:v>0.71334919900090787</c:v>
                </c:pt>
                <c:pt idx="3">
                  <c:v>0.61963213461642552</c:v>
                </c:pt>
                <c:pt idx="4">
                  <c:v>0.89060640151553527</c:v>
                </c:pt>
                <c:pt idx="5">
                  <c:v>0.24842754481790352</c:v>
                </c:pt>
                <c:pt idx="6">
                  <c:v>0.20159365966608578</c:v>
                </c:pt>
                <c:pt idx="7">
                  <c:v>5.5536736254117813E-2</c:v>
                </c:pt>
                <c:pt idx="8">
                  <c:v>0.54737434308819377</c:v>
                </c:pt>
                <c:pt idx="9">
                  <c:v>0.87035859287755735</c:v>
                </c:pt>
                <c:pt idx="10">
                  <c:v>0.26936134345668028</c:v>
                </c:pt>
                <c:pt idx="11">
                  <c:v>0.33233107973039588</c:v>
                </c:pt>
                <c:pt idx="12">
                  <c:v>4.6148932302151113E-2</c:v>
                </c:pt>
                <c:pt idx="13">
                  <c:v>0.28846305550891915</c:v>
                </c:pt>
                <c:pt idx="14">
                  <c:v>0.25969862678187949</c:v>
                </c:pt>
                <c:pt idx="15">
                  <c:v>0.72193488748548529</c:v>
                </c:pt>
                <c:pt idx="16">
                  <c:v>0.52215796405435799</c:v>
                </c:pt>
                <c:pt idx="17">
                  <c:v>0.77036584289278298</c:v>
                </c:pt>
                <c:pt idx="18">
                  <c:v>0.75034636254259168</c:v>
                </c:pt>
                <c:pt idx="19">
                  <c:v>0.22330945770065436</c:v>
                </c:pt>
                <c:pt idx="20">
                  <c:v>0.12104965978758575</c:v>
                </c:pt>
                <c:pt idx="21">
                  <c:v>0.98027479924990302</c:v>
                </c:pt>
                <c:pt idx="22">
                  <c:v>0.9627631693272044</c:v>
                </c:pt>
                <c:pt idx="23">
                  <c:v>0.29224577800268703</c:v>
                </c:pt>
              </c:numCache>
            </c:numRef>
          </c:xVal>
          <c:yVal>
            <c:numRef>
              <c:f>test_data!$C$2:$C$25</c:f>
              <c:numCache>
                <c:formatCode>General</c:formatCode>
                <c:ptCount val="24"/>
                <c:pt idx="0">
                  <c:v>3.4506754910569954</c:v>
                </c:pt>
                <c:pt idx="1">
                  <c:v>6.812824386223526</c:v>
                </c:pt>
                <c:pt idx="2">
                  <c:v>9.7016981368365816</c:v>
                </c:pt>
                <c:pt idx="3">
                  <c:v>8.8479009233595551</c:v>
                </c:pt>
                <c:pt idx="4">
                  <c:v>11.316576991287567</c:v>
                </c:pt>
                <c:pt idx="5">
                  <c:v>5.4660894413052903</c:v>
                </c:pt>
                <c:pt idx="6">
                  <c:v>5.0394153782459048</c:v>
                </c:pt>
                <c:pt idx="7">
                  <c:v>3.7087826376965305</c:v>
                </c:pt>
                <c:pt idx="8">
                  <c:v>8.1896056442233522</c:v>
                </c:pt>
                <c:pt idx="9">
                  <c:v>11.132111945272062</c:v>
                </c:pt>
                <c:pt idx="10">
                  <c:v>5.6568041106418203</c:v>
                </c:pt>
                <c:pt idx="11">
                  <c:v>6.2304817617397319</c:v>
                </c:pt>
                <c:pt idx="12">
                  <c:v>3.6232562620305746</c:v>
                </c:pt>
                <c:pt idx="13">
                  <c:v>5.8308277917073408</c:v>
                </c:pt>
                <c:pt idx="14">
                  <c:v>5.5687731781137089</c:v>
                </c:pt>
                <c:pt idx="15">
                  <c:v>9.7799169431133155</c:v>
                </c:pt>
                <c:pt idx="16">
                  <c:v>7.9598750792032806</c:v>
                </c:pt>
                <c:pt idx="17">
                  <c:v>10.221140908507047</c:v>
                </c:pt>
                <c:pt idx="18">
                  <c:v>10.038756017873601</c:v>
                </c:pt>
                <c:pt idx="19">
                  <c:v>5.2372543520989367</c:v>
                </c:pt>
                <c:pt idx="20">
                  <c:v>4.3056296679249995</c:v>
                </c:pt>
                <c:pt idx="21">
                  <c:v>12.133489350049304</c:v>
                </c:pt>
                <c:pt idx="22">
                  <c:v>11.973951906899126</c:v>
                </c:pt>
                <c:pt idx="23">
                  <c:v>5.8652897965273585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F-4175-A5B5-9298C3FD4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12240"/>
        <c:axId val="736075824"/>
      </c:scatterChart>
      <c:valAx>
        <c:axId val="7386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75824"/>
        <c:crosses val="autoZero"/>
        <c:crossBetween val="midCat"/>
      </c:valAx>
      <c:valAx>
        <c:axId val="7360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 vs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test_data!$B$2:$B$25</c:f>
              <c:numCache>
                <c:formatCode>General</c:formatCode>
                <c:ptCount val="24"/>
                <c:pt idx="0">
                  <c:v>2.7205601298541882E-2</c:v>
                </c:pt>
                <c:pt idx="1">
                  <c:v>0.39625192694225497</c:v>
                </c:pt>
                <c:pt idx="2">
                  <c:v>0.71334919900090787</c:v>
                </c:pt>
                <c:pt idx="3">
                  <c:v>0.61963213461642552</c:v>
                </c:pt>
                <c:pt idx="4">
                  <c:v>0.89060640151553527</c:v>
                </c:pt>
                <c:pt idx="5">
                  <c:v>0.24842754481790352</c:v>
                </c:pt>
                <c:pt idx="6">
                  <c:v>0.20159365966608578</c:v>
                </c:pt>
                <c:pt idx="7">
                  <c:v>5.5536736254117813E-2</c:v>
                </c:pt>
                <c:pt idx="8">
                  <c:v>0.54737434308819377</c:v>
                </c:pt>
                <c:pt idx="9">
                  <c:v>0.87035859287755735</c:v>
                </c:pt>
                <c:pt idx="10">
                  <c:v>0.26936134345668028</c:v>
                </c:pt>
                <c:pt idx="11">
                  <c:v>0.33233107973039588</c:v>
                </c:pt>
                <c:pt idx="12">
                  <c:v>4.6148932302151113E-2</c:v>
                </c:pt>
                <c:pt idx="13">
                  <c:v>0.28846305550891915</c:v>
                </c:pt>
                <c:pt idx="14">
                  <c:v>0.25969862678187949</c:v>
                </c:pt>
                <c:pt idx="15">
                  <c:v>0.72193488748548529</c:v>
                </c:pt>
                <c:pt idx="16">
                  <c:v>0.52215796405435799</c:v>
                </c:pt>
                <c:pt idx="17">
                  <c:v>0.77036584289278298</c:v>
                </c:pt>
                <c:pt idx="18">
                  <c:v>0.75034636254259168</c:v>
                </c:pt>
                <c:pt idx="19">
                  <c:v>0.22330945770065436</c:v>
                </c:pt>
                <c:pt idx="20">
                  <c:v>0.12104965978758575</c:v>
                </c:pt>
                <c:pt idx="21">
                  <c:v>0.98027479924990302</c:v>
                </c:pt>
                <c:pt idx="22">
                  <c:v>0.9627631693272044</c:v>
                </c:pt>
                <c:pt idx="23">
                  <c:v>0.29224577800268703</c:v>
                </c:pt>
              </c:numCache>
            </c:numRef>
          </c:xVal>
          <c:yVal>
            <c:numRef>
              <c:f>test_data!$D$2:$D$25</c:f>
              <c:numCache>
                <c:formatCode>General</c:formatCode>
                <c:ptCount val="24"/>
                <c:pt idx="0">
                  <c:v>-5.3136556752075847E-2</c:v>
                </c:pt>
                <c:pt idx="1">
                  <c:v>0.65468885412192268</c:v>
                </c:pt>
                <c:pt idx="2">
                  <c:v>-1.385899870216365</c:v>
                </c:pt>
                <c:pt idx="3">
                  <c:v>-0.53800980777960206</c:v>
                </c:pt>
                <c:pt idx="4">
                  <c:v>1.1218345447262799</c:v>
                </c:pt>
                <c:pt idx="5">
                  <c:v>1.4829023228375497</c:v>
                </c:pt>
                <c:pt idx="6">
                  <c:v>-2.6882459876733438</c:v>
                </c:pt>
                <c:pt idx="7">
                  <c:v>-0.18659731516358313</c:v>
                </c:pt>
                <c:pt idx="8">
                  <c:v>1.1685248080327781</c:v>
                </c:pt>
                <c:pt idx="9">
                  <c:v>-1.8664442457994923E-2</c:v>
                </c:pt>
                <c:pt idx="10">
                  <c:v>-0.62280757795778818</c:v>
                </c:pt>
                <c:pt idx="11">
                  <c:v>-9.2783733599570262E-2</c:v>
                </c:pt>
                <c:pt idx="12">
                  <c:v>-0.54113580926904881</c:v>
                </c:pt>
                <c:pt idx="13">
                  <c:v>-0.66049917608169473</c:v>
                </c:pt>
                <c:pt idx="14">
                  <c:v>-1.506007973287911</c:v>
                </c:pt>
                <c:pt idx="15">
                  <c:v>1.5271126232874703</c:v>
                </c:pt>
                <c:pt idx="16">
                  <c:v>0.13568016919661297</c:v>
                </c:pt>
                <c:pt idx="17">
                  <c:v>-0.86163684917534766</c:v>
                </c:pt>
                <c:pt idx="18">
                  <c:v>-0.13248620972616898</c:v>
                </c:pt>
                <c:pt idx="19">
                  <c:v>-7.2633347469434284E-2</c:v>
                </c:pt>
                <c:pt idx="20">
                  <c:v>-0.175111374565736</c:v>
                </c:pt>
                <c:pt idx="21">
                  <c:v>0.16360945431876672</c:v>
                </c:pt>
                <c:pt idx="22">
                  <c:v>-2.2704694252823838</c:v>
                </c:pt>
                <c:pt idx="23">
                  <c:v>-0.88298593105959267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0-4BFB-9B9C-8E5AEEF18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29248"/>
        <c:axId val="736054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test_data!$G$9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test_data!$G$10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10-4BFB-9B9C-8E5AEEF183D7}"/>
                  </c:ext>
                </c:extLst>
              </c15:ser>
            </c15:filteredScatterSeries>
          </c:ext>
        </c:extLst>
      </c:scatterChart>
      <c:valAx>
        <c:axId val="6299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54000"/>
        <c:crosses val="autoZero"/>
        <c:crossBetween val="midCat"/>
      </c:valAx>
      <c:valAx>
        <c:axId val="736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error</a:t>
          </a:r>
        </a:p>
      </cx:txPr>
    </cx:title>
    <cx:plotArea>
      <cx:plotAreaRegion>
        <cx:series layoutId="clusteredColumn" uniqueId="{3EB12616-F52B-4532-BEDF-35CF2BF29C99}">
          <cx:tx>
            <cx:txData>
              <cx:f/>
              <cx:v>Histogram of 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Error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Error Histogram</a:t>
          </a:r>
        </a:p>
      </cx:txPr>
    </cx:title>
    <cx:plotArea>
      <cx:plotAreaRegion>
        <cx:series layoutId="clusteredColumn" uniqueId="{7747D3A6-DDEB-428A-B917-FFD9E96671E8}">
          <cx:tx>
            <cx:txData>
              <cx:f/>
              <cx:v>Error Histogram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593725</xdr:colOff>
      <xdr:row>1</xdr:row>
      <xdr:rowOff>0</xdr:rowOff>
    </xdr:from>
    <xdr:to>
      <xdr:col>24</xdr:col>
      <xdr:colOff>288925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60E6A-EB5F-8A55-3D69-3260809B5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24</xdr:col>
      <xdr:colOff>307789</xdr:colOff>
      <xdr:row>59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3A041-3399-488B-ABE3-7A1719269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4535</xdr:colOff>
      <xdr:row>62</xdr:row>
      <xdr:rowOff>20864</xdr:rowOff>
    </xdr:from>
    <xdr:to>
      <xdr:col>24</xdr:col>
      <xdr:colOff>322035</xdr:colOff>
      <xdr:row>77</xdr:row>
      <xdr:rowOff>42636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A4251B-0BEC-0C31-6931-C029CD1D2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34636</xdr:colOff>
      <xdr:row>0</xdr:row>
      <xdr:rowOff>51791</xdr:rowOff>
    </xdr:from>
    <xdr:to>
      <xdr:col>33</xdr:col>
      <xdr:colOff>348012</xdr:colOff>
      <xdr:row>15</xdr:row>
      <xdr:rowOff>73562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5E0B3E-D1FB-7135-F773-72FD6727CB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288925</xdr:colOff>
      <xdr:row>0</xdr:row>
      <xdr:rowOff>173264</xdr:rowOff>
    </xdr:from>
    <xdr:to>
      <xdr:col>21</xdr:col>
      <xdr:colOff>591911</xdr:colOff>
      <xdr:row>17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868E3-A1F0-9E06-35DA-53F420D14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437695</xdr:colOff>
      <xdr:row>2</xdr:row>
      <xdr:rowOff>29028</xdr:rowOff>
    </xdr:from>
    <xdr:to>
      <xdr:col>30</xdr:col>
      <xdr:colOff>134710</xdr:colOff>
      <xdr:row>17</xdr:row>
      <xdr:rowOff>9977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EF4931-32CE-11EA-3CC4-327090E8F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534147</xdr:colOff>
      <xdr:row>19</xdr:row>
      <xdr:rowOff>76093</xdr:rowOff>
    </xdr:from>
    <xdr:to>
      <xdr:col>25</xdr:col>
      <xdr:colOff>353786</xdr:colOff>
      <xdr:row>39</xdr:row>
      <xdr:rowOff>136072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81A7988-70D0-6A71-BA97-883E6B1D0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  <wetp:taskpane dockstate="right" visibility="0" width="525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13FD40A-ACF6-4C15-A31A-A8DDB7CA17B1}">
  <we:reference id="wa200006009" version="1.0.1.6" store="en-US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31700CD4-EC18-44D0-A8CB-9399320B3D68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18122952-3E4A-4662-94F8-2F366C636A04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6C9F-0B5A-43BE-9131-E0C92EDBD850}">
  <dimension ref="A1:AD77"/>
  <sheetViews>
    <sheetView zoomScale="85" zoomScaleNormal="85" workbookViewId="0">
      <selection activeCell="M2" sqref="M2:N3"/>
    </sheetView>
  </sheetViews>
  <sheetFormatPr defaultRowHeight="14.45"/>
  <cols>
    <col min="3" max="8" width="8.8554687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R1" t="s">
        <v>8</v>
      </c>
      <c r="AD1" t="s">
        <v>9</v>
      </c>
    </row>
    <row r="2" spans="1:30">
      <c r="A2">
        <v>6.3444143511397293</v>
      </c>
      <c r="B2">
        <v>0.28479392206417931</v>
      </c>
      <c r="C2">
        <f>A2*B2</f>
        <v>1.8068506462613487</v>
      </c>
      <c r="D2">
        <f>B2^2</f>
        <v>8.1107578044697842E-2</v>
      </c>
      <c r="E2">
        <f>$N$2*B2+$N$3</f>
        <v>5.7974006252508445</v>
      </c>
      <c r="F2">
        <f>A2-E2</f>
        <v>0.54701372588888475</v>
      </c>
      <c r="G2">
        <f>F2^2</f>
        <v>0.29922401631083995</v>
      </c>
      <c r="H2">
        <f>ABS(F2)</f>
        <v>0.54701372588888475</v>
      </c>
      <c r="J2" t="s">
        <v>10</v>
      </c>
      <c r="K2">
        <f>AVERAGE(B2:B77)</f>
        <v>0.52127142314376163</v>
      </c>
      <c r="M2" t="s">
        <v>11</v>
      </c>
      <c r="N2">
        <f>(K4-K2*K3)/(K5-K2^2)</f>
        <v>9.1103708709253937</v>
      </c>
    </row>
    <row r="3" spans="1:30">
      <c r="A3">
        <v>3.8734998546292205</v>
      </c>
      <c r="B3">
        <v>0.14137547929330452</v>
      </c>
      <c r="C3">
        <f t="shared" ref="C3:C66" si="0">A3*B3</f>
        <v>0.54761789849075138</v>
      </c>
      <c r="D3">
        <f t="shared" ref="D3:D66" si="1">B3^2</f>
        <v>1.9987026145411573E-2</v>
      </c>
      <c r="E3">
        <f t="shared" ref="E3:E66" si="2">$N$2*B3+$N$3</f>
        <v>4.490805421877587</v>
      </c>
      <c r="F3">
        <f t="shared" ref="F3:F66" si="3">A3-E3</f>
        <v>-0.61730556724836649</v>
      </c>
      <c r="G3">
        <f t="shared" ref="G3:G66" si="4">F3^2</f>
        <v>0.38106616335582755</v>
      </c>
      <c r="H3">
        <f>ABS(F3)</f>
        <v>0.61730556724836649</v>
      </c>
      <c r="J3" t="s">
        <v>12</v>
      </c>
      <c r="K3">
        <f>AVERAGE(A2:A77)</f>
        <v>7.9517983627154978</v>
      </c>
      <c r="M3" t="s">
        <v>13</v>
      </c>
      <c r="N3">
        <f>(K5*K3-K2*K4)/(K5-K2^2)</f>
        <v>3.2028223734607493</v>
      </c>
    </row>
    <row r="4" spans="1:30">
      <c r="A4">
        <v>6.7429751534673708</v>
      </c>
      <c r="B4">
        <v>0.34920182459643534</v>
      </c>
      <c r="C4">
        <f t="shared" si="0"/>
        <v>2.3546592267992343</v>
      </c>
      <c r="D4">
        <f t="shared" si="1"/>
        <v>0.12194191430147959</v>
      </c>
      <c r="E4">
        <f t="shared" si="2"/>
        <v>6.3841805043381123</v>
      </c>
      <c r="F4">
        <f t="shared" si="3"/>
        <v>0.3587946491292584</v>
      </c>
      <c r="G4">
        <f t="shared" si="4"/>
        <v>0.12873360024378766</v>
      </c>
      <c r="H4">
        <f t="shared" ref="H3:H66" si="5">ABS(F4)</f>
        <v>0.3587946491292584</v>
      </c>
      <c r="J4" t="s">
        <v>14</v>
      </c>
      <c r="K4">
        <f>AVERAGE(C2:C77)</f>
        <v>4.923991225851732</v>
      </c>
    </row>
    <row r="5" spans="1:30">
      <c r="A5">
        <v>9.6557101394522977</v>
      </c>
      <c r="B5">
        <v>0.71801890339354391</v>
      </c>
      <c r="C5">
        <f t="shared" si="0"/>
        <v>6.9329824058154621</v>
      </c>
      <c r="D5">
        <f t="shared" si="1"/>
        <v>0.51555114563046733</v>
      </c>
      <c r="E5">
        <f t="shared" si="2"/>
        <v>9.7442408757110854</v>
      </c>
      <c r="F5">
        <f t="shared" si="3"/>
        <v>-8.8530736258787712E-2</v>
      </c>
      <c r="G5">
        <f t="shared" si="4"/>
        <v>7.8376912625230302E-3</v>
      </c>
      <c r="H5">
        <f t="shared" si="5"/>
        <v>8.8530736258787712E-2</v>
      </c>
      <c r="J5" t="s">
        <v>15</v>
      </c>
      <c r="K5">
        <f>AVERAGE(D2:D77)</f>
        <v>0.35722491381194393</v>
      </c>
    </row>
    <row r="6" spans="1:30">
      <c r="A6">
        <v>9.495458198390736</v>
      </c>
      <c r="B6">
        <v>0.62073846568951563</v>
      </c>
      <c r="C6">
        <f t="shared" si="0"/>
        <v>5.8941961530879974</v>
      </c>
      <c r="D6">
        <f t="shared" si="1"/>
        <v>0.38531624278657395</v>
      </c>
      <c r="E6">
        <f t="shared" si="2"/>
        <v>8.8579800097414338</v>
      </c>
      <c r="F6">
        <f t="shared" si="3"/>
        <v>0.63747818864930217</v>
      </c>
      <c r="G6">
        <f t="shared" si="4"/>
        <v>0.40637844100359527</v>
      </c>
      <c r="H6">
        <f t="shared" si="5"/>
        <v>0.63747818864930217</v>
      </c>
    </row>
    <row r="7" spans="1:30">
      <c r="A7">
        <v>4.254617788221851</v>
      </c>
      <c r="B7">
        <v>0.35011285712842544</v>
      </c>
      <c r="C7">
        <f t="shared" si="0"/>
        <v>1.4895963898237743</v>
      </c>
      <c r="D7">
        <f t="shared" si="1"/>
        <v>0.12257901272662924</v>
      </c>
      <c r="E7">
        <f t="shared" si="2"/>
        <v>6.3924803485800208</v>
      </c>
      <c r="F7">
        <f t="shared" si="3"/>
        <v>-2.1378625603581698</v>
      </c>
      <c r="G7">
        <f t="shared" si="4"/>
        <v>4.5704563269811889</v>
      </c>
      <c r="H7">
        <f t="shared" si="5"/>
        <v>2.1378625603581698</v>
      </c>
      <c r="J7" t="s">
        <v>16</v>
      </c>
      <c r="K7">
        <f>AVERAGE(H2:H77)</f>
        <v>0.80180299248412312</v>
      </c>
    </row>
    <row r="8" spans="1:30">
      <c r="A8">
        <v>11.999086142612949</v>
      </c>
      <c r="B8">
        <v>0.90879067399226143</v>
      </c>
      <c r="C8">
        <f t="shared" si="0"/>
        <v>10.904657582836426</v>
      </c>
      <c r="D8">
        <f t="shared" si="1"/>
        <v>0.82590048913530878</v>
      </c>
      <c r="E8">
        <f t="shared" si="2"/>
        <v>11.482242457568503</v>
      </c>
      <c r="F8">
        <f t="shared" si="3"/>
        <v>0.51684368504444578</v>
      </c>
      <c r="G8">
        <f t="shared" si="4"/>
        <v>0.26712739477032227</v>
      </c>
      <c r="H8">
        <f t="shared" si="5"/>
        <v>0.51684368504444578</v>
      </c>
      <c r="J8" t="s">
        <v>17</v>
      </c>
      <c r="K8">
        <f>SUM(G2:G77)</f>
        <v>65.683578564955965</v>
      </c>
    </row>
    <row r="9" spans="1:30">
      <c r="A9">
        <v>12.136662638679761</v>
      </c>
      <c r="B9">
        <v>0.95345959933343782</v>
      </c>
      <c r="C9">
        <f t="shared" si="0"/>
        <v>11.571817496720708</v>
      </c>
      <c r="D9">
        <f t="shared" si="1"/>
        <v>0.9090852075610798</v>
      </c>
      <c r="E9">
        <f t="shared" si="2"/>
        <v>11.889192933832298</v>
      </c>
      <c r="F9">
        <f t="shared" si="3"/>
        <v>0.24746970484746278</v>
      </c>
      <c r="G9">
        <f t="shared" si="4"/>
        <v>6.1241254817290341E-2</v>
      </c>
      <c r="H9">
        <f t="shared" si="5"/>
        <v>0.24746970484746278</v>
      </c>
      <c r="J9" t="s">
        <v>18</v>
      </c>
      <c r="K9">
        <f>AVERAGE(G2:G77)</f>
        <v>0.86425761269678902</v>
      </c>
    </row>
    <row r="10" spans="1:30">
      <c r="A10">
        <v>9.8081542934611559</v>
      </c>
      <c r="B10">
        <v>0.82600181302461584</v>
      </c>
      <c r="C10">
        <f t="shared" si="0"/>
        <v>8.1015532288240841</v>
      </c>
      <c r="D10">
        <f t="shared" si="1"/>
        <v>0.68227899511995238</v>
      </c>
      <c r="E10">
        <f t="shared" si="2"/>
        <v>10.728005230171773</v>
      </c>
      <c r="F10">
        <f t="shared" si="3"/>
        <v>-0.91985093671061691</v>
      </c>
      <c r="G10">
        <f t="shared" si="4"/>
        <v>0.8461257457673993</v>
      </c>
      <c r="H10">
        <f t="shared" si="5"/>
        <v>0.91985093671061691</v>
      </c>
      <c r="J10" t="s">
        <v>19</v>
      </c>
      <c r="K10">
        <f>SQRT(K9)</f>
        <v>0.92965456632923016</v>
      </c>
    </row>
    <row r="11" spans="1:30">
      <c r="A11">
        <v>10.805925927315366</v>
      </c>
      <c r="B11">
        <v>0.94193251206862427</v>
      </c>
      <c r="C11">
        <f t="shared" si="0"/>
        <v>10.178452953943641</v>
      </c>
      <c r="D11">
        <f t="shared" si="1"/>
        <v>0.88723685729190904</v>
      </c>
      <c r="E11">
        <f t="shared" si="2"/>
        <v>11.784176893788326</v>
      </c>
      <c r="F11">
        <f t="shared" si="3"/>
        <v>-0.9782509664729595</v>
      </c>
      <c r="G11">
        <f t="shared" si="4"/>
        <v>0.95697495340527938</v>
      </c>
      <c r="H11">
        <f t="shared" si="5"/>
        <v>0.9782509664729595</v>
      </c>
    </row>
    <row r="12" spans="1:30">
      <c r="A12">
        <v>9.2935941691707367</v>
      </c>
      <c r="B12">
        <v>0.74759812156041716</v>
      </c>
      <c r="C12">
        <f t="shared" si="0"/>
        <v>6.9478735434168888</v>
      </c>
      <c r="D12">
        <f t="shared" si="1"/>
        <v>0.55890295136066426</v>
      </c>
      <c r="E12">
        <f t="shared" si="2"/>
        <v>10.013718523283316</v>
      </c>
      <c r="F12">
        <f t="shared" si="3"/>
        <v>-0.72012435411257947</v>
      </c>
      <c r="G12">
        <f t="shared" si="4"/>
        <v>0.51857908538605979</v>
      </c>
      <c r="H12">
        <f t="shared" si="5"/>
        <v>0.72012435411257947</v>
      </c>
    </row>
    <row r="13" spans="1:30">
      <c r="A13">
        <v>11.139674532756166</v>
      </c>
      <c r="B13">
        <v>0.7419463920714936</v>
      </c>
      <c r="C13">
        <f t="shared" si="0"/>
        <v>8.2650413284291382</v>
      </c>
      <c r="D13">
        <f t="shared" si="1"/>
        <v>0.55048444870790647</v>
      </c>
      <c r="E13">
        <f t="shared" si="2"/>
        <v>9.9622291715770768</v>
      </c>
      <c r="F13">
        <f t="shared" si="3"/>
        <v>1.1774453611790889</v>
      </c>
      <c r="G13">
        <f t="shared" si="4"/>
        <v>1.3863775785621553</v>
      </c>
      <c r="H13">
        <f t="shared" si="5"/>
        <v>1.1774453611790889</v>
      </c>
    </row>
    <row r="14" spans="1:30">
      <c r="A14">
        <v>8.7163561422407447</v>
      </c>
      <c r="B14">
        <v>0.71430613722555603</v>
      </c>
      <c r="C14">
        <f t="shared" si="0"/>
        <v>6.2261466866462358</v>
      </c>
      <c r="D14">
        <f t="shared" si="1"/>
        <v>0.51023325767809491</v>
      </c>
      <c r="E14">
        <f t="shared" si="2"/>
        <v>9.7104161989636921</v>
      </c>
      <c r="F14">
        <f t="shared" si="3"/>
        <v>-0.99406005672294739</v>
      </c>
      <c r="G14">
        <f t="shared" si="4"/>
        <v>0.98815539637202943</v>
      </c>
      <c r="H14">
        <f t="shared" si="5"/>
        <v>0.99406005672294739</v>
      </c>
    </row>
    <row r="15" spans="1:30">
      <c r="A15">
        <v>13.482095947098093</v>
      </c>
      <c r="B15">
        <v>0.93825996652465504</v>
      </c>
      <c r="C15">
        <f t="shared" si="0"/>
        <v>12.649710892006444</v>
      </c>
      <c r="D15">
        <f t="shared" si="1"/>
        <v>0.8803317647828468</v>
      </c>
      <c r="E15">
        <f t="shared" si="2"/>
        <v>11.750718641842402</v>
      </c>
      <c r="F15">
        <f t="shared" si="3"/>
        <v>1.7313773052556911</v>
      </c>
      <c r="G15">
        <f t="shared" si="4"/>
        <v>2.9976673731544587</v>
      </c>
      <c r="H15">
        <f t="shared" si="5"/>
        <v>1.7313773052556911</v>
      </c>
    </row>
    <row r="16" spans="1:30">
      <c r="A16">
        <v>8.4484240177580308</v>
      </c>
      <c r="B16">
        <v>0.53507072172918413</v>
      </c>
      <c r="C16">
        <f t="shared" si="0"/>
        <v>4.5205043366559634</v>
      </c>
      <c r="D16">
        <f t="shared" si="1"/>
        <v>0.28630067725178998</v>
      </c>
      <c r="E16">
        <f t="shared" si="2"/>
        <v>8.077515090587335</v>
      </c>
      <c r="F16">
        <f t="shared" si="3"/>
        <v>0.37090892717069579</v>
      </c>
      <c r="G16">
        <f t="shared" si="4"/>
        <v>0.1375734322549165</v>
      </c>
      <c r="H16">
        <f t="shared" si="5"/>
        <v>0.37090892717069579</v>
      </c>
    </row>
    <row r="17" spans="1:28">
      <c r="A17">
        <v>3.2512781258574881</v>
      </c>
      <c r="B17">
        <v>0.13755844588231825</v>
      </c>
      <c r="C17">
        <f t="shared" si="0"/>
        <v>0.44724076612413238</v>
      </c>
      <c r="D17">
        <f t="shared" si="1"/>
        <v>1.8922326033558676E-2</v>
      </c>
      <c r="E17">
        <f t="shared" si="2"/>
        <v>4.4560308318767881</v>
      </c>
      <c r="F17">
        <f t="shared" si="3"/>
        <v>-1.2047527060193</v>
      </c>
      <c r="G17">
        <f t="shared" si="4"/>
        <v>1.4514290826608258</v>
      </c>
      <c r="H17">
        <f t="shared" si="5"/>
        <v>1.2047527060193</v>
      </c>
    </row>
    <row r="18" spans="1:28">
      <c r="A18">
        <v>10.574905946830668</v>
      </c>
      <c r="B18">
        <v>0.8630397691248648</v>
      </c>
      <c r="C18">
        <f t="shared" si="0"/>
        <v>9.1265643868698998</v>
      </c>
      <c r="D18">
        <f t="shared" si="1"/>
        <v>0.7448376430910999</v>
      </c>
      <c r="E18">
        <f t="shared" si="2"/>
        <v>11.065434746546094</v>
      </c>
      <c r="F18">
        <f t="shared" si="3"/>
        <v>-0.49052879971542573</v>
      </c>
      <c r="G18">
        <f t="shared" si="4"/>
        <v>0.24061850335025625</v>
      </c>
      <c r="H18">
        <f t="shared" si="5"/>
        <v>0.49052879971542573</v>
      </c>
      <c r="R18" s="4" t="s">
        <v>20</v>
      </c>
      <c r="S18" s="5"/>
      <c r="T18" s="5" t="s">
        <v>11</v>
      </c>
      <c r="U18" s="6">
        <v>9.1103708709253937</v>
      </c>
    </row>
    <row r="19" spans="1:28">
      <c r="A19">
        <v>9.6632812492119964</v>
      </c>
      <c r="B19">
        <v>0.63486148360139083</v>
      </c>
      <c r="C19">
        <f t="shared" si="0"/>
        <v>6.1348450703322293</v>
      </c>
      <c r="D19">
        <f t="shared" si="1"/>
        <v>0.40304910336055905</v>
      </c>
      <c r="E19">
        <f t="shared" si="2"/>
        <v>8.9866459407353396</v>
      </c>
      <c r="F19">
        <f t="shared" si="3"/>
        <v>0.67663530847665676</v>
      </c>
      <c r="G19">
        <f t="shared" si="4"/>
        <v>0.45783534067730047</v>
      </c>
      <c r="H19">
        <f t="shared" si="5"/>
        <v>0.67663530847665676</v>
      </c>
      <c r="R19" s="7"/>
      <c r="S19" s="8"/>
      <c r="T19" s="8" t="s">
        <v>13</v>
      </c>
      <c r="U19" s="9">
        <v>3.2028223734607502</v>
      </c>
    </row>
    <row r="20" spans="1:28">
      <c r="A20">
        <v>7.5958729022659899</v>
      </c>
      <c r="B20">
        <v>0.63001538043269434</v>
      </c>
      <c r="C20">
        <f t="shared" si="0"/>
        <v>4.7855167562395016</v>
      </c>
      <c r="D20">
        <f t="shared" si="1"/>
        <v>0.39691937958175255</v>
      </c>
      <c r="E20">
        <f t="shared" si="2"/>
        <v>8.9424961435897483</v>
      </c>
      <c r="F20">
        <f t="shared" si="3"/>
        <v>-1.3466232413237584</v>
      </c>
      <c r="G20">
        <f t="shared" si="4"/>
        <v>1.8133941540733054</v>
      </c>
      <c r="H20">
        <f t="shared" si="5"/>
        <v>1.3466232413237584</v>
      </c>
    </row>
    <row r="21" spans="1:28">
      <c r="A21">
        <v>4.2740927411897056</v>
      </c>
      <c r="B21">
        <v>4.5782222519428983E-2</v>
      </c>
      <c r="C21">
        <f t="shared" si="0"/>
        <v>0.1956774649458233</v>
      </c>
      <c r="D21">
        <f t="shared" si="1"/>
        <v>2.0960118988185101E-3</v>
      </c>
      <c r="E21">
        <f t="shared" si="2"/>
        <v>3.6199153999079798</v>
      </c>
      <c r="F21">
        <f t="shared" si="3"/>
        <v>0.65417734128172578</v>
      </c>
      <c r="G21">
        <f t="shared" si="4"/>
        <v>0.42794799384642751</v>
      </c>
      <c r="H21">
        <f t="shared" si="5"/>
        <v>0.65417734128172578</v>
      </c>
      <c r="R21" s="4" t="s">
        <v>21</v>
      </c>
      <c r="S21" s="5"/>
      <c r="T21" s="5" t="s">
        <v>22</v>
      </c>
      <c r="U21" s="5"/>
      <c r="V21" s="5"/>
      <c r="W21" s="5"/>
      <c r="X21" s="5"/>
      <c r="Y21" s="5"/>
      <c r="Z21" s="5"/>
      <c r="AA21" s="5"/>
      <c r="AB21" s="6"/>
    </row>
    <row r="22" spans="1:28" ht="15" thickBot="1">
      <c r="A22">
        <v>10.779266974512357</v>
      </c>
      <c r="B22">
        <v>0.69554826178537865</v>
      </c>
      <c r="C22">
        <f t="shared" si="0"/>
        <v>7.4975004074426073</v>
      </c>
      <c r="D22">
        <f t="shared" si="1"/>
        <v>0.48378738447266162</v>
      </c>
      <c r="E22">
        <f t="shared" si="2"/>
        <v>9.5395249969530536</v>
      </c>
      <c r="F22">
        <f t="shared" si="3"/>
        <v>1.2397419775593033</v>
      </c>
      <c r="G22">
        <f t="shared" si="4"/>
        <v>1.5369601709226519</v>
      </c>
      <c r="H22">
        <f t="shared" si="5"/>
        <v>1.2397419775593033</v>
      </c>
      <c r="R22" s="10"/>
      <c r="AB22" s="11"/>
    </row>
    <row r="23" spans="1:28">
      <c r="A23">
        <v>2.8031989819653504</v>
      </c>
      <c r="B23">
        <v>1.9218714888109445E-2</v>
      </c>
      <c r="C23">
        <f t="shared" si="0"/>
        <v>5.3873882009030719E-2</v>
      </c>
      <c r="D23">
        <f t="shared" si="1"/>
        <v>3.6935900195043963E-4</v>
      </c>
      <c r="E23">
        <f t="shared" si="2"/>
        <v>3.3779119937540019</v>
      </c>
      <c r="F23">
        <f t="shared" si="3"/>
        <v>-0.57471301178865142</v>
      </c>
      <c r="G23">
        <f t="shared" si="4"/>
        <v>0.33029504591918257</v>
      </c>
      <c r="H23">
        <f t="shared" si="5"/>
        <v>0.57471301178865142</v>
      </c>
      <c r="R23" s="10"/>
      <c r="T23" s="3" t="s">
        <v>23</v>
      </c>
      <c r="U23" s="3"/>
      <c r="AB23" s="11"/>
    </row>
    <row r="24" spans="1:28">
      <c r="A24">
        <v>5.0949078770198319</v>
      </c>
      <c r="B24">
        <v>0.12470436404529983</v>
      </c>
      <c r="C24">
        <f t="shared" si="0"/>
        <v>0.63535724667314686</v>
      </c>
      <c r="D24">
        <f t="shared" si="1"/>
        <v>1.555117841194267E-2</v>
      </c>
      <c r="E24">
        <f t="shared" si="2"/>
        <v>4.3389253791363247</v>
      </c>
      <c r="F24">
        <f t="shared" si="3"/>
        <v>0.75598249788350724</v>
      </c>
      <c r="G24">
        <f t="shared" si="4"/>
        <v>0.57150953710618702</v>
      </c>
      <c r="H24">
        <f t="shared" si="5"/>
        <v>0.75598249788350724</v>
      </c>
      <c r="R24" s="10"/>
      <c r="T24" t="s">
        <v>24</v>
      </c>
      <c r="U24">
        <v>0.94415839511631516</v>
      </c>
      <c r="AB24" s="11"/>
    </row>
    <row r="25" spans="1:28">
      <c r="A25">
        <v>8.4710371679866476</v>
      </c>
      <c r="B25">
        <v>0.72567745358815461</v>
      </c>
      <c r="C25">
        <f t="shared" si="0"/>
        <v>6.1472406813151634</v>
      </c>
      <c r="D25">
        <f t="shared" si="1"/>
        <v>0.52660776664618825</v>
      </c>
      <c r="E25">
        <f t="shared" si="2"/>
        <v>9.814013108317587</v>
      </c>
      <c r="F25">
        <f t="shared" si="3"/>
        <v>-1.3429759403309394</v>
      </c>
      <c r="G25">
        <f t="shared" si="4"/>
        <v>1.8035843763077708</v>
      </c>
      <c r="H25">
        <f t="shared" si="5"/>
        <v>1.3429759403309394</v>
      </c>
      <c r="R25" s="10"/>
      <c r="T25" t="s">
        <v>25</v>
      </c>
      <c r="U25">
        <v>0.89143507506861597</v>
      </c>
      <c r="AB25" s="11"/>
    </row>
    <row r="26" spans="1:28">
      <c r="A26">
        <v>7.6423734677573796</v>
      </c>
      <c r="B26">
        <v>0.63149349962875156</v>
      </c>
      <c r="C26">
        <f t="shared" si="0"/>
        <v>4.8261091666240254</v>
      </c>
      <c r="D26">
        <f t="shared" si="1"/>
        <v>0.39878404007336804</v>
      </c>
      <c r="E26">
        <f t="shared" si="2"/>
        <v>8.9559623576572633</v>
      </c>
      <c r="F26">
        <f t="shared" si="3"/>
        <v>-1.3135888898998838</v>
      </c>
      <c r="G26">
        <f t="shared" si="4"/>
        <v>1.7255157716684089</v>
      </c>
      <c r="H26">
        <f t="shared" si="5"/>
        <v>1.3135888898998838</v>
      </c>
      <c r="R26" s="10"/>
      <c r="T26" t="s">
        <v>26</v>
      </c>
      <c r="U26">
        <v>0.88996798148846223</v>
      </c>
      <c r="AB26" s="11"/>
    </row>
    <row r="27" spans="1:28">
      <c r="A27">
        <v>6.268323769157166</v>
      </c>
      <c r="B27">
        <v>0.48054825016908387</v>
      </c>
      <c r="C27">
        <f t="shared" si="0"/>
        <v>3.0122320187617526</v>
      </c>
      <c r="D27">
        <f t="shared" si="1"/>
        <v>0.23092662074056841</v>
      </c>
      <c r="E27">
        <f t="shared" si="2"/>
        <v>7.5807951538753393</v>
      </c>
      <c r="F27">
        <f t="shared" si="3"/>
        <v>-1.3124713847181733</v>
      </c>
      <c r="G27">
        <f t="shared" si="4"/>
        <v>1.7225811357040393</v>
      </c>
      <c r="H27">
        <f t="shared" si="5"/>
        <v>1.3124713847181733</v>
      </c>
      <c r="R27" s="10"/>
      <c r="T27" t="s">
        <v>27</v>
      </c>
      <c r="U27">
        <v>0.94213370948791475</v>
      </c>
      <c r="AB27" s="11"/>
    </row>
    <row r="28" spans="1:28" ht="15" thickBot="1">
      <c r="A28">
        <v>10.940271833547147</v>
      </c>
      <c r="B28">
        <v>0.86549591544527182</v>
      </c>
      <c r="C28">
        <f t="shared" si="0"/>
        <v>9.4687605857960104</v>
      </c>
      <c r="D28">
        <f t="shared" si="1"/>
        <v>0.74908317965244908</v>
      </c>
      <c r="E28">
        <f t="shared" si="2"/>
        <v>11.087811150438261</v>
      </c>
      <c r="F28">
        <f t="shared" si="3"/>
        <v>-0.14753931689111432</v>
      </c>
      <c r="G28">
        <f t="shared" si="4"/>
        <v>2.1767850028696654E-2</v>
      </c>
      <c r="H28">
        <f t="shared" si="5"/>
        <v>0.14753931689111432</v>
      </c>
      <c r="R28" s="10"/>
      <c r="T28" s="1" t="s">
        <v>28</v>
      </c>
      <c r="U28" s="1">
        <v>76</v>
      </c>
      <c r="AB28" s="11"/>
    </row>
    <row r="29" spans="1:28">
      <c r="A29">
        <v>6.642294125491282</v>
      </c>
      <c r="B29">
        <v>0.36516945895872344</v>
      </c>
      <c r="C29">
        <f t="shared" si="0"/>
        <v>2.4255629520503583</v>
      </c>
      <c r="D29">
        <f t="shared" si="1"/>
        <v>0.13334873375620679</v>
      </c>
      <c r="E29">
        <f t="shared" si="2"/>
        <v>6.5296515753098898</v>
      </c>
      <c r="F29">
        <f t="shared" si="3"/>
        <v>0.11264255018139213</v>
      </c>
      <c r="G29">
        <f t="shared" si="4"/>
        <v>1.2688344111367444E-2</v>
      </c>
      <c r="H29">
        <f t="shared" si="5"/>
        <v>0.11264255018139213</v>
      </c>
      <c r="R29" s="10"/>
      <c r="AB29" s="11"/>
    </row>
    <row r="30" spans="1:28" ht="15" thickBot="1">
      <c r="A30">
        <v>6.9906976954419795</v>
      </c>
      <c r="B30">
        <v>0.46951373894247639</v>
      </c>
      <c r="C30">
        <f t="shared" si="0"/>
        <v>3.2822286128035167</v>
      </c>
      <c r="D30">
        <f t="shared" si="1"/>
        <v>0.22044315105574386</v>
      </c>
      <c r="E30">
        <f t="shared" si="2"/>
        <v>7.4802666642215563</v>
      </c>
      <c r="F30">
        <f t="shared" si="3"/>
        <v>-0.48956896877957679</v>
      </c>
      <c r="G30">
        <f t="shared" si="4"/>
        <v>0.23967777519189823</v>
      </c>
      <c r="H30">
        <f t="shared" si="5"/>
        <v>0.48956896877957679</v>
      </c>
      <c r="R30" s="10"/>
      <c r="T30" t="s">
        <v>29</v>
      </c>
      <c r="AB30" s="11"/>
    </row>
    <row r="31" spans="1:28">
      <c r="A31">
        <v>8.7440083415387555</v>
      </c>
      <c r="B31">
        <v>0.80400678112426383</v>
      </c>
      <c r="C31">
        <f t="shared" si="0"/>
        <v>7.0302420008042876</v>
      </c>
      <c r="D31">
        <f t="shared" si="1"/>
        <v>0.64642690409379988</v>
      </c>
      <c r="E31">
        <f t="shared" si="2"/>
        <v>10.527622332241732</v>
      </c>
      <c r="F31">
        <f t="shared" si="3"/>
        <v>-1.7836139907029764</v>
      </c>
      <c r="G31">
        <f t="shared" si="4"/>
        <v>3.1812788678313972</v>
      </c>
      <c r="H31">
        <f t="shared" si="5"/>
        <v>1.7836139907029764</v>
      </c>
      <c r="R31" s="10"/>
      <c r="T31" s="2"/>
      <c r="U31" s="2" t="s">
        <v>30</v>
      </c>
      <c r="V31" s="2" t="s">
        <v>31</v>
      </c>
      <c r="W31" s="2" t="s">
        <v>32</v>
      </c>
      <c r="X31" s="2" t="s">
        <v>33</v>
      </c>
      <c r="Y31" s="2" t="s">
        <v>34</v>
      </c>
      <c r="AB31" s="11"/>
    </row>
    <row r="32" spans="1:28">
      <c r="A32">
        <v>4.5533460972437645</v>
      </c>
      <c r="B32">
        <v>0.22744326852158614</v>
      </c>
      <c r="C32">
        <f t="shared" si="0"/>
        <v>1.0356279190671298</v>
      </c>
      <c r="D32">
        <f t="shared" si="1"/>
        <v>5.1730440395782333E-2</v>
      </c>
      <c r="E32">
        <f t="shared" si="2"/>
        <v>5.27491490178787</v>
      </c>
      <c r="F32">
        <f t="shared" si="3"/>
        <v>-0.72156880454410555</v>
      </c>
      <c r="G32">
        <f t="shared" si="4"/>
        <v>0.52066153969120954</v>
      </c>
      <c r="H32">
        <f t="shared" si="5"/>
        <v>0.72156880454410555</v>
      </c>
      <c r="R32" s="10"/>
      <c r="T32" t="s">
        <v>35</v>
      </c>
      <c r="U32">
        <v>1</v>
      </c>
      <c r="V32">
        <v>539.33299199381099</v>
      </c>
      <c r="W32">
        <v>539.33299199381099</v>
      </c>
      <c r="X32">
        <v>607.61977772075102</v>
      </c>
      <c r="Y32">
        <v>2.0447102178641115E-37</v>
      </c>
      <c r="AB32" s="11"/>
    </row>
    <row r="33" spans="1:28">
      <c r="A33">
        <v>7.7580154311979737</v>
      </c>
      <c r="B33">
        <v>0.45680434087235977</v>
      </c>
      <c r="C33">
        <f t="shared" si="0"/>
        <v>3.5438951255259865</v>
      </c>
      <c r="D33">
        <f t="shared" si="1"/>
        <v>0.20867020583983106</v>
      </c>
      <c r="E33">
        <f t="shared" si="2"/>
        <v>7.3644793342565702</v>
      </c>
      <c r="F33">
        <f t="shared" si="3"/>
        <v>0.39353609694140346</v>
      </c>
      <c r="G33">
        <f t="shared" si="4"/>
        <v>0.15487065959587371</v>
      </c>
      <c r="H33">
        <f t="shared" si="5"/>
        <v>0.39353609694140346</v>
      </c>
      <c r="R33" s="10"/>
      <c r="T33" t="s">
        <v>36</v>
      </c>
      <c r="U33">
        <v>74</v>
      </c>
      <c r="V33">
        <v>65.683578564955937</v>
      </c>
      <c r="W33">
        <v>0.88761592655345856</v>
      </c>
      <c r="AB33" s="11"/>
    </row>
    <row r="34" spans="1:28" ht="15" thickBot="1">
      <c r="A34">
        <v>10.167676695570506</v>
      </c>
      <c r="B34">
        <v>0.92027472619144091</v>
      </c>
      <c r="C34">
        <f t="shared" si="0"/>
        <v>9.3570558870192428</v>
      </c>
      <c r="D34">
        <f t="shared" si="1"/>
        <v>0.84690557166673153</v>
      </c>
      <c r="E34">
        <f t="shared" si="2"/>
        <v>11.586866432204095</v>
      </c>
      <c r="F34">
        <f t="shared" si="3"/>
        <v>-1.419189736633589</v>
      </c>
      <c r="G34">
        <f t="shared" si="4"/>
        <v>2.0140995085661157</v>
      </c>
      <c r="H34">
        <f t="shared" si="5"/>
        <v>1.419189736633589</v>
      </c>
      <c r="R34" s="10"/>
      <c r="T34" s="1" t="s">
        <v>37</v>
      </c>
      <c r="U34" s="1">
        <v>75</v>
      </c>
      <c r="V34" s="1">
        <v>605.01657055876694</v>
      </c>
      <c r="W34" s="1"/>
      <c r="X34" s="1"/>
      <c r="Y34" s="1"/>
      <c r="AB34" s="11"/>
    </row>
    <row r="35" spans="1:28" ht="15" thickBot="1">
      <c r="A35">
        <v>5.6070156357008898</v>
      </c>
      <c r="B35">
        <v>0.40201739905875566</v>
      </c>
      <c r="C35">
        <f t="shared" si="0"/>
        <v>2.2541178423462473</v>
      </c>
      <c r="D35">
        <f t="shared" si="1"/>
        <v>0.16161798914596681</v>
      </c>
      <c r="E35">
        <f t="shared" si="2"/>
        <v>6.865349975450826</v>
      </c>
      <c r="F35">
        <f t="shared" si="3"/>
        <v>-1.2583343397499362</v>
      </c>
      <c r="G35">
        <f t="shared" si="4"/>
        <v>1.5834053105939079</v>
      </c>
      <c r="H35">
        <f t="shared" si="5"/>
        <v>1.2583343397499362</v>
      </c>
      <c r="R35" s="10"/>
      <c r="AB35" s="11"/>
    </row>
    <row r="36" spans="1:28">
      <c r="A36">
        <v>11.052900822165578</v>
      </c>
      <c r="B36">
        <v>0.83471998932326563</v>
      </c>
      <c r="C36">
        <f t="shared" si="0"/>
        <v>9.2260772562691642</v>
      </c>
      <c r="D36">
        <f t="shared" si="1"/>
        <v>0.69675746057583265</v>
      </c>
      <c r="E36">
        <f t="shared" si="2"/>
        <v>10.807431049570583</v>
      </c>
      <c r="F36">
        <f t="shared" si="3"/>
        <v>0.24546977259499414</v>
      </c>
      <c r="G36">
        <f t="shared" si="4"/>
        <v>6.0255409257838136E-2</v>
      </c>
      <c r="H36">
        <f t="shared" si="5"/>
        <v>0.24546977259499414</v>
      </c>
      <c r="R36" s="10"/>
      <c r="T36" s="2"/>
      <c r="U36" s="2" t="s">
        <v>38</v>
      </c>
      <c r="V36" s="2" t="s">
        <v>27</v>
      </c>
      <c r="W36" s="2" t="s">
        <v>39</v>
      </c>
      <c r="X36" s="2" t="s">
        <v>40</v>
      </c>
      <c r="Y36" s="2" t="s">
        <v>41</v>
      </c>
      <c r="Z36" s="2" t="s">
        <v>42</v>
      </c>
      <c r="AA36" s="2" t="s">
        <v>43</v>
      </c>
      <c r="AB36" s="12" t="s">
        <v>44</v>
      </c>
    </row>
    <row r="37" spans="1:28">
      <c r="A37">
        <v>10.481123933832913</v>
      </c>
      <c r="B37">
        <v>0.82940698878802288</v>
      </c>
      <c r="C37">
        <f t="shared" si="0"/>
        <v>8.693117441074433</v>
      </c>
      <c r="D37">
        <f t="shared" si="1"/>
        <v>0.68791595305041553</v>
      </c>
      <c r="E37">
        <f t="shared" si="2"/>
        <v>10.759027644257097</v>
      </c>
      <c r="F37">
        <f t="shared" si="3"/>
        <v>-0.27790371042418371</v>
      </c>
      <c r="G37">
        <f t="shared" si="4"/>
        <v>7.7230472267528549E-2</v>
      </c>
      <c r="H37">
        <f t="shared" si="5"/>
        <v>0.27790371042418371</v>
      </c>
      <c r="R37" s="10"/>
      <c r="T37" t="s">
        <v>45</v>
      </c>
      <c r="U37">
        <v>3.2028223734607515</v>
      </c>
      <c r="V37">
        <v>0.22089758921746958</v>
      </c>
      <c r="W37">
        <v>14.49912778499195</v>
      </c>
      <c r="X37">
        <v>2.5435642954855369E-23</v>
      </c>
      <c r="Y37">
        <v>2.7626743189643324</v>
      </c>
      <c r="Z37">
        <v>3.6429704279571706</v>
      </c>
      <c r="AA37">
        <v>2.7626743189643324</v>
      </c>
      <c r="AB37" s="11">
        <v>3.6429704279571706</v>
      </c>
    </row>
    <row r="38" spans="1:28">
      <c r="A38">
        <v>4.1592379083046156</v>
      </c>
      <c r="B38">
        <v>0.22373582875249132</v>
      </c>
      <c r="C38">
        <f t="shared" si="0"/>
        <v>0.93057054039331166</v>
      </c>
      <c r="D38">
        <f t="shared" si="1"/>
        <v>5.005772106756412E-2</v>
      </c>
      <c r="E38">
        <f t="shared" si="2"/>
        <v>5.2411387505097977</v>
      </c>
      <c r="F38">
        <f t="shared" si="3"/>
        <v>-1.0819008422051821</v>
      </c>
      <c r="G38">
        <f t="shared" si="4"/>
        <v>1.1705094323642824</v>
      </c>
      <c r="H38">
        <f t="shared" si="5"/>
        <v>1.0819008422051821</v>
      </c>
      <c r="R38" s="7"/>
      <c r="S38" s="8"/>
      <c r="T38" s="8" t="s">
        <v>1</v>
      </c>
      <c r="U38" s="8">
        <v>9.1103708709253848</v>
      </c>
      <c r="V38" s="8">
        <v>0.36958990990680118</v>
      </c>
      <c r="W38" s="8">
        <v>24.649944781292138</v>
      </c>
      <c r="X38" s="8">
        <v>2.0447102178640247E-37</v>
      </c>
      <c r="Y38" s="8">
        <v>8.3739469000560813</v>
      </c>
      <c r="Z38" s="8">
        <v>9.8467948417946882</v>
      </c>
      <c r="AA38" s="8">
        <v>8.3739469000560813</v>
      </c>
      <c r="AB38" s="9">
        <v>9.8467948417946882</v>
      </c>
    </row>
    <row r="39" spans="1:28">
      <c r="A39">
        <v>11.775780934370657</v>
      </c>
      <c r="B39">
        <v>0.85989598337877338</v>
      </c>
      <c r="C39">
        <f t="shared" si="0"/>
        <v>10.125946726613666</v>
      </c>
      <c r="D39">
        <f t="shared" si="1"/>
        <v>0.7394211022309477</v>
      </c>
      <c r="E39">
        <f t="shared" si="2"/>
        <v>11.036793692460472</v>
      </c>
      <c r="F39">
        <f t="shared" si="3"/>
        <v>0.73898724191018417</v>
      </c>
      <c r="G39">
        <f t="shared" si="4"/>
        <v>0.54610214370602106</v>
      </c>
      <c r="H39">
        <f t="shared" si="5"/>
        <v>0.73898724191018417</v>
      </c>
    </row>
    <row r="40" spans="1:28">
      <c r="A40">
        <v>9.7734429974285124</v>
      </c>
      <c r="B40">
        <v>0.86197929118215288</v>
      </c>
      <c r="C40">
        <f t="shared" si="0"/>
        <v>8.4245054673326045</v>
      </c>
      <c r="D40">
        <f t="shared" si="1"/>
        <v>0.74300829842688676</v>
      </c>
      <c r="E40">
        <f t="shared" si="2"/>
        <v>11.055773399187553</v>
      </c>
      <c r="F40">
        <f t="shared" si="3"/>
        <v>-1.2823304017590402</v>
      </c>
      <c r="G40">
        <f t="shared" si="4"/>
        <v>1.6443712592755015</v>
      </c>
      <c r="H40">
        <f t="shared" si="5"/>
        <v>1.2823304017590402</v>
      </c>
      <c r="R40" s="4" t="s">
        <v>46</v>
      </c>
      <c r="S40" s="5"/>
      <c r="T40" s="5" t="s">
        <v>16</v>
      </c>
      <c r="U40" s="6">
        <v>0.80180299248412312</v>
      </c>
    </row>
    <row r="41" spans="1:28">
      <c r="A41">
        <v>5.8319320884254129</v>
      </c>
      <c r="B41">
        <v>0.19420099973825067</v>
      </c>
      <c r="C41">
        <f t="shared" si="0"/>
        <v>1.1325670419777993</v>
      </c>
      <c r="D41">
        <f t="shared" si="1"/>
        <v>3.7714028299336039E-2</v>
      </c>
      <c r="E41">
        <f t="shared" si="2"/>
        <v>4.9720655045806978</v>
      </c>
      <c r="F41">
        <f t="shared" si="3"/>
        <v>0.85986658384471504</v>
      </c>
      <c r="G41">
        <f t="shared" si="4"/>
        <v>0.73937054201278041</v>
      </c>
      <c r="H41">
        <f t="shared" si="5"/>
        <v>0.85986658384471504</v>
      </c>
      <c r="R41" s="10"/>
      <c r="T41" t="s">
        <v>17</v>
      </c>
      <c r="U41" s="11">
        <v>65.683578564955965</v>
      </c>
    </row>
    <row r="42" spans="1:28">
      <c r="A42">
        <v>9.8282234716659307</v>
      </c>
      <c r="B42">
        <v>0.81850593780483816</v>
      </c>
      <c r="C42">
        <f t="shared" si="0"/>
        <v>8.0444592696314441</v>
      </c>
      <c r="D42">
        <f t="shared" si="1"/>
        <v>0.66995197022177755</v>
      </c>
      <c r="E42">
        <f t="shared" si="2"/>
        <v>10.659715026917418</v>
      </c>
      <c r="F42">
        <f t="shared" si="3"/>
        <v>-0.83149155525148721</v>
      </c>
      <c r="G42">
        <f t="shared" si="4"/>
        <v>0.69137820645453696</v>
      </c>
      <c r="H42">
        <f t="shared" si="5"/>
        <v>0.83149155525148721</v>
      </c>
      <c r="R42" s="10"/>
      <c r="T42" t="s">
        <v>18</v>
      </c>
      <c r="U42" s="11">
        <v>0.86425761269678902</v>
      </c>
    </row>
    <row r="43" spans="1:28">
      <c r="A43">
        <v>4.4811219141397469</v>
      </c>
      <c r="B43">
        <v>0.19215175942479423</v>
      </c>
      <c r="C43">
        <f t="shared" si="0"/>
        <v>0.86105545999895405</v>
      </c>
      <c r="D43">
        <f t="shared" si="1"/>
        <v>3.6922298650043997E-2</v>
      </c>
      <c r="E43">
        <f t="shared" si="2"/>
        <v>4.9533961653214584</v>
      </c>
      <c r="F43">
        <f t="shared" si="3"/>
        <v>-0.47227425118171151</v>
      </c>
      <c r="G43">
        <f t="shared" si="4"/>
        <v>0.22304296832924633</v>
      </c>
      <c r="H43">
        <f t="shared" si="5"/>
        <v>0.47227425118171151</v>
      </c>
      <c r="R43" s="7"/>
      <c r="S43" s="8"/>
      <c r="T43" s="8" t="s">
        <v>19</v>
      </c>
      <c r="U43" s="9">
        <v>0.92965456632923016</v>
      </c>
    </row>
    <row r="44" spans="1:28">
      <c r="A44">
        <v>4.5257969171224168</v>
      </c>
      <c r="B44">
        <v>0.23935420353003967</v>
      </c>
      <c r="C44">
        <f t="shared" si="0"/>
        <v>1.083268516436545</v>
      </c>
      <c r="D44">
        <f t="shared" si="1"/>
        <v>5.7290434747499654E-2</v>
      </c>
      <c r="E44">
        <f t="shared" si="2"/>
        <v>5.3834279371343712</v>
      </c>
      <c r="F44">
        <f t="shared" si="3"/>
        <v>-0.85763102001195435</v>
      </c>
      <c r="G44">
        <f t="shared" si="4"/>
        <v>0.73553096648674521</v>
      </c>
      <c r="H44">
        <f t="shared" si="5"/>
        <v>0.85763102001195435</v>
      </c>
    </row>
    <row r="45" spans="1:28">
      <c r="A45">
        <v>8.2765258829032877</v>
      </c>
      <c r="B45">
        <v>0.52418497119645002</v>
      </c>
      <c r="C45">
        <f t="shared" si="0"/>
        <v>4.3384304815363333</v>
      </c>
      <c r="D45">
        <f t="shared" si="1"/>
        <v>0.27476988402822317</v>
      </c>
      <c r="E45">
        <f t="shared" si="2"/>
        <v>7.9783418660257546</v>
      </c>
      <c r="F45">
        <f t="shared" si="3"/>
        <v>0.29818401687753315</v>
      </c>
      <c r="G45">
        <f t="shared" si="4"/>
        <v>8.8913707921220983E-2</v>
      </c>
      <c r="H45">
        <f t="shared" si="5"/>
        <v>0.29818401687753315</v>
      </c>
      <c r="R45" t="s">
        <v>47</v>
      </c>
    </row>
    <row r="46" spans="1:28">
      <c r="A46">
        <v>10.278498936141613</v>
      </c>
      <c r="B46">
        <v>0.68125560742658342</v>
      </c>
      <c r="C46">
        <f t="shared" si="0"/>
        <v>7.002285036174646</v>
      </c>
      <c r="D46">
        <f t="shared" si="1"/>
        <v>0.46410920265016314</v>
      </c>
      <c r="E46">
        <f t="shared" si="2"/>
        <v>9.4093136150144794</v>
      </c>
      <c r="F46">
        <f t="shared" si="3"/>
        <v>0.86918532112713365</v>
      </c>
      <c r="G46">
        <f t="shared" si="4"/>
        <v>0.75548312246287841</v>
      </c>
      <c r="H46">
        <f t="shared" si="5"/>
        <v>0.86918532112713365</v>
      </c>
    </row>
    <row r="47" spans="1:28">
      <c r="A47">
        <v>8.5538831897605316</v>
      </c>
      <c r="B47">
        <v>0.39059063012499895</v>
      </c>
      <c r="C47">
        <f t="shared" si="0"/>
        <v>3.3410666251042018</v>
      </c>
      <c r="D47">
        <f t="shared" si="1"/>
        <v>0.15256104034144374</v>
      </c>
      <c r="E47">
        <f t="shared" si="2"/>
        <v>6.7612478726079344</v>
      </c>
      <c r="F47">
        <f t="shared" si="3"/>
        <v>1.7926353171525973</v>
      </c>
      <c r="G47">
        <f t="shared" si="4"/>
        <v>3.213541380302793</v>
      </c>
      <c r="H47">
        <f t="shared" si="5"/>
        <v>1.7926353171525973</v>
      </c>
    </row>
    <row r="48" spans="1:28">
      <c r="A48">
        <v>11.050489186449919</v>
      </c>
      <c r="B48">
        <v>0.76318552213216506</v>
      </c>
      <c r="C48">
        <f t="shared" si="0"/>
        <v>8.4335733595766254</v>
      </c>
      <c r="D48">
        <f t="shared" si="1"/>
        <v>0.58245214119214539</v>
      </c>
      <c r="E48">
        <f t="shared" si="2"/>
        <v>10.155725523405613</v>
      </c>
      <c r="F48">
        <f t="shared" si="3"/>
        <v>0.89476366304430677</v>
      </c>
      <c r="G48">
        <f t="shared" si="4"/>
        <v>0.80060201270446574</v>
      </c>
      <c r="H48">
        <f t="shared" si="5"/>
        <v>0.89476366304430677</v>
      </c>
    </row>
    <row r="49" spans="1:28">
      <c r="A49">
        <v>8.7350624158361274</v>
      </c>
      <c r="B49">
        <v>0.53553575249488561</v>
      </c>
      <c r="C49">
        <f t="shared" si="0"/>
        <v>4.6779382239545937</v>
      </c>
      <c r="D49">
        <f t="shared" si="1"/>
        <v>0.28679854220026335</v>
      </c>
      <c r="E49">
        <f t="shared" si="2"/>
        <v>8.0817516933292666</v>
      </c>
      <c r="F49">
        <f t="shared" si="3"/>
        <v>0.65331072250686084</v>
      </c>
      <c r="G49">
        <f t="shared" si="4"/>
        <v>0.4268149001424365</v>
      </c>
      <c r="H49">
        <f t="shared" si="5"/>
        <v>0.65331072250686084</v>
      </c>
    </row>
    <row r="50" spans="1:28">
      <c r="A50">
        <v>9.8284421084072306</v>
      </c>
      <c r="B50">
        <v>0.62580349516934752</v>
      </c>
      <c r="C50">
        <f t="shared" si="0"/>
        <v>6.1506734235108365</v>
      </c>
      <c r="D50">
        <f t="shared" si="1"/>
        <v>0.39163001456617158</v>
      </c>
      <c r="E50">
        <f t="shared" si="2"/>
        <v>8.9041243067748734</v>
      </c>
      <c r="F50">
        <f t="shared" si="3"/>
        <v>0.92431780163235722</v>
      </c>
      <c r="G50">
        <f t="shared" si="4"/>
        <v>0.85436339841447362</v>
      </c>
      <c r="H50">
        <f t="shared" si="5"/>
        <v>0.92431780163235722</v>
      </c>
    </row>
    <row r="51" spans="1:28">
      <c r="A51">
        <v>5.7607082432720302</v>
      </c>
      <c r="B51">
        <v>0.21099473935679003</v>
      </c>
      <c r="C51">
        <f t="shared" si="0"/>
        <v>1.2154791342996938</v>
      </c>
      <c r="D51">
        <f t="shared" si="1"/>
        <v>4.4518780036239762E-2</v>
      </c>
      <c r="E51">
        <f t="shared" si="2"/>
        <v>5.1250627008153451</v>
      </c>
      <c r="F51">
        <f t="shared" si="3"/>
        <v>0.63564554245668514</v>
      </c>
      <c r="G51">
        <f t="shared" si="4"/>
        <v>0.4040452556450535</v>
      </c>
      <c r="H51">
        <f t="shared" si="5"/>
        <v>0.63564554245668514</v>
      </c>
    </row>
    <row r="52" spans="1:28">
      <c r="A52">
        <v>4.5297042608590434</v>
      </c>
      <c r="B52">
        <v>0.30762413073862793</v>
      </c>
      <c r="C52">
        <f t="shared" si="0"/>
        <v>1.3934463357498224</v>
      </c>
      <c r="D52">
        <f t="shared" si="1"/>
        <v>9.4632605812696446E-2</v>
      </c>
      <c r="E52">
        <f t="shared" si="2"/>
        <v>6.0053922933356905</v>
      </c>
      <c r="F52">
        <f t="shared" si="3"/>
        <v>-1.475688032476647</v>
      </c>
      <c r="G52">
        <f t="shared" si="4"/>
        <v>2.1776551691947978</v>
      </c>
      <c r="H52">
        <f t="shared" si="5"/>
        <v>1.475688032476647</v>
      </c>
    </row>
    <row r="53" spans="1:28">
      <c r="A53">
        <v>5.0424257248801547</v>
      </c>
      <c r="B53">
        <v>0.19201328016394992</v>
      </c>
      <c r="C53">
        <f t="shared" si="0"/>
        <v>0.96821270341732135</v>
      </c>
      <c r="D53">
        <f t="shared" si="1"/>
        <v>3.6869099759319526E-2</v>
      </c>
      <c r="E53">
        <f t="shared" si="2"/>
        <v>4.9521345678972351</v>
      </c>
      <c r="F53">
        <f t="shared" si="3"/>
        <v>9.0291156982919674E-2</v>
      </c>
      <c r="G53">
        <f t="shared" si="4"/>
        <v>8.152493029314244E-3</v>
      </c>
      <c r="H53">
        <f t="shared" si="5"/>
        <v>9.0291156982919674E-2</v>
      </c>
    </row>
    <row r="54" spans="1:28">
      <c r="A54">
        <v>12.418349229769422</v>
      </c>
      <c r="B54">
        <v>0.83857167417698519</v>
      </c>
      <c r="C54">
        <f t="shared" si="0"/>
        <v>10.413675904122218</v>
      </c>
      <c r="D54">
        <f t="shared" si="1"/>
        <v>0.70320245273199178</v>
      </c>
      <c r="E54">
        <f t="shared" si="2"/>
        <v>10.842521327065896</v>
      </c>
      <c r="F54">
        <f t="shared" si="3"/>
        <v>1.5758279027035265</v>
      </c>
      <c r="G54">
        <f t="shared" si="4"/>
        <v>2.4832335789389948</v>
      </c>
      <c r="H54">
        <f t="shared" si="5"/>
        <v>1.5758279027035265</v>
      </c>
    </row>
    <row r="55" spans="1:28">
      <c r="A55">
        <v>5.501613314063472</v>
      </c>
      <c r="B55">
        <v>0.17680930007261453</v>
      </c>
      <c r="C55">
        <f t="shared" si="0"/>
        <v>0.97273639932973965</v>
      </c>
      <c r="D55">
        <f t="shared" si="1"/>
        <v>3.1261528592167846E-2</v>
      </c>
      <c r="E55">
        <f t="shared" si="2"/>
        <v>4.8136206705510034</v>
      </c>
      <c r="F55">
        <f t="shared" si="3"/>
        <v>0.68799264351246858</v>
      </c>
      <c r="G55">
        <f t="shared" si="4"/>
        <v>0.47333387752727468</v>
      </c>
      <c r="H55">
        <f t="shared" si="5"/>
        <v>0.68799264351246858</v>
      </c>
    </row>
    <row r="56" spans="1:28">
      <c r="A56">
        <v>8.7891259821689651</v>
      </c>
      <c r="B56">
        <v>0.43636480399302668</v>
      </c>
      <c r="C56">
        <f t="shared" si="0"/>
        <v>3.8352652364791786</v>
      </c>
      <c r="D56">
        <f t="shared" si="1"/>
        <v>0.19041424216387259</v>
      </c>
      <c r="E56">
        <f t="shared" si="2"/>
        <v>7.1782675728558889</v>
      </c>
      <c r="F56">
        <f t="shared" si="3"/>
        <v>1.6108584093130762</v>
      </c>
      <c r="G56">
        <f t="shared" si="4"/>
        <v>2.5948648148546543</v>
      </c>
      <c r="H56">
        <f t="shared" si="5"/>
        <v>1.6108584093130762</v>
      </c>
      <c r="AB56" t="s">
        <v>48</v>
      </c>
    </row>
    <row r="57" spans="1:28">
      <c r="A57">
        <v>6.5182233886828715</v>
      </c>
      <c r="B57">
        <v>0.29356931889140703</v>
      </c>
      <c r="C57">
        <f t="shared" si="0"/>
        <v>1.9135504005976696</v>
      </c>
      <c r="D57">
        <f t="shared" si="1"/>
        <v>8.618294499436463E-2</v>
      </c>
      <c r="E57">
        <f t="shared" si="2"/>
        <v>5.877347744886432</v>
      </c>
      <c r="F57">
        <f t="shared" si="3"/>
        <v>0.64087564379643958</v>
      </c>
      <c r="G57">
        <f t="shared" si="4"/>
        <v>0.41072159081150089</v>
      </c>
      <c r="H57">
        <f t="shared" si="5"/>
        <v>0.64087564379643958</v>
      </c>
    </row>
    <row r="58" spans="1:28">
      <c r="A58">
        <v>3.7345590167243534</v>
      </c>
      <c r="B58">
        <v>4.7187402887587826E-2</v>
      </c>
      <c r="C58">
        <f t="shared" si="0"/>
        <v>0.17622414092964592</v>
      </c>
      <c r="D58">
        <f t="shared" si="1"/>
        <v>2.2266509912755319E-3</v>
      </c>
      <c r="E58">
        <f t="shared" si="2"/>
        <v>3.6327171142024501</v>
      </c>
      <c r="F58">
        <f t="shared" si="3"/>
        <v>0.10184190252190328</v>
      </c>
      <c r="G58">
        <f t="shared" si="4"/>
        <v>1.0371773109280851E-2</v>
      </c>
      <c r="H58">
        <f t="shared" si="5"/>
        <v>0.10184190252190328</v>
      </c>
    </row>
    <row r="59" spans="1:28">
      <c r="A59">
        <v>7.7558495693412501</v>
      </c>
      <c r="B59">
        <v>0.45794340736740391</v>
      </c>
      <c r="C59">
        <f t="shared" si="0"/>
        <v>3.5517401788131444</v>
      </c>
      <c r="D59">
        <f t="shared" si="1"/>
        <v>0.20971216435126805</v>
      </c>
      <c r="E59">
        <f t="shared" si="2"/>
        <v>7.374856652473067</v>
      </c>
      <c r="F59">
        <f t="shared" si="3"/>
        <v>0.38099291686818315</v>
      </c>
      <c r="G59">
        <f t="shared" si="4"/>
        <v>0.14515560270372632</v>
      </c>
      <c r="H59">
        <f t="shared" si="5"/>
        <v>0.38099291686818315</v>
      </c>
    </row>
    <row r="60" spans="1:28">
      <c r="A60">
        <v>10.816371009334592</v>
      </c>
      <c r="B60">
        <v>0.94184319666229177</v>
      </c>
      <c r="C60">
        <f t="shared" si="0"/>
        <v>10.187325447717031</v>
      </c>
      <c r="D60">
        <f t="shared" si="1"/>
        <v>0.88706860709904445</v>
      </c>
      <c r="E60">
        <f t="shared" si="2"/>
        <v>11.78336319731215</v>
      </c>
      <c r="F60">
        <f t="shared" si="3"/>
        <v>-0.96699218797755826</v>
      </c>
      <c r="G60">
        <f t="shared" si="4"/>
        <v>0.9350738916096254</v>
      </c>
      <c r="H60">
        <f t="shared" si="5"/>
        <v>0.96699218797755826</v>
      </c>
    </row>
    <row r="61" spans="1:28">
      <c r="A61">
        <v>3.8369806520746432</v>
      </c>
      <c r="B61">
        <v>5.09613574536949E-2</v>
      </c>
      <c r="C61">
        <f t="shared" si="0"/>
        <v>0.19553774255328724</v>
      </c>
      <c r="D61">
        <f t="shared" si="1"/>
        <v>2.5970599535232648E-3</v>
      </c>
      <c r="E61">
        <f t="shared" si="2"/>
        <v>3.667099239949708</v>
      </c>
      <c r="F61">
        <f t="shared" si="3"/>
        <v>0.16988141212493524</v>
      </c>
      <c r="G61">
        <f t="shared" si="4"/>
        <v>2.8859694185562092E-2</v>
      </c>
      <c r="H61">
        <f t="shared" si="5"/>
        <v>0.16988141212493524</v>
      </c>
    </row>
    <row r="62" spans="1:28">
      <c r="A62">
        <v>9.8562996267329108</v>
      </c>
      <c r="B62">
        <v>0.66130765757722798</v>
      </c>
      <c r="C62">
        <f t="shared" si="0"/>
        <v>6.5180464185340474</v>
      </c>
      <c r="D62">
        <f t="shared" si="1"/>
        <v>0.4373278179702802</v>
      </c>
      <c r="E62">
        <f t="shared" si="2"/>
        <v>9.2275803937722323</v>
      </c>
      <c r="F62">
        <f t="shared" si="3"/>
        <v>0.62871923296067855</v>
      </c>
      <c r="G62">
        <f t="shared" si="4"/>
        <v>0.39528787389466397</v>
      </c>
      <c r="H62">
        <f t="shared" si="5"/>
        <v>0.62871923296067855</v>
      </c>
      <c r="R62" t="s">
        <v>49</v>
      </c>
    </row>
    <row r="63" spans="1:28">
      <c r="A63">
        <v>10.773752956695398</v>
      </c>
      <c r="B63">
        <v>0.8189005265022431</v>
      </c>
      <c r="C63">
        <f t="shared" si="0"/>
        <v>8.8226319686429608</v>
      </c>
      <c r="D63">
        <f t="shared" si="1"/>
        <v>0.67059807230565094</v>
      </c>
      <c r="E63">
        <f t="shared" si="2"/>
        <v>10.663309876292253</v>
      </c>
      <c r="F63">
        <f t="shared" si="3"/>
        <v>0.11044308040314554</v>
      </c>
      <c r="G63">
        <f t="shared" si="4"/>
        <v>1.2197674008935672E-2</v>
      </c>
      <c r="H63">
        <f t="shared" si="5"/>
        <v>0.11044308040314554</v>
      </c>
    </row>
    <row r="64" spans="1:28">
      <c r="A64">
        <v>6.3794982806878542</v>
      </c>
      <c r="B64">
        <v>0.41368835634481682</v>
      </c>
      <c r="C64">
        <f t="shared" si="0"/>
        <v>2.6391241580423435</v>
      </c>
      <c r="D64">
        <f t="shared" si="1"/>
        <v>0.17113805617527614</v>
      </c>
      <c r="E64">
        <f t="shared" si="2"/>
        <v>6.9716767247455724</v>
      </c>
      <c r="F64">
        <f t="shared" si="3"/>
        <v>-0.59217844405771825</v>
      </c>
      <c r="G64">
        <f t="shared" si="4"/>
        <v>0.35067530960662013</v>
      </c>
      <c r="H64">
        <f t="shared" si="5"/>
        <v>0.59217844405771825</v>
      </c>
    </row>
    <row r="65" spans="1:8">
      <c r="A65">
        <v>4.8182357581396174</v>
      </c>
      <c r="B65">
        <v>6.8605167298250613E-2</v>
      </c>
      <c r="C65">
        <f t="shared" si="0"/>
        <v>0.33055587026958183</v>
      </c>
      <c r="D65">
        <f t="shared" si="1"/>
        <v>4.7066689800209557E-3</v>
      </c>
      <c r="E65">
        <f t="shared" si="2"/>
        <v>3.8278408912096951</v>
      </c>
      <c r="F65">
        <f t="shared" si="3"/>
        <v>0.99039486692992229</v>
      </c>
      <c r="G65">
        <f t="shared" si="4"/>
        <v>0.98088199244113849</v>
      </c>
      <c r="H65">
        <f t="shared" si="5"/>
        <v>0.99039486692992229</v>
      </c>
    </row>
    <row r="66" spans="1:8">
      <c r="A66">
        <v>10.241471557397018</v>
      </c>
      <c r="B66">
        <v>0.8481873997594126</v>
      </c>
      <c r="C66">
        <f t="shared" si="0"/>
        <v>8.6866871299785586</v>
      </c>
      <c r="D66">
        <f t="shared" si="1"/>
        <v>0.71942186511063355</v>
      </c>
      <c r="E66">
        <f t="shared" si="2"/>
        <v>10.930124153314853</v>
      </c>
      <c r="F66">
        <f t="shared" si="3"/>
        <v>-0.68865259591783534</v>
      </c>
      <c r="G66">
        <f t="shared" si="4"/>
        <v>0.47424239786437339</v>
      </c>
      <c r="H66">
        <f t="shared" si="5"/>
        <v>0.68865259591783534</v>
      </c>
    </row>
    <row r="67" spans="1:8">
      <c r="A67">
        <v>4.4524079981279581</v>
      </c>
      <c r="B67">
        <v>0.1843930616185403</v>
      </c>
      <c r="C67">
        <f t="shared" ref="C67:C77" si="6">A67*B67</f>
        <v>0.82099314234969023</v>
      </c>
      <c r="D67">
        <f t="shared" ref="D67:D77" si="7">B67^2</f>
        <v>3.4000801173058801E-2</v>
      </c>
      <c r="E67">
        <f t="shared" ref="E67:E77" si="8">$N$2*B67+$N$3</f>
        <v>4.8827115508310506</v>
      </c>
      <c r="F67">
        <f t="shared" ref="F67:F77" si="9">A67-E67</f>
        <v>-0.43030355270309251</v>
      </c>
      <c r="G67">
        <f t="shared" ref="G67:G77" si="10">F67^2</f>
        <v>0.18516114746890311</v>
      </c>
      <c r="H67">
        <f t="shared" ref="H67:H77" si="11">ABS(F67)</f>
        <v>0.43030355270309251</v>
      </c>
    </row>
    <row r="68" spans="1:8">
      <c r="A68">
        <v>5.9759744228068241</v>
      </c>
      <c r="B68">
        <v>0.12978443690249497</v>
      </c>
      <c r="C68">
        <f t="shared" si="6"/>
        <v>0.77558847540769604</v>
      </c>
      <c r="D68">
        <f t="shared" si="7"/>
        <v>1.68440000620977E-2</v>
      </c>
      <c r="E68">
        <f t="shared" si="8"/>
        <v>4.3852067269166941</v>
      </c>
      <c r="F68">
        <f t="shared" si="9"/>
        <v>1.59076769589013</v>
      </c>
      <c r="G68">
        <f t="shared" si="10"/>
        <v>2.5305418622875933</v>
      </c>
      <c r="H68">
        <f t="shared" si="11"/>
        <v>1.59076769589013</v>
      </c>
    </row>
    <row r="69" spans="1:8">
      <c r="A69">
        <v>11.457632779120491</v>
      </c>
      <c r="B69">
        <v>0.78158525922204314</v>
      </c>
      <c r="C69">
        <f t="shared" si="6"/>
        <v>8.9551168857398675</v>
      </c>
      <c r="D69">
        <f t="shared" si="7"/>
        <v>0.61087551743318835</v>
      </c>
      <c r="E69">
        <f t="shared" si="8"/>
        <v>10.323353952221924</v>
      </c>
      <c r="F69">
        <f t="shared" si="9"/>
        <v>1.1342788268985675</v>
      </c>
      <c r="G69">
        <f t="shared" si="10"/>
        <v>1.2865884571503905</v>
      </c>
      <c r="H69">
        <f t="shared" si="11"/>
        <v>1.1342788268985675</v>
      </c>
    </row>
    <row r="70" spans="1:8">
      <c r="A70">
        <v>12.32064987045621</v>
      </c>
      <c r="B70">
        <v>0.88540193970832837</v>
      </c>
      <c r="C70">
        <f t="shared" si="6"/>
        <v>10.908727293769093</v>
      </c>
      <c r="D70">
        <f t="shared" si="7"/>
        <v>0.78393659483927036</v>
      </c>
      <c r="E70">
        <f t="shared" si="8"/>
        <v>11.269162414040347</v>
      </c>
      <c r="F70">
        <f t="shared" si="9"/>
        <v>1.0514874564158632</v>
      </c>
      <c r="G70">
        <f t="shared" si="10"/>
        <v>1.1056258709999018</v>
      </c>
      <c r="H70">
        <f t="shared" si="11"/>
        <v>1.0514874564158632</v>
      </c>
    </row>
    <row r="71" spans="1:8">
      <c r="A71">
        <v>10.557978066580997</v>
      </c>
      <c r="B71">
        <v>0.74571385455856332</v>
      </c>
      <c r="C71">
        <f t="shared" si="6"/>
        <v>7.8732305203748831</v>
      </c>
      <c r="D71">
        <f t="shared" si="7"/>
        <v>0.55608915288059013</v>
      </c>
      <c r="E71">
        <f t="shared" si="8"/>
        <v>9.9965521520765801</v>
      </c>
      <c r="F71">
        <f t="shared" si="9"/>
        <v>0.56142591450441692</v>
      </c>
      <c r="G71">
        <f t="shared" si="10"/>
        <v>0.31519905747712085</v>
      </c>
      <c r="H71">
        <f t="shared" si="11"/>
        <v>0.56142591450441692</v>
      </c>
    </row>
    <row r="72" spans="1:8">
      <c r="A72">
        <v>8.5315878152185167</v>
      </c>
      <c r="B72">
        <v>0.63089520471541582</v>
      </c>
      <c r="C72">
        <f t="shared" si="6"/>
        <v>5.3825378412298335</v>
      </c>
      <c r="D72">
        <f t="shared" si="7"/>
        <v>0.39802875933290643</v>
      </c>
      <c r="E72">
        <f t="shared" si="8"/>
        <v>8.9505116691065858</v>
      </c>
      <c r="F72">
        <f t="shared" si="9"/>
        <v>-0.41892385388806908</v>
      </c>
      <c r="G72">
        <f t="shared" si="10"/>
        <v>0.17549719535643224</v>
      </c>
      <c r="H72">
        <f t="shared" si="11"/>
        <v>0.41892385388806908</v>
      </c>
    </row>
    <row r="73" spans="1:8">
      <c r="A73">
        <v>6.5969328440211203</v>
      </c>
      <c r="B73">
        <v>0.29964731049038651</v>
      </c>
      <c r="C73">
        <f t="shared" si="6"/>
        <v>1.9767531841966253</v>
      </c>
      <c r="D73">
        <f t="shared" si="7"/>
        <v>8.9788510684122094E-2</v>
      </c>
      <c r="E73">
        <f t="shared" si="8"/>
        <v>5.9327205025035035</v>
      </c>
      <c r="F73">
        <f t="shared" si="9"/>
        <v>0.66421234151761688</v>
      </c>
      <c r="G73">
        <f t="shared" si="10"/>
        <v>0.44117803462431532</v>
      </c>
      <c r="H73">
        <f t="shared" si="11"/>
        <v>0.66421234151761688</v>
      </c>
    </row>
    <row r="74" spans="1:8">
      <c r="A74">
        <v>3.6178857682308769</v>
      </c>
      <c r="B74">
        <v>0.11517119174008295</v>
      </c>
      <c r="C74">
        <f t="shared" si="6"/>
        <v>0.41667621550663564</v>
      </c>
      <c r="D74">
        <f t="shared" si="7"/>
        <v>1.326440340683095E-2</v>
      </c>
      <c r="E74">
        <f t="shared" si="8"/>
        <v>4.2520746438593644</v>
      </c>
      <c r="F74">
        <f t="shared" si="9"/>
        <v>-0.63418887562848747</v>
      </c>
      <c r="G74">
        <f t="shared" si="10"/>
        <v>0.40219552997092517</v>
      </c>
      <c r="H74">
        <f t="shared" si="11"/>
        <v>0.63418887562848747</v>
      </c>
    </row>
    <row r="75" spans="1:8">
      <c r="A75">
        <v>4.5634673713325657</v>
      </c>
      <c r="B75">
        <v>0.16086020498121412</v>
      </c>
      <c r="C75">
        <f t="shared" si="6"/>
        <v>0.73408029677763886</v>
      </c>
      <c r="D75">
        <f t="shared" si="7"/>
        <v>2.5876005546598222E-2</v>
      </c>
      <c r="E75">
        <f t="shared" si="8"/>
        <v>4.66831849921269</v>
      </c>
      <c r="F75">
        <f t="shared" si="9"/>
        <v>-0.1048511278801243</v>
      </c>
      <c r="G75">
        <f t="shared" si="10"/>
        <v>1.0993759017734177E-2</v>
      </c>
      <c r="H75">
        <f t="shared" si="11"/>
        <v>0.1048511278801243</v>
      </c>
    </row>
    <row r="76" spans="1:8">
      <c r="A76">
        <v>12.788684199952142</v>
      </c>
      <c r="B76">
        <v>0.92642252852845219</v>
      </c>
      <c r="C76">
        <f t="shared" si="6"/>
        <v>11.847725153071529</v>
      </c>
      <c r="D76">
        <f t="shared" si="7"/>
        <v>0.85825870136505078</v>
      </c>
      <c r="E76">
        <f t="shared" si="8"/>
        <v>11.64287519153541</v>
      </c>
      <c r="F76">
        <f t="shared" si="9"/>
        <v>1.1458090084167321</v>
      </c>
      <c r="G76">
        <f t="shared" si="10"/>
        <v>1.3128782837689348</v>
      </c>
      <c r="H76">
        <f t="shared" si="11"/>
        <v>1.1458090084167321</v>
      </c>
    </row>
    <row r="77" spans="1:8">
      <c r="A77">
        <v>4.0493287968712322</v>
      </c>
      <c r="B77">
        <v>0.14689362227097069</v>
      </c>
      <c r="C77">
        <f t="shared" si="6"/>
        <v>0.59482057473856698</v>
      </c>
      <c r="D77">
        <f t="shared" si="7"/>
        <v>2.1577736263886618E-2</v>
      </c>
      <c r="E77">
        <f t="shared" si="8"/>
        <v>4.5410777509229181</v>
      </c>
      <c r="F77">
        <f t="shared" si="9"/>
        <v>-0.49174895405168595</v>
      </c>
      <c r="G77">
        <f t="shared" si="10"/>
        <v>0.24181703381092715</v>
      </c>
      <c r="H77">
        <f t="shared" si="11"/>
        <v>0.49174895405168595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18122952-3E4A-4662-94F8-2F366C636A04}">
          <xm:f>train_data!1:1048576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EE14-901F-4F4C-B95B-87CDF1766C49}">
  <dimension ref="A1:L25"/>
  <sheetViews>
    <sheetView tabSelected="1" topLeftCell="F16" zoomScale="70" zoomScaleNormal="70" workbookViewId="0">
      <selection activeCell="AE38" sqref="AE38"/>
    </sheetView>
  </sheetViews>
  <sheetFormatPr defaultRowHeight="14.45"/>
  <sheetData>
    <row r="1" spans="1:1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12">
      <c r="A2">
        <v>3.3975389343049196</v>
      </c>
      <c r="B2">
        <v>2.7205601298541882E-2</v>
      </c>
      <c r="C2">
        <f>$L$2*B2+$L$3</f>
        <v>3.4506754910569954</v>
      </c>
      <c r="D2">
        <f>A2-C2</f>
        <v>-5.3136556752075847E-2</v>
      </c>
      <c r="E2">
        <f>D2^2</f>
        <v>2.8234936634665775E-3</v>
      </c>
      <c r="F2">
        <f>ABS(D2)</f>
        <v>5.3136556752075847E-2</v>
      </c>
      <c r="K2" t="s">
        <v>11</v>
      </c>
      <c r="L2">
        <v>9.1103708709253937</v>
      </c>
    </row>
    <row r="3" spans="1:12">
      <c r="A3">
        <v>7.4675132403454487</v>
      </c>
      <c r="B3">
        <v>0.39625192694225497</v>
      </c>
      <c r="C3">
        <f>$L$2*B3+$L$3</f>
        <v>6.812824386223526</v>
      </c>
      <c r="D3">
        <f>A3-C3</f>
        <v>0.65468885412192268</v>
      </c>
      <c r="E3">
        <f t="shared" ref="E3:E25" si="0">D3^2</f>
        <v>0.42861749571147617</v>
      </c>
      <c r="F3">
        <f t="shared" ref="F3:F25" si="1">ABS(D3)</f>
        <v>0.65468885412192268</v>
      </c>
      <c r="K3" t="s">
        <v>13</v>
      </c>
      <c r="L3">
        <v>3.2028223734607493</v>
      </c>
    </row>
    <row r="4" spans="1:12">
      <c r="A4">
        <v>8.3157982666202166</v>
      </c>
      <c r="B4">
        <v>0.71334919900090787</v>
      </c>
      <c r="C4">
        <f>$L$2*B4+$L$3</f>
        <v>9.7016981368365816</v>
      </c>
      <c r="D4">
        <f>A4-C4</f>
        <v>-1.385899870216365</v>
      </c>
      <c r="E4">
        <f t="shared" si="0"/>
        <v>1.9207184502657373</v>
      </c>
      <c r="F4">
        <f t="shared" si="1"/>
        <v>1.385899870216365</v>
      </c>
    </row>
    <row r="5" spans="1:12">
      <c r="A5">
        <v>8.3098911155799531</v>
      </c>
      <c r="B5">
        <v>0.61963213461642552</v>
      </c>
      <c r="C5">
        <f>$L$2*B5+$L$3</f>
        <v>8.8479009233595551</v>
      </c>
      <c r="D5">
        <f>A5-C5</f>
        <v>-0.53800980777960206</v>
      </c>
      <c r="E5">
        <f t="shared" si="0"/>
        <v>0.28945455326704433</v>
      </c>
      <c r="F5">
        <f t="shared" si="1"/>
        <v>0.53800980777960206</v>
      </c>
    </row>
    <row r="6" spans="1:12">
      <c r="A6">
        <v>12.438411536013847</v>
      </c>
      <c r="B6">
        <v>0.89060640151553527</v>
      </c>
      <c r="C6">
        <f>$L$2*B6+$L$3</f>
        <v>11.316576991287567</v>
      </c>
      <c r="D6">
        <f>A6-C6</f>
        <v>1.1218345447262799</v>
      </c>
      <c r="E6">
        <f t="shared" si="0"/>
        <v>1.2585127457412195</v>
      </c>
      <c r="F6">
        <f t="shared" si="1"/>
        <v>1.1218345447262799</v>
      </c>
    </row>
    <row r="7" spans="1:12">
      <c r="A7">
        <v>6.94899176414284</v>
      </c>
      <c r="B7">
        <v>0.24842754481790352</v>
      </c>
      <c r="C7">
        <f>$L$2*B7+$L$3</f>
        <v>5.4660894413052903</v>
      </c>
      <c r="D7">
        <f>A7-C7</f>
        <v>1.4829023228375497</v>
      </c>
      <c r="E7">
        <f t="shared" si="0"/>
        <v>2.1989992990770006</v>
      </c>
      <c r="F7">
        <f t="shared" si="1"/>
        <v>1.4829023228375497</v>
      </c>
      <c r="H7" t="s">
        <v>16</v>
      </c>
      <c r="I7">
        <f>AVERAGE(F2:F77)</f>
        <v>0.78931100683495925</v>
      </c>
    </row>
    <row r="8" spans="1:12">
      <c r="A8">
        <v>2.351169390572561</v>
      </c>
      <c r="B8">
        <v>0.20159365966608578</v>
      </c>
      <c r="C8">
        <f>$L$2*B8+$L$3</f>
        <v>5.0394153782459048</v>
      </c>
      <c r="D8">
        <f>A8-C8</f>
        <v>-2.6882459876733438</v>
      </c>
      <c r="E8">
        <f t="shared" si="0"/>
        <v>7.2266664902418318</v>
      </c>
      <c r="F8">
        <f t="shared" si="1"/>
        <v>2.6882459876733438</v>
      </c>
      <c r="H8" t="s">
        <v>17</v>
      </c>
      <c r="I8">
        <f>SUM(E2:E77)</f>
        <v>27.227910860003579</v>
      </c>
    </row>
    <row r="9" spans="1:12">
      <c r="A9">
        <v>3.5221853225329474</v>
      </c>
      <c r="B9">
        <v>5.5536736254117813E-2</v>
      </c>
      <c r="C9">
        <f>$L$2*B9+$L$3</f>
        <v>3.7087826376965305</v>
      </c>
      <c r="D9">
        <f>A9-C9</f>
        <v>-0.18659731516358313</v>
      </c>
      <c r="E9">
        <f t="shared" si="0"/>
        <v>3.4818558026257572E-2</v>
      </c>
      <c r="F9">
        <f t="shared" si="1"/>
        <v>0.18659731516358313</v>
      </c>
      <c r="H9" t="s">
        <v>18</v>
      </c>
      <c r="I9">
        <f>AVERAGE(E2:E77)</f>
        <v>1.1344962858334824</v>
      </c>
    </row>
    <row r="10" spans="1:12">
      <c r="A10">
        <v>9.3581304522561304</v>
      </c>
      <c r="B10">
        <v>0.54737434308819377</v>
      </c>
      <c r="C10">
        <f>$L$2*B10+$L$3</f>
        <v>8.1896056442233522</v>
      </c>
      <c r="D10">
        <f>A10-C10</f>
        <v>1.1685248080327781</v>
      </c>
      <c r="E10">
        <f t="shared" si="0"/>
        <v>1.3654502269880411</v>
      </c>
      <c r="F10">
        <f t="shared" si="1"/>
        <v>1.1685248080327781</v>
      </c>
      <c r="H10" t="s">
        <v>19</v>
      </c>
      <c r="I10">
        <f>SQRT(I9)</f>
        <v>1.0651273566261841</v>
      </c>
    </row>
    <row r="11" spans="1:12">
      <c r="A11">
        <v>11.113447502814067</v>
      </c>
      <c r="B11">
        <v>0.87035859287755735</v>
      </c>
      <c r="C11">
        <f>$L$2*B11+$L$3</f>
        <v>11.132111945272062</v>
      </c>
      <c r="D11">
        <f>A11-C11</f>
        <v>-1.8664442457994923E-2</v>
      </c>
      <c r="E11">
        <f t="shared" si="0"/>
        <v>3.4836141226780355E-4</v>
      </c>
      <c r="F11">
        <f t="shared" si="1"/>
        <v>1.8664442457994923E-2</v>
      </c>
    </row>
    <row r="12" spans="1:12">
      <c r="A12">
        <v>5.0339965326840321</v>
      </c>
      <c r="B12">
        <v>0.26936134345668028</v>
      </c>
      <c r="C12">
        <f>$L$2*B12+$L$3</f>
        <v>5.6568041106418203</v>
      </c>
      <c r="D12">
        <f>A12-C12</f>
        <v>-0.62280757795778818</v>
      </c>
      <c r="E12">
        <f t="shared" si="0"/>
        <v>0.38788927916164639</v>
      </c>
      <c r="F12">
        <f t="shared" si="1"/>
        <v>0.62280757795778818</v>
      </c>
    </row>
    <row r="13" spans="1:12">
      <c r="A13">
        <v>6.1376980281401616</v>
      </c>
      <c r="B13">
        <v>0.33233107973039588</v>
      </c>
      <c r="C13">
        <f>$L$2*B13+$L$3</f>
        <v>6.2304817617397319</v>
      </c>
      <c r="D13">
        <f>A13-C13</f>
        <v>-9.2783733599570262E-2</v>
      </c>
      <c r="E13">
        <f t="shared" si="0"/>
        <v>8.6088212206760235E-3</v>
      </c>
      <c r="F13">
        <f t="shared" si="1"/>
        <v>9.2783733599570262E-2</v>
      </c>
    </row>
    <row r="14" spans="1:12">
      <c r="A14">
        <v>3.0821204527615258</v>
      </c>
      <c r="B14">
        <v>4.6148932302151113E-2</v>
      </c>
      <c r="C14">
        <f>$L$2*B14+$L$3</f>
        <v>3.6232562620305746</v>
      </c>
      <c r="D14">
        <f>A14-C14</f>
        <v>-0.54113580926904881</v>
      </c>
      <c r="E14">
        <f t="shared" si="0"/>
        <v>0.29282796407326839</v>
      </c>
      <c r="F14">
        <f t="shared" si="1"/>
        <v>0.54113580926904881</v>
      </c>
    </row>
    <row r="15" spans="1:12">
      <c r="A15">
        <v>5.1703286156256461</v>
      </c>
      <c r="B15">
        <v>0.28846305550891915</v>
      </c>
      <c r="C15">
        <f>$L$2*B15+$L$3</f>
        <v>5.8308277917073408</v>
      </c>
      <c r="D15">
        <f>A15-C15</f>
        <v>-0.66049917608169473</v>
      </c>
      <c r="E15">
        <f t="shared" si="0"/>
        <v>0.4362591616045976</v>
      </c>
      <c r="F15">
        <f t="shared" si="1"/>
        <v>0.66049917608169473</v>
      </c>
    </row>
    <row r="16" spans="1:12">
      <c r="A16">
        <v>4.0627652048257978</v>
      </c>
      <c r="B16">
        <v>0.25969862678187949</v>
      </c>
      <c r="C16">
        <f>$L$2*B16+$L$3</f>
        <v>5.5687731781137089</v>
      </c>
      <c r="D16">
        <f>A16-C16</f>
        <v>-1.506007973287911</v>
      </c>
      <c r="E16">
        <f t="shared" si="0"/>
        <v>2.2680600156067614</v>
      </c>
      <c r="F16">
        <f t="shared" si="1"/>
        <v>1.506007973287911</v>
      </c>
    </row>
    <row r="17" spans="1:6">
      <c r="A17">
        <v>11.307029566400786</v>
      </c>
      <c r="B17">
        <v>0.72193488748548529</v>
      </c>
      <c r="C17">
        <f>$L$2*B17+$L$3</f>
        <v>9.7799169431133155</v>
      </c>
      <c r="D17">
        <f>A17-C17</f>
        <v>1.5271126232874703</v>
      </c>
      <c r="E17">
        <f t="shared" si="0"/>
        <v>2.3320729642039391</v>
      </c>
      <c r="F17">
        <f t="shared" si="1"/>
        <v>1.5271126232874703</v>
      </c>
    </row>
    <row r="18" spans="1:6">
      <c r="A18">
        <v>8.0955552483998936</v>
      </c>
      <c r="B18">
        <v>0.52215796405435799</v>
      </c>
      <c r="C18">
        <f>$L$2*B18+$L$3</f>
        <v>7.9598750792032806</v>
      </c>
      <c r="D18">
        <f>A18-C18</f>
        <v>0.13568016919661297</v>
      </c>
      <c r="E18">
        <f t="shared" si="0"/>
        <v>1.8409108313221522E-2</v>
      </c>
      <c r="F18">
        <f t="shared" si="1"/>
        <v>0.13568016919661297</v>
      </c>
    </row>
    <row r="19" spans="1:6">
      <c r="A19">
        <v>9.3595040593316998</v>
      </c>
      <c r="B19">
        <v>0.77036584289278298</v>
      </c>
      <c r="C19">
        <f>$L$2*B19+$L$3</f>
        <v>10.221140908507047</v>
      </c>
      <c r="D19">
        <f>A19-C19</f>
        <v>-0.86163684917534766</v>
      </c>
      <c r="E19">
        <f t="shared" si="0"/>
        <v>0.74241805985682086</v>
      </c>
      <c r="F19">
        <f t="shared" si="1"/>
        <v>0.86163684917534766</v>
      </c>
    </row>
    <row r="20" spans="1:6">
      <c r="A20">
        <v>9.9062698081474316</v>
      </c>
      <c r="B20">
        <v>0.75034636254259168</v>
      </c>
      <c r="C20">
        <f>$L$2*B20+$L$3</f>
        <v>10.038756017873601</v>
      </c>
      <c r="D20">
        <f>A20-C20</f>
        <v>-0.13248620972616898</v>
      </c>
      <c r="E20">
        <f t="shared" si="0"/>
        <v>1.7552595767606431E-2</v>
      </c>
      <c r="F20">
        <f t="shared" si="1"/>
        <v>0.13248620972616898</v>
      </c>
    </row>
    <row r="21" spans="1:6">
      <c r="A21">
        <v>5.1646210046295025</v>
      </c>
      <c r="B21">
        <v>0.22330945770065436</v>
      </c>
      <c r="C21">
        <f>$L$2*B21+$L$3</f>
        <v>5.2372543520989367</v>
      </c>
      <c r="D21">
        <f>A21-C21</f>
        <v>-7.2633347469434284E-2</v>
      </c>
      <c r="E21">
        <f t="shared" si="0"/>
        <v>5.2756031646155757E-3</v>
      </c>
      <c r="F21">
        <f t="shared" si="1"/>
        <v>7.2633347469434284E-2</v>
      </c>
    </row>
    <row r="22" spans="1:6">
      <c r="A22">
        <v>4.1305182933592635</v>
      </c>
      <c r="B22">
        <v>0.12104965978758575</v>
      </c>
      <c r="C22">
        <f>$L$2*B22+$L$3</f>
        <v>4.3056296679249995</v>
      </c>
      <c r="D22">
        <f>A22-C22</f>
        <v>-0.175111374565736</v>
      </c>
      <c r="E22">
        <f t="shared" si="0"/>
        <v>3.0663993502301493E-2</v>
      </c>
      <c r="F22">
        <f t="shared" si="1"/>
        <v>0.175111374565736</v>
      </c>
    </row>
    <row r="23" spans="1:6">
      <c r="A23">
        <v>12.297098804368071</v>
      </c>
      <c r="B23">
        <v>0.98027479924990302</v>
      </c>
      <c r="C23">
        <f>$L$2*B23+$L$3</f>
        <v>12.133489350049304</v>
      </c>
      <c r="D23">
        <f>A23-C23</f>
        <v>0.16360945431876672</v>
      </c>
      <c r="E23">
        <f t="shared" si="0"/>
        <v>2.6768053542484616E-2</v>
      </c>
      <c r="F23">
        <f t="shared" si="1"/>
        <v>0.16360945431876672</v>
      </c>
    </row>
    <row r="24" spans="1:6">
      <c r="A24">
        <v>9.7034824816167422</v>
      </c>
      <c r="B24">
        <v>0.9627631693272044</v>
      </c>
      <c r="C24">
        <f>$L$2*B24+$L$3</f>
        <v>11.973951906899126</v>
      </c>
      <c r="D24">
        <f>A24-C24</f>
        <v>-2.2704694252823838</v>
      </c>
      <c r="E24">
        <f t="shared" si="0"/>
        <v>5.1550314111421187</v>
      </c>
      <c r="F24">
        <f t="shared" si="1"/>
        <v>2.2704694252823838</v>
      </c>
    </row>
    <row r="25" spans="1:6">
      <c r="A25">
        <v>4.9823038654677658</v>
      </c>
      <c r="B25">
        <v>0.29224577800268703</v>
      </c>
      <c r="C25">
        <f>$L$2*B25+$L$3</f>
        <v>5.8652897965273585</v>
      </c>
      <c r="D25">
        <f>A25-C25</f>
        <v>-0.88298593105959267</v>
      </c>
      <c r="E25">
        <f t="shared" si="0"/>
        <v>0.77966415444917569</v>
      </c>
      <c r="F25">
        <f t="shared" si="1"/>
        <v>0.88298593105959267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Vinay Kulkarni</dc:creator>
  <cp:keywords/>
  <dc:description/>
  <cp:lastModifiedBy/>
  <cp:revision/>
  <dcterms:created xsi:type="dcterms:W3CDTF">2024-01-14T09:05:54Z</dcterms:created>
  <dcterms:modified xsi:type="dcterms:W3CDTF">2024-01-22T15:32:11Z</dcterms:modified>
  <cp:category/>
  <cp:contentStatus/>
</cp:coreProperties>
</file>