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ST\sales\Mahmoud\OSPC\"/>
    </mc:Choice>
  </mc:AlternateContent>
  <xr:revisionPtr revIDLastSave="0" documentId="13_ncr:1_{282C9833-E5A5-4288-84D0-4BAFC0825869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OPC Main Building V3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1" l="1"/>
  <c r="J30" i="1"/>
  <c r="I28" i="1" s="1"/>
  <c r="F23" i="1"/>
  <c r="H23" i="1" s="1"/>
  <c r="F8" i="1"/>
  <c r="H8" i="1" s="1"/>
  <c r="F7" i="1"/>
  <c r="H7" i="1" s="1"/>
  <c r="F6" i="1"/>
  <c r="H6" i="1" s="1"/>
  <c r="F4" i="1"/>
  <c r="H4" i="1" s="1"/>
  <c r="F3" i="1"/>
  <c r="H3" i="1" s="1"/>
  <c r="F10" i="1"/>
  <c r="H10" i="1" s="1"/>
  <c r="F13" i="1"/>
  <c r="H13" i="1" s="1"/>
  <c r="F21" i="1"/>
  <c r="H21" i="1" s="1"/>
  <c r="F19" i="1"/>
  <c r="H19" i="1" s="1"/>
  <c r="F16" i="1"/>
  <c r="H16" i="1" s="1"/>
  <c r="H24" i="1" l="1"/>
  <c r="H25" i="1" s="1"/>
  <c r="H26" i="1" s="1"/>
  <c r="H28" i="1" s="1"/>
  <c r="H29" i="1" s="1"/>
</calcChain>
</file>

<file path=xl/sharedStrings.xml><?xml version="1.0" encoding="utf-8"?>
<sst xmlns="http://schemas.openxmlformats.org/spreadsheetml/2006/main" count="72" uniqueCount="61">
  <si>
    <t>Line#</t>
  </si>
  <si>
    <t>Part Number</t>
  </si>
  <si>
    <t>Description</t>
  </si>
  <si>
    <t>Unit Price</t>
  </si>
  <si>
    <t>Quantity</t>
  </si>
  <si>
    <t>Sub Total</t>
  </si>
  <si>
    <t>Discount</t>
  </si>
  <si>
    <t>Total</t>
  </si>
  <si>
    <t>24P Standalone</t>
  </si>
  <si>
    <t>1.0</t>
  </si>
  <si>
    <t>JL725B</t>
  </si>
  <si>
    <t>HPE Aruba Networking CX 6200F 24G Class4 PoE 4SFP+ 370W Switch</t>
  </si>
  <si>
    <t>1.1</t>
  </si>
  <si>
    <t>JL725B      ABB</t>
  </si>
  <si>
    <t xml:space="preserve">  INCLUDED: Power Cord - Europe localization</t>
  </si>
  <si>
    <t>incl.</t>
  </si>
  <si>
    <t>48P Stacked</t>
  </si>
  <si>
    <t>2.0</t>
  </si>
  <si>
    <t>JL728B</t>
  </si>
  <si>
    <t>HPE Aruba Networking CX 6200F 48G Class4 PoE 4SFP+ 740W Switch</t>
  </si>
  <si>
    <t>2.1</t>
  </si>
  <si>
    <t>JL728B      ABB</t>
  </si>
  <si>
    <t>3.0</t>
  </si>
  <si>
    <t>J9281D</t>
  </si>
  <si>
    <t>HPE Aruba Networking 10G SFP+ to SFP+ 1m Direct Attach Copper Cable</t>
  </si>
  <si>
    <t>48P Standalone</t>
  </si>
  <si>
    <t>4.0</t>
  </si>
  <si>
    <t>4.1</t>
  </si>
  <si>
    <t xml:space="preserve">Aggregation </t>
  </si>
  <si>
    <t>5.0</t>
  </si>
  <si>
    <t>R9W90A</t>
  </si>
  <si>
    <t>HPE Aruba Networking CX 8100 48x10G SFP+ 4x40/100G QSFP28 FB Airflow 3Fan 2AC PSU Switch Bundle</t>
  </si>
  <si>
    <t>5.1</t>
  </si>
  <si>
    <t>R9W90A      ABB</t>
  </si>
  <si>
    <t>Core Switch</t>
  </si>
  <si>
    <t>6.0</t>
  </si>
  <si>
    <t>R0X26C</t>
  </si>
  <si>
    <t>HPE Aruba Networking CX 6405 v2 Switch</t>
  </si>
  <si>
    <t>6.1</t>
  </si>
  <si>
    <t>R0X35A</t>
  </si>
  <si>
    <t>HPE Aruba Networking CX 6400 1800W Power Supply with C16 Inlet Accessory</t>
  </si>
  <si>
    <t>6.2</t>
  </si>
  <si>
    <t>R0X35A      ABB</t>
  </si>
  <si>
    <t>6.3</t>
  </si>
  <si>
    <t>R0X31A</t>
  </si>
  <si>
    <t>HPE Aruba Networking CX 6400 Management Module</t>
  </si>
  <si>
    <t>6.4</t>
  </si>
  <si>
    <t>R0X44C</t>
  </si>
  <si>
    <t>HPE Aruba Networking CX 6400 48-port 1G/10G/25GbE SFP28 v2 Extended Tables Module</t>
  </si>
  <si>
    <t>7.0</t>
  </si>
  <si>
    <t>R0M47A</t>
  </si>
  <si>
    <t>HPE Aruba Networking 50G SFP56 to SFP56 3m Direct Attach Copper Cable</t>
  </si>
  <si>
    <t>8.0</t>
  </si>
  <si>
    <t>J9151E</t>
  </si>
  <si>
    <t>HPE Aruba Networking 10G SFP+ LC LR 10km SMF Transceiver</t>
  </si>
  <si>
    <t>Quote Total</t>
  </si>
  <si>
    <t>Aruba Transceivers</t>
  </si>
  <si>
    <t>Forex</t>
  </si>
  <si>
    <t>CBE</t>
  </si>
  <si>
    <t>Disti</t>
  </si>
  <si>
    <t>Marg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</si>
</sst>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_);\(&quot;$&quot;#,##0.00\);&quot;$&quot;0.00_);_(* @_)"/>
    <numFmt numFmtId="165" formatCode="_([$EGP]\ * #,##0.0_);_([$EGP]\ * \(#,##0.0\);_([$EGP]\ * &quot;-&quot;?_);_(@_)"/>
    <numFmt numFmtId="166" formatCode="_([$EGP]\ * #,##0.00_);_([$EGP]\ * \(#,##0.00\);_([$EGP]\ * &quot;-&quot;??_);_(@_)"/>
  </numFmts>
  <fonts count="4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9">
    <xf numFmtId="0" fontId="0" fillId="0" borderId="0" xfId="0"/>
    <xf numFmtId="0" fontId="0" fillId="2" borderId="1" xfId="0" applyFill="1" applyBorder="1"/>
    <xf numFmtId="0" fontId="0" fillId="3" borderId="2" xfId="0" applyFill="1" applyBorder="1" applyAlignment="1">
      <alignment horizontal="left"/>
    </xf>
    <xf numFmtId="49" fontId="0" fillId="0" borderId="3" xfId="0" applyNumberFormat="1" applyBorder="1" applyAlignment="1">
      <alignment horizontal="left" wrapText="1"/>
    </xf>
    <xf numFmtId="164" fontId="0" fillId="0" borderId="3" xfId="0" applyNumberFormat="1" applyBorder="1"/>
    <xf numFmtId="0" fontId="0" fillId="0" borderId="3" xfId="0" applyBorder="1"/>
    <xf numFmtId="10" fontId="0" fillId="0" borderId="3" xfId="0" applyNumberFormat="1" applyBorder="1"/>
    <xf numFmtId="0" fontId="0" fillId="0" borderId="3" xfId="0" applyBorder="1" applyAlignment="1">
      <alignment horizontal="right" wrapText="1"/>
    </xf>
    <xf numFmtId="164" fontId="1" fillId="4" borderId="5" xfId="0" applyNumberFormat="1" applyFont="1" applyFill="1" applyBorder="1" applyAlignment="1">
      <alignment horizontal="center" vertical="center"/>
    </xf>
    <xf numFmtId="49" fontId="2" fillId="4" borderId="4" xfId="0" applyNumberFormat="1" applyFont="1" applyFill="1" applyBorder="1" applyAlignment="1">
      <alignment horizontal="center" vertical="center" wrapText="1"/>
    </xf>
    <xf numFmtId="7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/>
    <xf numFmtId="165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166" fontId="0" fillId="0" borderId="0" xfId="0" applyNumberFormat="1"/>
    <xf numFmtId="44" fontId="0" fillId="0" borderId="0" xfId="2" applyFon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workbookViewId="0">
      <selection activeCell="A31" sqref="A31:XFD32"/>
    </sheetView>
  </sheetViews>
  <sheetFormatPr defaultRowHeight="14.25" x14ac:dyDescent="0.45"/>
  <cols>
    <col min="1" max="1" width="10.73046875" customWidth="1"/>
    <col min="2" max="2" width="15.86328125" customWidth="1"/>
    <col min="3" max="3" width="86.86328125" customWidth="1"/>
    <col min="4" max="7" width="12.73046875" customWidth="1"/>
    <col min="8" max="8" width="18.86328125" bestFit="1" customWidth="1"/>
    <col min="10" max="10" width="13.796875" bestFit="1" customWidth="1"/>
    <col min="11" max="11" width="12.796875" bestFit="1" customWidth="1"/>
  </cols>
  <sheetData>
    <row r="1" spans="1:8" ht="14.65" thickBo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45">
      <c r="A2" s="2" t="s">
        <v>34</v>
      </c>
      <c r="B2" s="2"/>
      <c r="C2" s="2"/>
      <c r="D2" s="2"/>
      <c r="E2" s="2"/>
      <c r="F2" s="2"/>
      <c r="G2" s="2"/>
      <c r="H2" s="2"/>
    </row>
    <row r="3" spans="1:8" x14ac:dyDescent="0.45">
      <c r="A3" s="3" t="s">
        <v>35</v>
      </c>
      <c r="B3" s="3" t="s">
        <v>36</v>
      </c>
      <c r="C3" s="3" t="s">
        <v>37</v>
      </c>
      <c r="D3" s="4">
        <v>16999</v>
      </c>
      <c r="E3" s="5">
        <v>2</v>
      </c>
      <c r="F3" s="4">
        <f>D3*E3</f>
        <v>33998</v>
      </c>
      <c r="G3" s="6">
        <v>0.75</v>
      </c>
      <c r="H3" s="4">
        <f>F3-F3*G3</f>
        <v>8499.5</v>
      </c>
    </row>
    <row r="4" spans="1:8" ht="14.1" customHeight="1" x14ac:dyDescent="0.45">
      <c r="A4" s="3" t="s">
        <v>38</v>
      </c>
      <c r="B4" s="3" t="s">
        <v>39</v>
      </c>
      <c r="C4" s="3" t="s">
        <v>40</v>
      </c>
      <c r="D4" s="4">
        <v>3147</v>
      </c>
      <c r="E4" s="5">
        <v>8</v>
      </c>
      <c r="F4" s="4">
        <f>D4*E4</f>
        <v>25176</v>
      </c>
      <c r="G4" s="6">
        <v>0.75</v>
      </c>
      <c r="H4" s="4">
        <f>F4-F4*G4</f>
        <v>6294</v>
      </c>
    </row>
    <row r="5" spans="1:8" x14ac:dyDescent="0.45">
      <c r="A5" s="3" t="s">
        <v>41</v>
      </c>
      <c r="B5" s="3" t="s">
        <v>42</v>
      </c>
      <c r="C5" s="3" t="s">
        <v>14</v>
      </c>
      <c r="D5" s="7" t="s">
        <v>15</v>
      </c>
      <c r="E5" s="5">
        <v>8</v>
      </c>
      <c r="F5" s="3"/>
      <c r="G5" s="6">
        <v>0.75</v>
      </c>
      <c r="H5" s="3"/>
    </row>
    <row r="6" spans="1:8" x14ac:dyDescent="0.45">
      <c r="A6" s="3" t="s">
        <v>43</v>
      </c>
      <c r="B6" s="3" t="s">
        <v>44</v>
      </c>
      <c r="C6" s="3" t="s">
        <v>45</v>
      </c>
      <c r="D6" s="4">
        <v>11332</v>
      </c>
      <c r="E6" s="5">
        <v>2</v>
      </c>
      <c r="F6" s="4">
        <f>D6*E6</f>
        <v>22664</v>
      </c>
      <c r="G6" s="6">
        <v>0.75</v>
      </c>
      <c r="H6" s="4">
        <f>F6-F6*G6</f>
        <v>5666</v>
      </c>
    </row>
    <row r="7" spans="1:8" ht="17.100000000000001" customHeight="1" x14ac:dyDescent="0.45">
      <c r="A7" s="3" t="s">
        <v>46</v>
      </c>
      <c r="B7" s="3" t="s">
        <v>47</v>
      </c>
      <c r="C7" s="3" t="s">
        <v>48</v>
      </c>
      <c r="D7" s="4">
        <v>62963</v>
      </c>
      <c r="E7" s="5">
        <v>4</v>
      </c>
      <c r="F7" s="4">
        <f>D7*E7</f>
        <v>251852</v>
      </c>
      <c r="G7" s="6">
        <v>0.75</v>
      </c>
      <c r="H7" s="4">
        <f>F7-F7*G7</f>
        <v>62963</v>
      </c>
    </row>
    <row r="8" spans="1:8" ht="17.45" customHeight="1" x14ac:dyDescent="0.45">
      <c r="A8" s="3" t="s">
        <v>49</v>
      </c>
      <c r="B8" s="3" t="s">
        <v>50</v>
      </c>
      <c r="C8" s="3" t="s">
        <v>51</v>
      </c>
      <c r="D8" s="4">
        <v>647</v>
      </c>
      <c r="E8" s="5">
        <v>3</v>
      </c>
      <c r="F8" s="4">
        <f>D8*E8</f>
        <v>1941</v>
      </c>
      <c r="G8" s="6">
        <v>0.75</v>
      </c>
      <c r="H8" s="4">
        <f>F8-F8*G8</f>
        <v>485.25</v>
      </c>
    </row>
    <row r="9" spans="1:8" x14ac:dyDescent="0.45">
      <c r="A9" s="2" t="s">
        <v>28</v>
      </c>
      <c r="B9" s="2"/>
      <c r="C9" s="2"/>
      <c r="D9" s="2"/>
      <c r="E9" s="2"/>
      <c r="F9" s="2"/>
      <c r="G9" s="6">
        <v>0.75</v>
      </c>
      <c r="H9" s="2"/>
    </row>
    <row r="10" spans="1:8" ht="17.100000000000001" customHeight="1" x14ac:dyDescent="0.45">
      <c r="A10" s="3" t="s">
        <v>29</v>
      </c>
      <c r="B10" s="3" t="s">
        <v>30</v>
      </c>
      <c r="C10" s="3" t="s">
        <v>31</v>
      </c>
      <c r="D10" s="4">
        <v>29505</v>
      </c>
      <c r="E10" s="5">
        <v>2</v>
      </c>
      <c r="F10" s="4">
        <f>D10*E10</f>
        <v>59010</v>
      </c>
      <c r="G10" s="6">
        <v>0.75</v>
      </c>
      <c r="H10" s="4">
        <f>F10-F10*G10</f>
        <v>14752.5</v>
      </c>
    </row>
    <row r="11" spans="1:8" x14ac:dyDescent="0.45">
      <c r="A11" s="3" t="s">
        <v>32</v>
      </c>
      <c r="B11" s="3" t="s">
        <v>33</v>
      </c>
      <c r="C11" s="3" t="s">
        <v>14</v>
      </c>
      <c r="D11" s="7" t="s">
        <v>15</v>
      </c>
      <c r="E11" s="5">
        <v>2</v>
      </c>
      <c r="F11" s="3"/>
      <c r="G11" s="6">
        <v>0.75</v>
      </c>
      <c r="H11" s="3"/>
    </row>
    <row r="12" spans="1:8" x14ac:dyDescent="0.45">
      <c r="A12" s="2" t="s">
        <v>25</v>
      </c>
      <c r="B12" s="2"/>
      <c r="C12" s="2"/>
      <c r="D12" s="2"/>
      <c r="E12" s="2"/>
      <c r="F12" s="2"/>
      <c r="G12" s="6">
        <v>0.75</v>
      </c>
      <c r="H12" s="2"/>
    </row>
    <row r="13" spans="1:8" x14ac:dyDescent="0.45">
      <c r="A13" s="3" t="s">
        <v>26</v>
      </c>
      <c r="B13" s="3" t="s">
        <v>18</v>
      </c>
      <c r="C13" s="3" t="s">
        <v>19</v>
      </c>
      <c r="D13" s="4">
        <v>11669</v>
      </c>
      <c r="E13" s="5">
        <v>62</v>
      </c>
      <c r="F13" s="4">
        <f>D13*E13</f>
        <v>723478</v>
      </c>
      <c r="G13" s="6">
        <v>0.75</v>
      </c>
      <c r="H13" s="4">
        <f>F13-F13*G13</f>
        <v>180869.5</v>
      </c>
    </row>
    <row r="14" spans="1:8" x14ac:dyDescent="0.45">
      <c r="A14" s="3" t="s">
        <v>27</v>
      </c>
      <c r="B14" s="3" t="s">
        <v>21</v>
      </c>
      <c r="C14" s="3" t="s">
        <v>14</v>
      </c>
      <c r="D14" s="7" t="s">
        <v>15</v>
      </c>
      <c r="E14" s="5">
        <v>62</v>
      </c>
      <c r="F14" s="3"/>
      <c r="G14" s="6">
        <v>0.75</v>
      </c>
      <c r="H14" s="3"/>
    </row>
    <row r="15" spans="1:8" x14ac:dyDescent="0.45">
      <c r="A15" s="2" t="s">
        <v>8</v>
      </c>
      <c r="B15" s="2"/>
      <c r="C15" s="2"/>
      <c r="D15" s="2"/>
      <c r="E15" s="2"/>
      <c r="F15" s="2"/>
      <c r="G15" s="6">
        <v>0.75</v>
      </c>
      <c r="H15" s="2"/>
    </row>
    <row r="16" spans="1:8" x14ac:dyDescent="0.45">
      <c r="A16" s="3" t="s">
        <v>9</v>
      </c>
      <c r="B16" s="3" t="s">
        <v>10</v>
      </c>
      <c r="C16" s="3" t="s">
        <v>11</v>
      </c>
      <c r="D16" s="4">
        <v>6169</v>
      </c>
      <c r="E16" s="5">
        <v>19</v>
      </c>
      <c r="F16" s="4">
        <f>D16*E16</f>
        <v>117211</v>
      </c>
      <c r="G16" s="6">
        <v>0.75</v>
      </c>
      <c r="H16" s="4">
        <f>F16-F16*G16</f>
        <v>29302.75</v>
      </c>
    </row>
    <row r="17" spans="1:11" x14ac:dyDescent="0.45">
      <c r="A17" s="3" t="s">
        <v>12</v>
      </c>
      <c r="B17" s="3" t="s">
        <v>13</v>
      </c>
      <c r="C17" s="3" t="s">
        <v>14</v>
      </c>
      <c r="D17" s="7" t="s">
        <v>15</v>
      </c>
      <c r="E17" s="5">
        <v>19</v>
      </c>
      <c r="F17" s="3"/>
      <c r="G17" s="6">
        <v>0.75</v>
      </c>
      <c r="H17" s="3"/>
    </row>
    <row r="18" spans="1:11" x14ac:dyDescent="0.45">
      <c r="A18" s="2" t="s">
        <v>16</v>
      </c>
      <c r="B18" s="2"/>
      <c r="C18" s="2"/>
      <c r="D18" s="2"/>
      <c r="E18" s="2"/>
      <c r="F18" s="2"/>
      <c r="G18" s="6">
        <v>0.75</v>
      </c>
      <c r="H18" s="2"/>
    </row>
    <row r="19" spans="1:11" x14ac:dyDescent="0.45">
      <c r="A19" s="3" t="s">
        <v>17</v>
      </c>
      <c r="B19" s="3" t="s">
        <v>18</v>
      </c>
      <c r="C19" s="3" t="s">
        <v>19</v>
      </c>
      <c r="D19" s="4">
        <v>11669</v>
      </c>
      <c r="E19" s="5">
        <v>39</v>
      </c>
      <c r="F19" s="4">
        <f>D19*E19</f>
        <v>455091</v>
      </c>
      <c r="G19" s="6">
        <v>0.75</v>
      </c>
      <c r="H19" s="4">
        <f>F19-F19*G19</f>
        <v>113772.75</v>
      </c>
    </row>
    <row r="20" spans="1:11" x14ac:dyDescent="0.45">
      <c r="A20" s="3" t="s">
        <v>20</v>
      </c>
      <c r="B20" s="3" t="s">
        <v>21</v>
      </c>
      <c r="C20" s="3" t="s">
        <v>14</v>
      </c>
      <c r="D20" s="7" t="s">
        <v>15</v>
      </c>
      <c r="E20" s="5">
        <v>39</v>
      </c>
      <c r="F20" s="3"/>
      <c r="G20" s="6">
        <v>0.75</v>
      </c>
      <c r="H20" s="3"/>
    </row>
    <row r="21" spans="1:11" ht="15" customHeight="1" x14ac:dyDescent="0.45">
      <c r="A21" s="3" t="s">
        <v>22</v>
      </c>
      <c r="B21" s="3" t="s">
        <v>23</v>
      </c>
      <c r="C21" s="3" t="s">
        <v>24</v>
      </c>
      <c r="D21" s="4">
        <v>223</v>
      </c>
      <c r="E21" s="5">
        <v>39</v>
      </c>
      <c r="F21" s="4">
        <f>D21*E21</f>
        <v>8697</v>
      </c>
      <c r="G21" s="6">
        <v>0.75</v>
      </c>
      <c r="H21" s="4">
        <f>F21-F21*G21</f>
        <v>2174.25</v>
      </c>
    </row>
    <row r="22" spans="1:11" x14ac:dyDescent="0.45">
      <c r="A22" s="2" t="s">
        <v>56</v>
      </c>
      <c r="B22" s="2"/>
      <c r="C22" s="2"/>
      <c r="D22" s="2"/>
      <c r="E22" s="2"/>
      <c r="F22" s="2"/>
      <c r="G22" s="6">
        <v>0.75</v>
      </c>
      <c r="H22" s="2"/>
    </row>
    <row r="23" spans="1:11" x14ac:dyDescent="0.45">
      <c r="A23" s="3" t="s">
        <v>52</v>
      </c>
      <c r="B23" s="3" t="s">
        <v>53</v>
      </c>
      <c r="C23" s="3" t="s">
        <v>54</v>
      </c>
      <c r="D23" s="4">
        <v>3806</v>
      </c>
      <c r="E23" s="5">
        <v>10</v>
      </c>
      <c r="F23" s="4">
        <f>D23*E23</f>
        <v>38060</v>
      </c>
      <c r="G23" s="6">
        <v>0.75</v>
      </c>
      <c r="H23" s="4">
        <f>F23-F23*G23</f>
        <v>9515</v>
      </c>
    </row>
    <row r="24" spans="1:11" ht="21" x14ac:dyDescent="0.45">
      <c r="C24" s="9" t="s">
        <v>55</v>
      </c>
      <c r="H24" s="8">
        <f>SUM(H3:H23)</f>
        <v>434294.5</v>
      </c>
    </row>
    <row r="25" spans="1:11" x14ac:dyDescent="0.45">
      <c r="H25" s="10">
        <f>H24*I25</f>
        <v>590640.52</v>
      </c>
      <c r="I25" s="14">
        <v>1.36</v>
      </c>
      <c r="J25" t="s">
        <v>59</v>
      </c>
    </row>
    <row r="26" spans="1:11" x14ac:dyDescent="0.45">
      <c r="H26" s="10">
        <f>H25*I26</f>
        <v>885960.78</v>
      </c>
      <c r="I26" s="14">
        <v>1.5</v>
      </c>
      <c r="J26" t="s">
        <v>60</v>
      </c>
    </row>
    <row r="27" spans="1:11" x14ac:dyDescent="0.45">
      <c r="H27" s="10"/>
      <c r="I27" s="14"/>
    </row>
    <row r="28" spans="1:11" x14ac:dyDescent="0.45">
      <c r="H28" s="10">
        <f>H26*J30</f>
        <v>1714762.8</v>
      </c>
      <c r="I28" s="15">
        <f>J30</f>
        <v>1.935483870967742</v>
      </c>
      <c r="J28" s="16" t="s">
        <v>57</v>
      </c>
      <c r="K28" s="16"/>
    </row>
    <row r="29" spans="1:11" x14ac:dyDescent="0.45">
      <c r="H29" s="13">
        <f>H28*K29+H32</f>
        <v>54056646.800000004</v>
      </c>
      <c r="I29" s="14" t="s">
        <v>58</v>
      </c>
      <c r="J29" s="11">
        <v>60</v>
      </c>
      <c r="K29" s="11">
        <v>31</v>
      </c>
    </row>
    <row r="30" spans="1:11" x14ac:dyDescent="0.45">
      <c r="J30" s="12">
        <f>J29/K29</f>
        <v>1.935483870967742</v>
      </c>
      <c r="K30" s="10"/>
    </row>
    <row r="31" spans="1:11" x14ac:dyDescent="0.45">
      <c r="H31" s="18">
        <v>29000</v>
      </c>
    </row>
    <row r="32" spans="1:11" x14ac:dyDescent="0.45">
      <c r="H32" s="17">
        <f>H31*K29</f>
        <v>899000</v>
      </c>
    </row>
  </sheetData>
  <mergeCells count="1">
    <mergeCell ref="J28:K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SOPC Main Building 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fathi rabea</dc:creator>
  <cp:keywords>Intangi Iris</cp:keywords>
  <cp:lastModifiedBy>Ahmed  Soliman</cp:lastModifiedBy>
  <dcterms:created xsi:type="dcterms:W3CDTF">2023-12-16T13:23:15Z</dcterms:created>
  <dcterms:modified xsi:type="dcterms:W3CDTF">2023-12-23T18:07:20Z</dcterms:modified>
</cp:coreProperties>
</file>