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yu\25spring\LLM\Project\"/>
    </mc:Choice>
  </mc:AlternateContent>
  <xr:revisionPtr revIDLastSave="0" documentId="13_ncr:1_{D22E3AC0-D29D-422C-8B0E-DC4616AF3849}" xr6:coauthVersionLast="47" xr6:coauthVersionMax="47" xr10:uidLastSave="{00000000-0000-0000-0000-000000000000}"/>
  <bookViews>
    <workbookView xWindow="28680" yWindow="-120" windowWidth="29040" windowHeight="15720" xr2:uid="{3DB8B9A7-4DF6-49CD-9A76-A75BEDAF5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4" i="1"/>
  <c r="K23" i="1"/>
  <c r="K22" i="1"/>
  <c r="K21" i="1"/>
  <c r="K20" i="1"/>
  <c r="K18" i="1"/>
  <c r="K17" i="1"/>
  <c r="K16" i="1"/>
  <c r="K15" i="1"/>
  <c r="K14" i="1"/>
  <c r="K8" i="1"/>
  <c r="K12" i="1"/>
  <c r="K11" i="1"/>
  <c r="K10" i="1"/>
  <c r="K9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<sst xmlns="http://schemas.openxmlformats.org/spreadsheetml/2006/main" count="309" uniqueCount="73">
  <si>
    <t>image</t>
    <phoneticPr fontId="1" type="noConversion"/>
  </si>
  <si>
    <t>prompt_type</t>
    <phoneticPr fontId="1" type="noConversion"/>
  </si>
  <si>
    <t>accuracy</t>
    <phoneticPr fontId="1" type="noConversion"/>
  </si>
  <si>
    <t>Baseline</t>
  </si>
  <si>
    <t>Stepwise CoT</t>
  </si>
  <si>
    <t>Explanation-First</t>
  </si>
  <si>
    <t>Visual-First</t>
  </si>
  <si>
    <t>MeNH2.png</t>
    <phoneticPr fontId="1" type="noConversion"/>
  </si>
  <si>
    <t>Hedging</t>
    <phoneticPr fontId="1" type="noConversion"/>
  </si>
  <si>
    <t>Carbon-dioxide.png</t>
    <phoneticPr fontId="1" type="noConversion"/>
  </si>
  <si>
    <t>Pyridine-full.png</t>
  </si>
  <si>
    <t>Morphine.png</t>
  </si>
  <si>
    <t>Imidazole_full.png</t>
  </si>
  <si>
    <t>Pyrrole-numbered.png</t>
  </si>
  <si>
    <t>Thiophene-numbered.png</t>
  </si>
  <si>
    <t>Pyridine_numbers.png</t>
  </si>
  <si>
    <t>Butan_Lewis.png</t>
  </si>
  <si>
    <t>Tryptophan.png</t>
    <phoneticPr fontId="1" type="noConversion"/>
  </si>
  <si>
    <t>Caffeine.png</t>
  </si>
  <si>
    <t>Ozone.png</t>
  </si>
  <si>
    <t>Paracetamol.png</t>
  </si>
  <si>
    <t>Thiophene-full.png</t>
  </si>
  <si>
    <t>Imidazole_numbered.png</t>
  </si>
  <si>
    <t>Aniline.png</t>
  </si>
  <si>
    <t>Pyrrole-full.png</t>
  </si>
  <si>
    <t>Acetic-acid.png</t>
  </si>
  <si>
    <t>Toluol.png</t>
  </si>
  <si>
    <t>Nicotinamid.png</t>
  </si>
  <si>
    <t>Furan-numbered.png</t>
    <phoneticPr fontId="1" type="noConversion"/>
  </si>
  <si>
    <t>Ammonia.png</t>
  </si>
  <si>
    <t>Cholesterol.png</t>
    <phoneticPr fontId="1" type="noConversion"/>
  </si>
  <si>
    <t>Purine.png</t>
  </si>
  <si>
    <t>Phenol.png</t>
  </si>
  <si>
    <t>Hydrogen-chloride.png</t>
  </si>
  <si>
    <t>Benzoesäure.png</t>
  </si>
  <si>
    <t>Guanin.png</t>
  </si>
  <si>
    <t>Propane-Full.png</t>
  </si>
  <si>
    <t>Nitrobenzene.png</t>
  </si>
  <si>
    <t>Ethanol.png</t>
  </si>
  <si>
    <t>Uracil.png</t>
  </si>
  <si>
    <t>Salicylic-acid.png</t>
  </si>
  <si>
    <t>Aspartame.png</t>
  </si>
  <si>
    <t>Formic_acid.png</t>
  </si>
  <si>
    <t>Methane.png</t>
  </si>
  <si>
    <t>Benzaldehyde.png</t>
  </si>
  <si>
    <t>Adenine.png</t>
  </si>
  <si>
    <t>1,2-dimethylbenzene.png</t>
  </si>
  <si>
    <t>Butane_simple.png</t>
  </si>
  <si>
    <t>Propane-Skeletal.png</t>
  </si>
  <si>
    <t>Cyclohexane.png</t>
  </si>
  <si>
    <t>Cytosine.png</t>
  </si>
  <si>
    <t>Histamine.png</t>
  </si>
  <si>
    <t>Benzene.png</t>
  </si>
  <si>
    <t>Methanol.png</t>
  </si>
  <si>
    <t>H2O.png</t>
  </si>
  <si>
    <t>Phenol2.png</t>
    <phoneticPr fontId="1" type="noConversion"/>
  </si>
  <si>
    <t>Furan-full.png</t>
  </si>
  <si>
    <t>Thymin.png</t>
  </si>
  <si>
    <t>1,4-dimethylbenzene.png</t>
  </si>
  <si>
    <t>Alkohol_benzylowy.png</t>
  </si>
  <si>
    <t>1,3-dimethylbenzene.png</t>
  </si>
  <si>
    <t>Cortisol3.png</t>
  </si>
  <si>
    <t>Ibuprofen.png</t>
  </si>
  <si>
    <t># = 0</t>
    <phoneticPr fontId="1" type="noConversion"/>
  </si>
  <si>
    <t># = 0.5</t>
    <phoneticPr fontId="1" type="noConversion"/>
  </si>
  <si>
    <t># = 1</t>
    <phoneticPr fontId="1" type="noConversion"/>
  </si>
  <si>
    <t># = 1.5</t>
    <phoneticPr fontId="1" type="noConversion"/>
  </si>
  <si>
    <t># = 2</t>
    <phoneticPr fontId="1" type="noConversion"/>
  </si>
  <si>
    <t>summary</t>
    <phoneticPr fontId="1" type="noConversion"/>
  </si>
  <si>
    <t>baseline</t>
    <phoneticPr fontId="1" type="noConversion"/>
  </si>
  <si>
    <t>stepwise</t>
    <phoneticPr fontId="1" type="noConversion"/>
  </si>
  <si>
    <t>visual</t>
    <phoneticPr fontId="1" type="noConversion"/>
  </si>
  <si>
    <t>explan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</si>
</sst>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BF62-70F9-44A1-9993-F4408D64CFAF}">
  <dimension ref="A1:K221"/>
  <sheetViews>
    <sheetView tabSelected="1" topLeftCell="A160" workbookViewId="0">
      <selection activeCell="H49" sqref="H49"/>
    </sheetView>
  </sheetViews>
  <sheetFormatPr defaultRowHeight="13.8" x14ac:dyDescent="0.25"/>
  <cols>
    <col min="2" max="2" width="12.33203125" customWidth="1"/>
    <col min="3" max="3" width="16.88671875" customWidth="1"/>
    <col min="4" max="4" width="13.77734375" customWidth="1"/>
    <col min="5" max="5" width="11.77734375" customWidth="1"/>
    <col min="8" max="8" width="11.5546875" customWidth="1"/>
  </cols>
  <sheetData>
    <row r="1" spans="1:11" ht="25.2" customHeight="1" x14ac:dyDescent="0.25">
      <c r="B1" s="1" t="s">
        <v>0</v>
      </c>
      <c r="C1" s="1" t="s">
        <v>1</v>
      </c>
      <c r="D1" s="1" t="s">
        <v>2</v>
      </c>
      <c r="E1" s="1" t="s">
        <v>8</v>
      </c>
      <c r="I1" s="5" t="s">
        <v>68</v>
      </c>
      <c r="J1" s="6"/>
      <c r="K1" s="7"/>
    </row>
    <row r="2" spans="1:11" x14ac:dyDescent="0.25">
      <c r="A2">
        <v>1</v>
      </c>
      <c r="B2" t="s">
        <v>9</v>
      </c>
      <c r="C2" t="s">
        <v>3</v>
      </c>
      <c r="D2">
        <v>0.5</v>
      </c>
      <c r="E2">
        <v>0</v>
      </c>
      <c r="I2" s="8"/>
      <c r="J2" s="4" t="s">
        <v>63</v>
      </c>
      <c r="K2" s="9">
        <f>COUNTIF(D:D, 0)</f>
        <v>33</v>
      </c>
    </row>
    <row r="3" spans="1:11" x14ac:dyDescent="0.25">
      <c r="C3" t="s">
        <v>4</v>
      </c>
      <c r="D3">
        <v>0.5</v>
      </c>
      <c r="E3">
        <v>0</v>
      </c>
      <c r="I3" s="8"/>
      <c r="J3" s="4" t="s">
        <v>64</v>
      </c>
      <c r="K3" s="9">
        <f>COUNTIF(D:D, 0.5)</f>
        <v>72</v>
      </c>
    </row>
    <row r="4" spans="1:11" x14ac:dyDescent="0.25">
      <c r="C4" t="s">
        <v>6</v>
      </c>
      <c r="D4">
        <v>1</v>
      </c>
      <c r="E4">
        <v>0</v>
      </c>
      <c r="I4" s="8"/>
      <c r="J4" s="4" t="s">
        <v>65</v>
      </c>
      <c r="K4" s="9">
        <f>COUNTIF(D:D, 1)</f>
        <v>77</v>
      </c>
    </row>
    <row r="5" spans="1:11" x14ac:dyDescent="0.25">
      <c r="C5" t="s">
        <v>5</v>
      </c>
      <c r="D5">
        <v>1</v>
      </c>
      <c r="E5">
        <v>0</v>
      </c>
      <c r="I5" s="8"/>
      <c r="J5" s="4" t="s">
        <v>66</v>
      </c>
      <c r="K5" s="9">
        <f>COUNTIF(D:D, 1.5)</f>
        <v>29</v>
      </c>
    </row>
    <row r="6" spans="1:11" s="2" customFormat="1" x14ac:dyDescent="0.25">
      <c r="A6" s="2">
        <v>2</v>
      </c>
      <c r="B6" s="2" t="s">
        <v>10</v>
      </c>
      <c r="C6" s="2" t="s">
        <v>3</v>
      </c>
      <c r="D6" s="2">
        <v>0.5</v>
      </c>
      <c r="E6" s="2">
        <v>0</v>
      </c>
      <c r="I6" s="8"/>
      <c r="J6" s="4" t="s">
        <v>67</v>
      </c>
      <c r="K6" s="9">
        <f>COUNTIF(D:D, 2)</f>
        <v>9</v>
      </c>
    </row>
    <row r="7" spans="1:11" s="2" customFormat="1" x14ac:dyDescent="0.25">
      <c r="C7" s="2" t="s">
        <v>4</v>
      </c>
      <c r="D7" s="2">
        <v>1</v>
      </c>
      <c r="E7" s="2">
        <v>0</v>
      </c>
      <c r="I7" s="8"/>
      <c r="J7" s="4"/>
      <c r="K7" s="9"/>
    </row>
    <row r="8" spans="1:11" s="2" customFormat="1" x14ac:dyDescent="0.25">
      <c r="C8" s="2" t="s">
        <v>6</v>
      </c>
      <c r="D8" s="2">
        <v>1</v>
      </c>
      <c r="E8" s="2">
        <v>0</v>
      </c>
      <c r="I8" s="10" t="s">
        <v>69</v>
      </c>
      <c r="J8" s="4" t="s">
        <v>63</v>
      </c>
      <c r="K8" s="9">
        <f>COUNTIFS(C:C, "Baseline", D:D, 0)</f>
        <v>11</v>
      </c>
    </row>
    <row r="9" spans="1:11" s="2" customFormat="1" x14ac:dyDescent="0.25">
      <c r="C9" s="2" t="s">
        <v>5</v>
      </c>
      <c r="D9" s="2">
        <v>2</v>
      </c>
      <c r="E9" s="2">
        <v>0</v>
      </c>
      <c r="I9" s="10"/>
      <c r="J9" s="4" t="s">
        <v>64</v>
      </c>
      <c r="K9" s="9">
        <f>COUNTIFS(C:C, "Baseline", D:D, 0.5)</f>
        <v>24</v>
      </c>
    </row>
    <row r="10" spans="1:11" x14ac:dyDescent="0.25">
      <c r="A10">
        <v>3</v>
      </c>
      <c r="B10" t="s">
        <v>11</v>
      </c>
      <c r="C10" t="s">
        <v>3</v>
      </c>
      <c r="D10">
        <v>1</v>
      </c>
      <c r="E10">
        <v>0</v>
      </c>
      <c r="I10" s="10"/>
      <c r="J10" s="4" t="s">
        <v>65</v>
      </c>
      <c r="K10" s="9">
        <f>COUNTIFS(C:C, "Baseline", D:D, 1)</f>
        <v>14</v>
      </c>
    </row>
    <row r="11" spans="1:11" x14ac:dyDescent="0.25">
      <c r="C11" t="s">
        <v>4</v>
      </c>
      <c r="D11">
        <v>0.5</v>
      </c>
      <c r="E11">
        <v>0</v>
      </c>
      <c r="I11" s="10"/>
      <c r="J11" s="4" t="s">
        <v>66</v>
      </c>
      <c r="K11" s="9">
        <f>COUNTIFS(C:C, "Baseline", D:D, 1.5)</f>
        <v>4</v>
      </c>
    </row>
    <row r="12" spans="1:11" x14ac:dyDescent="0.25">
      <c r="C12" t="s">
        <v>6</v>
      </c>
      <c r="D12">
        <v>1</v>
      </c>
      <c r="E12">
        <v>0</v>
      </c>
      <c r="I12" s="10"/>
      <c r="J12" s="4" t="s">
        <v>67</v>
      </c>
      <c r="K12" s="9">
        <f>COUNTIFS(C:C, "Baseline", D:D, 2)</f>
        <v>2</v>
      </c>
    </row>
    <row r="13" spans="1:11" x14ac:dyDescent="0.25">
      <c r="C13" t="s">
        <v>5</v>
      </c>
      <c r="D13">
        <v>0.5</v>
      </c>
      <c r="E13">
        <v>0</v>
      </c>
      <c r="I13" s="8"/>
      <c r="J13" s="4"/>
      <c r="K13" s="9"/>
    </row>
    <row r="14" spans="1:11" s="2" customFormat="1" x14ac:dyDescent="0.25">
      <c r="A14" s="2">
        <v>4</v>
      </c>
      <c r="B14" s="2" t="s">
        <v>12</v>
      </c>
      <c r="C14" s="2" t="s">
        <v>3</v>
      </c>
      <c r="D14" s="2">
        <v>0.5</v>
      </c>
      <c r="E14" s="2">
        <v>0</v>
      </c>
      <c r="I14" s="10" t="s">
        <v>70</v>
      </c>
      <c r="J14" s="4" t="s">
        <v>63</v>
      </c>
      <c r="K14" s="9">
        <f>COUNTIFS(C:C, "Stepwise CoT", D:D, 0)</f>
        <v>8</v>
      </c>
    </row>
    <row r="15" spans="1:11" s="2" customFormat="1" x14ac:dyDescent="0.25">
      <c r="C15" s="2" t="s">
        <v>4</v>
      </c>
      <c r="D15" s="2">
        <v>1</v>
      </c>
      <c r="E15" s="2">
        <v>0</v>
      </c>
      <c r="I15" s="10"/>
      <c r="J15" s="4" t="s">
        <v>64</v>
      </c>
      <c r="K15" s="9">
        <f>COUNTIFS(C:C, "Stepwise CoT", D:D, 0.5)</f>
        <v>21</v>
      </c>
    </row>
    <row r="16" spans="1:11" s="2" customFormat="1" x14ac:dyDescent="0.25">
      <c r="C16" s="2" t="s">
        <v>6</v>
      </c>
      <c r="D16" s="2">
        <v>1</v>
      </c>
      <c r="E16" s="2">
        <v>0</v>
      </c>
      <c r="I16" s="10"/>
      <c r="J16" s="4" t="s">
        <v>65</v>
      </c>
      <c r="K16" s="9">
        <f>COUNTIFS(C:C, "Stepwise CoT", D:D, 1)</f>
        <v>19</v>
      </c>
    </row>
    <row r="17" spans="1:11" s="2" customFormat="1" x14ac:dyDescent="0.25">
      <c r="C17" s="2" t="s">
        <v>5</v>
      </c>
      <c r="D17" s="2">
        <v>1</v>
      </c>
      <c r="E17" s="2">
        <v>0</v>
      </c>
      <c r="I17" s="10"/>
      <c r="J17" s="4" t="s">
        <v>66</v>
      </c>
      <c r="K17" s="9">
        <f>COUNTIFS(C:C, "Stepwise CoT", D:D, 1.5)</f>
        <v>6</v>
      </c>
    </row>
    <row r="18" spans="1:11" x14ac:dyDescent="0.25">
      <c r="A18">
        <v>5</v>
      </c>
      <c r="B18" t="s">
        <v>13</v>
      </c>
      <c r="C18" t="s">
        <v>3</v>
      </c>
      <c r="D18">
        <v>0.5</v>
      </c>
      <c r="E18" s="3">
        <v>0</v>
      </c>
      <c r="I18" s="10"/>
      <c r="J18" s="4" t="s">
        <v>67</v>
      </c>
      <c r="K18" s="9">
        <f>COUNTIFS(C:C, "Stepwise CoT", D:D, 2)</f>
        <v>1</v>
      </c>
    </row>
    <row r="19" spans="1:11" x14ac:dyDescent="0.25">
      <c r="C19" t="s">
        <v>4</v>
      </c>
      <c r="D19">
        <v>0.5</v>
      </c>
      <c r="E19" s="3">
        <v>0</v>
      </c>
      <c r="I19" s="8"/>
      <c r="J19" s="4"/>
      <c r="K19" s="9"/>
    </row>
    <row r="20" spans="1:11" x14ac:dyDescent="0.25">
      <c r="C20" t="s">
        <v>6</v>
      </c>
      <c r="D20">
        <v>1</v>
      </c>
      <c r="E20" s="3">
        <v>0</v>
      </c>
      <c r="I20" s="10" t="s">
        <v>71</v>
      </c>
      <c r="J20" s="4" t="s">
        <v>63</v>
      </c>
      <c r="K20" s="9">
        <f>COUNTIFS(C:C, "Visual-First", D:D, 0)</f>
        <v>8</v>
      </c>
    </row>
    <row r="21" spans="1:11" x14ac:dyDescent="0.25">
      <c r="C21" t="s">
        <v>5</v>
      </c>
      <c r="D21">
        <v>1</v>
      </c>
      <c r="E21" s="3">
        <v>0</v>
      </c>
      <c r="I21" s="10"/>
      <c r="J21" s="4" t="s">
        <v>64</v>
      </c>
      <c r="K21" s="9">
        <f>COUNTIFS(C:C, "Visual-First", D:D, 0.5)</f>
        <v>12</v>
      </c>
    </row>
    <row r="22" spans="1:11" s="2" customFormat="1" x14ac:dyDescent="0.25">
      <c r="A22">
        <v>6</v>
      </c>
      <c r="B22" s="2" t="s">
        <v>14</v>
      </c>
      <c r="C22" s="2" t="s">
        <v>3</v>
      </c>
      <c r="D22" s="2">
        <v>1.5</v>
      </c>
      <c r="E22" s="2">
        <v>0</v>
      </c>
      <c r="I22" s="10"/>
      <c r="J22" s="4" t="s">
        <v>65</v>
      </c>
      <c r="K22" s="9">
        <f>COUNTIFS(C:C, "Visual-First", D:D, 1)</f>
        <v>25</v>
      </c>
    </row>
    <row r="23" spans="1:11" s="2" customFormat="1" x14ac:dyDescent="0.25">
      <c r="A23"/>
      <c r="C23" s="2" t="s">
        <v>4</v>
      </c>
      <c r="D23" s="2">
        <v>1</v>
      </c>
      <c r="E23" s="2">
        <v>0</v>
      </c>
      <c r="I23" s="10"/>
      <c r="J23" s="4" t="s">
        <v>66</v>
      </c>
      <c r="K23" s="9">
        <f>COUNTIFS(C:C, "Visual-First", D:D, 1.5)</f>
        <v>8</v>
      </c>
    </row>
    <row r="24" spans="1:11" s="2" customFormat="1" x14ac:dyDescent="0.25">
      <c r="A24"/>
      <c r="C24" s="2" t="s">
        <v>6</v>
      </c>
      <c r="D24" s="2">
        <v>0.5</v>
      </c>
      <c r="E24" s="2">
        <v>0</v>
      </c>
      <c r="I24" s="10"/>
      <c r="J24" s="4" t="s">
        <v>67</v>
      </c>
      <c r="K24" s="9">
        <f>COUNTIFS(C:C, "Visual-First", D:D, 2)</f>
        <v>2</v>
      </c>
    </row>
    <row r="25" spans="1:11" s="2" customFormat="1" x14ac:dyDescent="0.25">
      <c r="A25"/>
      <c r="C25" s="2" t="s">
        <v>5</v>
      </c>
      <c r="D25" s="2">
        <v>1</v>
      </c>
      <c r="E25" s="2">
        <v>0</v>
      </c>
      <c r="I25" s="8"/>
      <c r="J25" s="4"/>
      <c r="K25" s="9"/>
    </row>
    <row r="26" spans="1:11" x14ac:dyDescent="0.25">
      <c r="A26">
        <v>7</v>
      </c>
      <c r="B26" t="s">
        <v>15</v>
      </c>
      <c r="C26" t="s">
        <v>3</v>
      </c>
      <c r="D26">
        <v>1</v>
      </c>
      <c r="E26" s="3">
        <v>0</v>
      </c>
      <c r="I26" s="10" t="s">
        <v>72</v>
      </c>
      <c r="J26" s="4" t="s">
        <v>63</v>
      </c>
      <c r="K26" s="9">
        <f>COUNTIFS(C:C, "Explanation-First", D:D, 0)</f>
        <v>6</v>
      </c>
    </row>
    <row r="27" spans="1:11" x14ac:dyDescent="0.25">
      <c r="C27" t="s">
        <v>4</v>
      </c>
      <c r="D27">
        <v>1</v>
      </c>
      <c r="E27" s="3">
        <v>0</v>
      </c>
      <c r="I27" s="10"/>
      <c r="J27" s="4" t="s">
        <v>64</v>
      </c>
      <c r="K27" s="9">
        <f>COUNTIFS(C:C, "Explanation-First", D:D, 0.5)</f>
        <v>15</v>
      </c>
    </row>
    <row r="28" spans="1:11" x14ac:dyDescent="0.25">
      <c r="C28" t="s">
        <v>6</v>
      </c>
      <c r="D28">
        <v>2</v>
      </c>
      <c r="E28" s="3">
        <v>0</v>
      </c>
      <c r="I28" s="10"/>
      <c r="J28" s="4" t="s">
        <v>65</v>
      </c>
      <c r="K28" s="9">
        <f>COUNTIFS(C:C, "Explanation-First", D:D, 1)</f>
        <v>19</v>
      </c>
    </row>
    <row r="29" spans="1:11" x14ac:dyDescent="0.25">
      <c r="C29" t="s">
        <v>5</v>
      </c>
      <c r="D29">
        <v>1.5</v>
      </c>
      <c r="E29" s="3">
        <v>0</v>
      </c>
      <c r="I29" s="10"/>
      <c r="J29" s="4" t="s">
        <v>66</v>
      </c>
      <c r="K29" s="9">
        <f>COUNTIFS(C:C, "Explanation-First", D:D, 1.5)</f>
        <v>11</v>
      </c>
    </row>
    <row r="30" spans="1:11" s="2" customFormat="1" ht="14.4" thickBot="1" x14ac:dyDescent="0.3">
      <c r="A30" s="2">
        <v>8</v>
      </c>
      <c r="B30" s="2" t="s">
        <v>16</v>
      </c>
      <c r="C30" s="2" t="s">
        <v>3</v>
      </c>
      <c r="D30" s="2">
        <v>1</v>
      </c>
      <c r="E30" s="2">
        <v>0</v>
      </c>
      <c r="I30" s="11"/>
      <c r="J30" s="12" t="s">
        <v>67</v>
      </c>
      <c r="K30" s="13">
        <f>COUNTIFS(C:C, "Explanation-First", D:D, 2)</f>
        <v>4</v>
      </c>
    </row>
    <row r="31" spans="1:11" s="2" customFormat="1" x14ac:dyDescent="0.25">
      <c r="C31" s="2" t="s">
        <v>4</v>
      </c>
      <c r="D31" s="2">
        <v>1</v>
      </c>
      <c r="E31" s="2">
        <v>0</v>
      </c>
    </row>
    <row r="32" spans="1:11" s="2" customFormat="1" x14ac:dyDescent="0.25">
      <c r="C32" s="2" t="s">
        <v>6</v>
      </c>
      <c r="D32" s="2">
        <v>1</v>
      </c>
      <c r="E32" s="2">
        <v>0</v>
      </c>
    </row>
    <row r="33" spans="1:5" s="2" customFormat="1" x14ac:dyDescent="0.25">
      <c r="C33" s="2" t="s">
        <v>5</v>
      </c>
      <c r="D33" s="2">
        <v>0.5</v>
      </c>
      <c r="E33" s="2">
        <v>0</v>
      </c>
    </row>
    <row r="34" spans="1:5" x14ac:dyDescent="0.25">
      <c r="A34">
        <v>9</v>
      </c>
      <c r="B34" t="s">
        <v>17</v>
      </c>
      <c r="C34" t="s">
        <v>3</v>
      </c>
      <c r="D34">
        <v>0.5</v>
      </c>
      <c r="E34" s="3">
        <v>0</v>
      </c>
    </row>
    <row r="35" spans="1:5" x14ac:dyDescent="0.25">
      <c r="C35" t="s">
        <v>4</v>
      </c>
      <c r="D35">
        <v>1</v>
      </c>
      <c r="E35" s="3">
        <v>0</v>
      </c>
    </row>
    <row r="36" spans="1:5" x14ac:dyDescent="0.25">
      <c r="C36" t="s">
        <v>6</v>
      </c>
      <c r="D36">
        <v>1.5</v>
      </c>
      <c r="E36" s="3">
        <v>0</v>
      </c>
    </row>
    <row r="37" spans="1:5" x14ac:dyDescent="0.25">
      <c r="C37" t="s">
        <v>5</v>
      </c>
      <c r="D37">
        <v>1.5</v>
      </c>
      <c r="E37" s="3">
        <v>0</v>
      </c>
    </row>
    <row r="38" spans="1:5" s="2" customFormat="1" x14ac:dyDescent="0.25">
      <c r="A38" s="2">
        <v>10</v>
      </c>
      <c r="B38" s="2" t="s">
        <v>18</v>
      </c>
      <c r="C38" s="2" t="s">
        <v>3</v>
      </c>
      <c r="D38" s="2">
        <v>2</v>
      </c>
      <c r="E38" s="2">
        <v>0</v>
      </c>
    </row>
    <row r="39" spans="1:5" s="2" customFormat="1" x14ac:dyDescent="0.25">
      <c r="C39" s="2" t="s">
        <v>4</v>
      </c>
      <c r="D39" s="2">
        <v>1</v>
      </c>
      <c r="E39" s="2">
        <v>0</v>
      </c>
    </row>
    <row r="40" spans="1:5" s="2" customFormat="1" x14ac:dyDescent="0.25">
      <c r="C40" s="2" t="s">
        <v>6</v>
      </c>
      <c r="D40" s="2">
        <v>1.5</v>
      </c>
      <c r="E40" s="2">
        <v>0</v>
      </c>
    </row>
    <row r="41" spans="1:5" s="2" customFormat="1" x14ac:dyDescent="0.25">
      <c r="C41" s="2" t="s">
        <v>5</v>
      </c>
      <c r="D41" s="2">
        <v>1.5</v>
      </c>
      <c r="E41" s="2">
        <v>0</v>
      </c>
    </row>
    <row r="42" spans="1:5" x14ac:dyDescent="0.25">
      <c r="A42">
        <v>11</v>
      </c>
      <c r="B42" t="s">
        <v>19</v>
      </c>
      <c r="C42" t="s">
        <v>3</v>
      </c>
      <c r="D42">
        <v>0.5</v>
      </c>
      <c r="E42" s="3">
        <v>0</v>
      </c>
    </row>
    <row r="43" spans="1:5" x14ac:dyDescent="0.25">
      <c r="C43" t="s">
        <v>4</v>
      </c>
      <c r="D43">
        <v>1</v>
      </c>
      <c r="E43" s="3">
        <v>0</v>
      </c>
    </row>
    <row r="44" spans="1:5" x14ac:dyDescent="0.25">
      <c r="C44" t="s">
        <v>6</v>
      </c>
      <c r="D44">
        <v>1</v>
      </c>
      <c r="E44" s="3">
        <v>0</v>
      </c>
    </row>
    <row r="45" spans="1:5" x14ac:dyDescent="0.25">
      <c r="C45" t="s">
        <v>5</v>
      </c>
      <c r="D45">
        <v>1</v>
      </c>
      <c r="E45" s="3">
        <v>1</v>
      </c>
    </row>
    <row r="46" spans="1:5" s="2" customFormat="1" x14ac:dyDescent="0.25">
      <c r="A46">
        <v>12</v>
      </c>
      <c r="B46" s="2" t="s">
        <v>20</v>
      </c>
      <c r="C46" s="2" t="s">
        <v>3</v>
      </c>
      <c r="D46" s="2">
        <v>0.5</v>
      </c>
      <c r="E46" s="2">
        <v>0</v>
      </c>
    </row>
    <row r="47" spans="1:5" s="2" customFormat="1" x14ac:dyDescent="0.25">
      <c r="A47"/>
      <c r="C47" s="2" t="s">
        <v>4</v>
      </c>
      <c r="D47" s="2">
        <v>1</v>
      </c>
      <c r="E47" s="2">
        <v>1</v>
      </c>
    </row>
    <row r="48" spans="1:5" s="2" customFormat="1" x14ac:dyDescent="0.25">
      <c r="A48"/>
      <c r="C48" s="2" t="s">
        <v>6</v>
      </c>
      <c r="D48" s="2">
        <v>1</v>
      </c>
      <c r="E48" s="2">
        <v>0</v>
      </c>
    </row>
    <row r="49" spans="1:5" s="2" customFormat="1" x14ac:dyDescent="0.25">
      <c r="A49"/>
      <c r="C49" s="2" t="s">
        <v>5</v>
      </c>
      <c r="D49" s="2">
        <v>1</v>
      </c>
      <c r="E49" s="2">
        <v>1</v>
      </c>
    </row>
    <row r="50" spans="1:5" x14ac:dyDescent="0.25">
      <c r="A50">
        <v>13</v>
      </c>
      <c r="B50" t="s">
        <v>21</v>
      </c>
      <c r="C50" t="s">
        <v>3</v>
      </c>
      <c r="D50">
        <v>0.5</v>
      </c>
      <c r="E50" s="3">
        <v>0</v>
      </c>
    </row>
    <row r="51" spans="1:5" x14ac:dyDescent="0.25">
      <c r="C51" t="s">
        <v>4</v>
      </c>
      <c r="D51">
        <v>1.5</v>
      </c>
      <c r="E51" s="3">
        <v>1</v>
      </c>
    </row>
    <row r="52" spans="1:5" x14ac:dyDescent="0.25">
      <c r="C52" t="s">
        <v>6</v>
      </c>
      <c r="D52">
        <v>1</v>
      </c>
      <c r="E52" s="3">
        <v>1</v>
      </c>
    </row>
    <row r="53" spans="1:5" x14ac:dyDescent="0.25">
      <c r="C53" t="s">
        <v>5</v>
      </c>
      <c r="D53">
        <v>1</v>
      </c>
      <c r="E53" s="3">
        <v>1</v>
      </c>
    </row>
    <row r="54" spans="1:5" s="2" customFormat="1" x14ac:dyDescent="0.25">
      <c r="A54" s="2">
        <v>14</v>
      </c>
      <c r="B54" s="2" t="s">
        <v>22</v>
      </c>
      <c r="C54" s="2" t="s">
        <v>3</v>
      </c>
      <c r="D54" s="2">
        <v>0.5</v>
      </c>
      <c r="E54" s="2">
        <v>0</v>
      </c>
    </row>
    <row r="55" spans="1:5" s="2" customFormat="1" x14ac:dyDescent="0.25">
      <c r="C55" s="2" t="s">
        <v>4</v>
      </c>
      <c r="D55" s="2">
        <v>1.5</v>
      </c>
      <c r="E55" s="2">
        <v>1</v>
      </c>
    </row>
    <row r="56" spans="1:5" s="2" customFormat="1" x14ac:dyDescent="0.25">
      <c r="C56" s="2" t="s">
        <v>6</v>
      </c>
      <c r="D56" s="2">
        <v>1</v>
      </c>
      <c r="E56" s="2">
        <v>1</v>
      </c>
    </row>
    <row r="57" spans="1:5" s="2" customFormat="1" x14ac:dyDescent="0.25">
      <c r="C57" s="2" t="s">
        <v>5</v>
      </c>
      <c r="D57" s="2">
        <v>1</v>
      </c>
      <c r="E57" s="2">
        <v>1</v>
      </c>
    </row>
    <row r="58" spans="1:5" x14ac:dyDescent="0.25">
      <c r="A58">
        <v>15</v>
      </c>
      <c r="B58" t="s">
        <v>23</v>
      </c>
      <c r="C58" t="s">
        <v>3</v>
      </c>
      <c r="D58">
        <v>0.5</v>
      </c>
      <c r="E58" s="3">
        <v>0</v>
      </c>
    </row>
    <row r="59" spans="1:5" x14ac:dyDescent="0.25">
      <c r="C59" t="s">
        <v>4</v>
      </c>
      <c r="D59">
        <v>1.5</v>
      </c>
      <c r="E59" s="3">
        <v>1</v>
      </c>
    </row>
    <row r="60" spans="1:5" x14ac:dyDescent="0.25">
      <c r="C60" t="s">
        <v>6</v>
      </c>
      <c r="D60">
        <v>0.5</v>
      </c>
      <c r="E60" s="3">
        <v>1</v>
      </c>
    </row>
    <row r="61" spans="1:5" x14ac:dyDescent="0.25">
      <c r="C61" t="s">
        <v>5</v>
      </c>
      <c r="D61">
        <v>0.5</v>
      </c>
      <c r="E61" s="3">
        <v>1</v>
      </c>
    </row>
    <row r="62" spans="1:5" s="2" customFormat="1" x14ac:dyDescent="0.25">
      <c r="A62" s="2">
        <v>16</v>
      </c>
      <c r="B62" s="2" t="s">
        <v>24</v>
      </c>
      <c r="C62" s="2" t="s">
        <v>3</v>
      </c>
      <c r="D62" s="2">
        <v>0.5</v>
      </c>
      <c r="E62" s="2">
        <v>0</v>
      </c>
    </row>
    <row r="63" spans="1:5" s="2" customFormat="1" x14ac:dyDescent="0.25">
      <c r="C63" s="2" t="s">
        <v>4</v>
      </c>
      <c r="D63" s="2">
        <v>1</v>
      </c>
      <c r="E63" s="2">
        <v>1</v>
      </c>
    </row>
    <row r="64" spans="1:5" s="2" customFormat="1" x14ac:dyDescent="0.25">
      <c r="C64" s="2" t="s">
        <v>6</v>
      </c>
      <c r="D64" s="2">
        <v>1</v>
      </c>
      <c r="E64" s="2">
        <v>1</v>
      </c>
    </row>
    <row r="65" spans="1:5" s="2" customFormat="1" x14ac:dyDescent="0.25">
      <c r="C65" s="2" t="s">
        <v>5</v>
      </c>
      <c r="D65" s="2">
        <v>1.5</v>
      </c>
      <c r="E65" s="2">
        <v>1</v>
      </c>
    </row>
    <row r="66" spans="1:5" x14ac:dyDescent="0.25">
      <c r="A66">
        <v>17</v>
      </c>
      <c r="B66" t="s">
        <v>25</v>
      </c>
      <c r="C66" t="s">
        <v>3</v>
      </c>
      <c r="D66">
        <v>0</v>
      </c>
      <c r="E66" s="3">
        <v>0</v>
      </c>
    </row>
    <row r="67" spans="1:5" x14ac:dyDescent="0.25">
      <c r="C67" t="s">
        <v>4</v>
      </c>
      <c r="D67">
        <v>0.5</v>
      </c>
      <c r="E67" s="3">
        <v>1</v>
      </c>
    </row>
    <row r="68" spans="1:5" x14ac:dyDescent="0.25">
      <c r="C68" t="s">
        <v>6</v>
      </c>
      <c r="D68">
        <v>0.5</v>
      </c>
      <c r="E68" s="3">
        <v>1</v>
      </c>
    </row>
    <row r="69" spans="1:5" x14ac:dyDescent="0.25">
      <c r="C69" t="s">
        <v>5</v>
      </c>
      <c r="D69">
        <v>0.5</v>
      </c>
      <c r="E69" s="3">
        <v>0</v>
      </c>
    </row>
    <row r="70" spans="1:5" s="2" customFormat="1" x14ac:dyDescent="0.25">
      <c r="A70">
        <v>18</v>
      </c>
      <c r="B70" s="2" t="s">
        <v>26</v>
      </c>
      <c r="C70" s="2" t="s">
        <v>3</v>
      </c>
      <c r="D70" s="2">
        <v>0.5</v>
      </c>
      <c r="E70" s="2">
        <v>0</v>
      </c>
    </row>
    <row r="71" spans="1:5" s="2" customFormat="1" x14ac:dyDescent="0.25">
      <c r="A71"/>
      <c r="C71" s="2" t="s">
        <v>4</v>
      </c>
      <c r="D71" s="2">
        <v>1.5</v>
      </c>
      <c r="E71" s="2">
        <v>1</v>
      </c>
    </row>
    <row r="72" spans="1:5" s="2" customFormat="1" x14ac:dyDescent="0.25">
      <c r="A72"/>
      <c r="C72" s="2" t="s">
        <v>6</v>
      </c>
      <c r="D72" s="2">
        <v>1</v>
      </c>
      <c r="E72" s="2">
        <v>1</v>
      </c>
    </row>
    <row r="73" spans="1:5" s="2" customFormat="1" x14ac:dyDescent="0.25">
      <c r="A73"/>
      <c r="C73" s="2" t="s">
        <v>5</v>
      </c>
      <c r="D73" s="2">
        <v>1.5</v>
      </c>
      <c r="E73" s="2">
        <v>1</v>
      </c>
    </row>
    <row r="74" spans="1:5" x14ac:dyDescent="0.25">
      <c r="A74">
        <v>19</v>
      </c>
      <c r="B74" t="s">
        <v>27</v>
      </c>
      <c r="C74" t="s">
        <v>3</v>
      </c>
      <c r="D74">
        <v>0.5</v>
      </c>
      <c r="E74" s="3">
        <v>0</v>
      </c>
    </row>
    <row r="75" spans="1:5" x14ac:dyDescent="0.25">
      <c r="C75" t="s">
        <v>4</v>
      </c>
      <c r="D75">
        <v>0.5</v>
      </c>
      <c r="E75" s="3">
        <v>1</v>
      </c>
    </row>
    <row r="76" spans="1:5" x14ac:dyDescent="0.25">
      <c r="C76" t="s">
        <v>6</v>
      </c>
      <c r="D76">
        <v>0.5</v>
      </c>
      <c r="E76" s="3">
        <v>1</v>
      </c>
    </row>
    <row r="77" spans="1:5" x14ac:dyDescent="0.25">
      <c r="C77" t="s">
        <v>5</v>
      </c>
      <c r="D77">
        <v>0.5</v>
      </c>
      <c r="E77" s="3">
        <v>1</v>
      </c>
    </row>
    <row r="78" spans="1:5" s="2" customFormat="1" x14ac:dyDescent="0.25">
      <c r="A78" s="2">
        <v>20</v>
      </c>
      <c r="B78" s="2" t="s">
        <v>28</v>
      </c>
      <c r="C78" s="2" t="s">
        <v>3</v>
      </c>
      <c r="D78" s="2">
        <v>0</v>
      </c>
      <c r="E78" s="2">
        <v>0</v>
      </c>
    </row>
    <row r="79" spans="1:5" s="2" customFormat="1" x14ac:dyDescent="0.25">
      <c r="C79" s="2" t="s">
        <v>4</v>
      </c>
      <c r="D79" s="2">
        <v>1</v>
      </c>
      <c r="E79" s="2">
        <v>1</v>
      </c>
    </row>
    <row r="80" spans="1:5" s="2" customFormat="1" x14ac:dyDescent="0.25">
      <c r="C80" s="2" t="s">
        <v>6</v>
      </c>
      <c r="D80" s="2">
        <v>1</v>
      </c>
      <c r="E80" s="2">
        <v>1</v>
      </c>
    </row>
    <row r="81" spans="1:5" s="2" customFormat="1" x14ac:dyDescent="0.25">
      <c r="C81" s="2" t="s">
        <v>5</v>
      </c>
      <c r="D81" s="2">
        <v>0.5</v>
      </c>
      <c r="E81" s="2">
        <v>1</v>
      </c>
    </row>
    <row r="82" spans="1:5" x14ac:dyDescent="0.25">
      <c r="A82">
        <v>21</v>
      </c>
      <c r="B82" t="s">
        <v>29</v>
      </c>
      <c r="C82" t="s">
        <v>3</v>
      </c>
      <c r="D82">
        <v>0.5</v>
      </c>
      <c r="E82" s="3">
        <v>0</v>
      </c>
    </row>
    <row r="83" spans="1:5" x14ac:dyDescent="0.25">
      <c r="C83" t="s">
        <v>4</v>
      </c>
      <c r="D83">
        <v>1</v>
      </c>
      <c r="E83" s="3">
        <v>1</v>
      </c>
    </row>
    <row r="84" spans="1:5" x14ac:dyDescent="0.25">
      <c r="C84" t="s">
        <v>6</v>
      </c>
      <c r="D84">
        <v>1</v>
      </c>
      <c r="E84" s="3">
        <v>1</v>
      </c>
    </row>
    <row r="85" spans="1:5" x14ac:dyDescent="0.25">
      <c r="C85" t="s">
        <v>5</v>
      </c>
      <c r="D85">
        <v>1.5</v>
      </c>
      <c r="E85" s="3">
        <v>1</v>
      </c>
    </row>
    <row r="86" spans="1:5" s="2" customFormat="1" x14ac:dyDescent="0.25">
      <c r="A86" s="2">
        <v>22</v>
      </c>
      <c r="B86" s="2" t="s">
        <v>30</v>
      </c>
      <c r="C86" s="2" t="s">
        <v>3</v>
      </c>
      <c r="D86" s="2">
        <v>0.5</v>
      </c>
      <c r="E86" s="2">
        <v>1</v>
      </c>
    </row>
    <row r="87" spans="1:5" s="2" customFormat="1" x14ac:dyDescent="0.25">
      <c r="C87" s="2" t="s">
        <v>4</v>
      </c>
      <c r="D87" s="2">
        <v>1</v>
      </c>
      <c r="E87" s="2">
        <v>1</v>
      </c>
    </row>
    <row r="88" spans="1:5" s="2" customFormat="1" x14ac:dyDescent="0.25">
      <c r="C88" s="2" t="s">
        <v>6</v>
      </c>
      <c r="D88" s="2">
        <v>1.5</v>
      </c>
      <c r="E88" s="2">
        <v>1</v>
      </c>
    </row>
    <row r="89" spans="1:5" s="2" customFormat="1" x14ac:dyDescent="0.25">
      <c r="C89" s="2" t="s">
        <v>5</v>
      </c>
      <c r="D89" s="2">
        <v>1.5</v>
      </c>
      <c r="E89" s="2">
        <v>1</v>
      </c>
    </row>
    <row r="90" spans="1:5" x14ac:dyDescent="0.25">
      <c r="A90">
        <v>23</v>
      </c>
      <c r="B90" t="s">
        <v>31</v>
      </c>
      <c r="C90" t="s">
        <v>3</v>
      </c>
      <c r="D90" s="3">
        <v>0.5</v>
      </c>
      <c r="E90" s="3">
        <v>0</v>
      </c>
    </row>
    <row r="91" spans="1:5" x14ac:dyDescent="0.25">
      <c r="C91" t="s">
        <v>4</v>
      </c>
      <c r="D91" s="3">
        <v>0.5</v>
      </c>
      <c r="E91" s="3">
        <v>1</v>
      </c>
    </row>
    <row r="92" spans="1:5" x14ac:dyDescent="0.25">
      <c r="C92" t="s">
        <v>6</v>
      </c>
      <c r="D92" s="3">
        <v>1</v>
      </c>
      <c r="E92" s="3">
        <v>0</v>
      </c>
    </row>
    <row r="93" spans="1:5" x14ac:dyDescent="0.25">
      <c r="C93" t="s">
        <v>5</v>
      </c>
      <c r="D93" s="3">
        <v>1</v>
      </c>
      <c r="E93" s="3">
        <v>1</v>
      </c>
    </row>
    <row r="94" spans="1:5" s="2" customFormat="1" x14ac:dyDescent="0.25">
      <c r="A94">
        <v>24</v>
      </c>
      <c r="B94" s="2" t="s">
        <v>32</v>
      </c>
      <c r="C94" s="2" t="s">
        <v>3</v>
      </c>
      <c r="D94" s="2">
        <v>0.5</v>
      </c>
      <c r="E94" s="2">
        <v>0</v>
      </c>
    </row>
    <row r="95" spans="1:5" s="2" customFormat="1" x14ac:dyDescent="0.25">
      <c r="A95"/>
      <c r="C95" s="2" t="s">
        <v>4</v>
      </c>
      <c r="D95" s="2">
        <v>0.5</v>
      </c>
      <c r="E95" s="2">
        <v>0</v>
      </c>
    </row>
    <row r="96" spans="1:5" s="2" customFormat="1" x14ac:dyDescent="0.25">
      <c r="A96"/>
      <c r="C96" s="2" t="s">
        <v>6</v>
      </c>
      <c r="D96" s="2">
        <v>0.5</v>
      </c>
      <c r="E96" s="2">
        <v>1</v>
      </c>
    </row>
    <row r="97" spans="1:5" s="2" customFormat="1" x14ac:dyDescent="0.25">
      <c r="A97"/>
      <c r="C97" s="2" t="s">
        <v>5</v>
      </c>
      <c r="D97" s="2">
        <v>0.5</v>
      </c>
      <c r="E97" s="2">
        <v>0</v>
      </c>
    </row>
    <row r="98" spans="1:5" x14ac:dyDescent="0.25">
      <c r="A98">
        <v>25</v>
      </c>
      <c r="B98" t="s">
        <v>33</v>
      </c>
      <c r="C98" t="s">
        <v>3</v>
      </c>
      <c r="D98" s="3">
        <v>0.5</v>
      </c>
      <c r="E98" s="3">
        <v>0</v>
      </c>
    </row>
    <row r="99" spans="1:5" x14ac:dyDescent="0.25">
      <c r="C99" t="s">
        <v>4</v>
      </c>
      <c r="D99" s="3">
        <v>1.5</v>
      </c>
      <c r="E99" s="3">
        <v>1</v>
      </c>
    </row>
    <row r="100" spans="1:5" x14ac:dyDescent="0.25">
      <c r="C100" t="s">
        <v>6</v>
      </c>
      <c r="D100" s="3">
        <v>0.5</v>
      </c>
      <c r="E100" s="3">
        <v>0</v>
      </c>
    </row>
    <row r="101" spans="1:5" x14ac:dyDescent="0.25">
      <c r="C101" t="s">
        <v>5</v>
      </c>
      <c r="D101" s="3">
        <v>1.5</v>
      </c>
      <c r="E101" s="3">
        <v>0</v>
      </c>
    </row>
    <row r="102" spans="1:5" x14ac:dyDescent="0.25">
      <c r="A102" s="2">
        <v>26</v>
      </c>
      <c r="B102" t="s">
        <v>34</v>
      </c>
      <c r="C102" s="2" t="s">
        <v>3</v>
      </c>
      <c r="D102" s="2">
        <v>1</v>
      </c>
      <c r="E102" s="2">
        <v>0</v>
      </c>
    </row>
    <row r="103" spans="1:5" x14ac:dyDescent="0.25">
      <c r="A103" s="2"/>
      <c r="C103" s="2" t="s">
        <v>4</v>
      </c>
      <c r="D103" s="2">
        <v>0.5</v>
      </c>
      <c r="E103" s="2">
        <v>1</v>
      </c>
    </row>
    <row r="104" spans="1:5" x14ac:dyDescent="0.25">
      <c r="A104" s="2"/>
      <c r="C104" s="2" t="s">
        <v>6</v>
      </c>
      <c r="D104" s="2">
        <v>1.5</v>
      </c>
      <c r="E104" s="2">
        <v>1</v>
      </c>
    </row>
    <row r="105" spans="1:5" x14ac:dyDescent="0.25">
      <c r="A105" s="2"/>
      <c r="C105" s="2" t="s">
        <v>5</v>
      </c>
      <c r="D105" s="2">
        <v>1.5</v>
      </c>
      <c r="E105" s="2">
        <v>0</v>
      </c>
    </row>
    <row r="106" spans="1:5" x14ac:dyDescent="0.25">
      <c r="A106">
        <v>27</v>
      </c>
      <c r="B106" t="s">
        <v>35</v>
      </c>
      <c r="C106" t="s">
        <v>3</v>
      </c>
      <c r="D106" s="3">
        <v>0.5</v>
      </c>
      <c r="E106" s="3">
        <v>0</v>
      </c>
    </row>
    <row r="107" spans="1:5" x14ac:dyDescent="0.25">
      <c r="C107" t="s">
        <v>4</v>
      </c>
      <c r="D107" s="3">
        <v>0.5</v>
      </c>
      <c r="E107" s="3">
        <v>1</v>
      </c>
    </row>
    <row r="108" spans="1:5" x14ac:dyDescent="0.25">
      <c r="C108" t="s">
        <v>6</v>
      </c>
      <c r="D108" s="3">
        <v>1</v>
      </c>
      <c r="E108" s="3">
        <v>1</v>
      </c>
    </row>
    <row r="109" spans="1:5" x14ac:dyDescent="0.25">
      <c r="C109" t="s">
        <v>5</v>
      </c>
      <c r="D109" s="3">
        <v>1</v>
      </c>
      <c r="E109" s="3">
        <v>0</v>
      </c>
    </row>
    <row r="110" spans="1:5" x14ac:dyDescent="0.25">
      <c r="A110" s="2">
        <v>28</v>
      </c>
      <c r="B110" t="s">
        <v>36</v>
      </c>
      <c r="C110" s="2" t="s">
        <v>3</v>
      </c>
      <c r="D110" s="2">
        <v>0.5</v>
      </c>
      <c r="E110" s="3">
        <v>0</v>
      </c>
    </row>
    <row r="111" spans="1:5" x14ac:dyDescent="0.25">
      <c r="A111" s="2"/>
      <c r="C111" s="2" t="s">
        <v>4</v>
      </c>
      <c r="D111" s="2">
        <v>0.5</v>
      </c>
      <c r="E111" s="3">
        <v>1</v>
      </c>
    </row>
    <row r="112" spans="1:5" x14ac:dyDescent="0.25">
      <c r="A112" s="2"/>
      <c r="C112" s="2" t="s">
        <v>6</v>
      </c>
      <c r="D112" s="2">
        <v>0.5</v>
      </c>
      <c r="E112" s="3">
        <v>0</v>
      </c>
    </row>
    <row r="113" spans="1:5" x14ac:dyDescent="0.25">
      <c r="A113" s="2"/>
      <c r="C113" s="2" t="s">
        <v>5</v>
      </c>
      <c r="D113" s="2">
        <v>0.5</v>
      </c>
      <c r="E113" s="3">
        <v>0</v>
      </c>
    </row>
    <row r="114" spans="1:5" x14ac:dyDescent="0.25">
      <c r="A114">
        <v>29</v>
      </c>
      <c r="B114" t="s">
        <v>37</v>
      </c>
      <c r="C114" t="s">
        <v>3</v>
      </c>
      <c r="D114" s="3">
        <v>1</v>
      </c>
      <c r="E114" s="3">
        <v>0</v>
      </c>
    </row>
    <row r="115" spans="1:5" x14ac:dyDescent="0.25">
      <c r="C115" t="s">
        <v>4</v>
      </c>
      <c r="D115" s="3">
        <v>0.5</v>
      </c>
      <c r="E115" s="3">
        <v>1</v>
      </c>
    </row>
    <row r="116" spans="1:5" x14ac:dyDescent="0.25">
      <c r="C116" t="s">
        <v>6</v>
      </c>
      <c r="D116" s="3">
        <v>0.5</v>
      </c>
      <c r="E116" s="3">
        <v>0</v>
      </c>
    </row>
    <row r="117" spans="1:5" x14ac:dyDescent="0.25">
      <c r="C117" t="s">
        <v>5</v>
      </c>
      <c r="D117" s="3">
        <v>1</v>
      </c>
      <c r="E117">
        <v>0</v>
      </c>
    </row>
    <row r="118" spans="1:5" x14ac:dyDescent="0.25">
      <c r="A118">
        <v>30</v>
      </c>
      <c r="B118" t="s">
        <v>38</v>
      </c>
      <c r="C118" s="2" t="s">
        <v>3</v>
      </c>
      <c r="D118" s="2">
        <v>0</v>
      </c>
      <c r="E118">
        <v>0</v>
      </c>
    </row>
    <row r="119" spans="1:5" x14ac:dyDescent="0.25">
      <c r="C119" s="2" t="s">
        <v>4</v>
      </c>
      <c r="D119" s="2">
        <v>1</v>
      </c>
      <c r="E119">
        <v>1</v>
      </c>
    </row>
    <row r="120" spans="1:5" x14ac:dyDescent="0.25">
      <c r="C120" s="2" t="s">
        <v>6</v>
      </c>
      <c r="D120" s="2">
        <v>0.5</v>
      </c>
      <c r="E120">
        <v>1</v>
      </c>
    </row>
    <row r="121" spans="1:5" x14ac:dyDescent="0.25">
      <c r="C121" s="2" t="s">
        <v>5</v>
      </c>
      <c r="D121" s="2">
        <v>2</v>
      </c>
      <c r="E121">
        <v>0</v>
      </c>
    </row>
    <row r="122" spans="1:5" x14ac:dyDescent="0.25">
      <c r="A122">
        <v>31</v>
      </c>
      <c r="B122" t="s">
        <v>39</v>
      </c>
      <c r="C122" t="s">
        <v>3</v>
      </c>
      <c r="D122" s="3">
        <v>0</v>
      </c>
      <c r="E122">
        <v>0</v>
      </c>
    </row>
    <row r="123" spans="1:5" x14ac:dyDescent="0.25">
      <c r="C123" t="s">
        <v>4</v>
      </c>
      <c r="D123" s="3">
        <v>0.5</v>
      </c>
      <c r="E123">
        <v>1</v>
      </c>
    </row>
    <row r="124" spans="1:5" x14ac:dyDescent="0.25">
      <c r="C124" t="s">
        <v>6</v>
      </c>
      <c r="D124" s="3">
        <v>0</v>
      </c>
      <c r="E124">
        <v>1</v>
      </c>
    </row>
    <row r="125" spans="1:5" x14ac:dyDescent="0.25">
      <c r="C125" t="s">
        <v>5</v>
      </c>
      <c r="D125" s="3">
        <v>0.5</v>
      </c>
      <c r="E125">
        <v>0</v>
      </c>
    </row>
    <row r="126" spans="1:5" x14ac:dyDescent="0.25">
      <c r="A126" s="2">
        <v>32</v>
      </c>
      <c r="B126" t="s">
        <v>40</v>
      </c>
      <c r="C126" s="2" t="s">
        <v>3</v>
      </c>
      <c r="D126" s="2">
        <v>0.5</v>
      </c>
      <c r="E126">
        <v>0</v>
      </c>
    </row>
    <row r="127" spans="1:5" x14ac:dyDescent="0.25">
      <c r="A127" s="2"/>
      <c r="C127" s="2" t="s">
        <v>4</v>
      </c>
      <c r="D127" s="2">
        <v>0.5</v>
      </c>
      <c r="E127">
        <v>1</v>
      </c>
    </row>
    <row r="128" spans="1:5" x14ac:dyDescent="0.25">
      <c r="A128" s="2"/>
      <c r="C128" s="2" t="s">
        <v>6</v>
      </c>
      <c r="D128" s="2">
        <v>1.5</v>
      </c>
      <c r="E128">
        <v>1</v>
      </c>
    </row>
    <row r="129" spans="1:5" x14ac:dyDescent="0.25">
      <c r="A129" s="2"/>
      <c r="C129" s="2" t="s">
        <v>5</v>
      </c>
      <c r="D129" s="2">
        <v>0.5</v>
      </c>
      <c r="E129">
        <v>0</v>
      </c>
    </row>
    <row r="130" spans="1:5" x14ac:dyDescent="0.25">
      <c r="A130">
        <v>33</v>
      </c>
      <c r="B130" t="s">
        <v>41</v>
      </c>
      <c r="C130" t="s">
        <v>3</v>
      </c>
      <c r="D130" s="3">
        <v>0.5</v>
      </c>
      <c r="E130">
        <v>0</v>
      </c>
    </row>
    <row r="131" spans="1:5" x14ac:dyDescent="0.25">
      <c r="C131" t="s">
        <v>4</v>
      </c>
      <c r="D131" s="3">
        <v>0</v>
      </c>
      <c r="E131">
        <v>0</v>
      </c>
    </row>
    <row r="132" spans="1:5" x14ac:dyDescent="0.25">
      <c r="C132" t="s">
        <v>6</v>
      </c>
      <c r="D132" s="3">
        <v>1</v>
      </c>
      <c r="E132">
        <v>1</v>
      </c>
    </row>
    <row r="133" spans="1:5" x14ac:dyDescent="0.25">
      <c r="C133" t="s">
        <v>5</v>
      </c>
      <c r="D133" s="3">
        <v>0.5</v>
      </c>
      <c r="E133">
        <v>1</v>
      </c>
    </row>
    <row r="134" spans="1:5" x14ac:dyDescent="0.25">
      <c r="A134" s="2">
        <v>34</v>
      </c>
      <c r="B134" t="s">
        <v>42</v>
      </c>
      <c r="C134" s="2" t="s">
        <v>3</v>
      </c>
      <c r="D134" s="2">
        <v>0</v>
      </c>
      <c r="E134">
        <v>0</v>
      </c>
    </row>
    <row r="135" spans="1:5" x14ac:dyDescent="0.25">
      <c r="A135" s="2"/>
      <c r="C135" s="2" t="s">
        <v>4</v>
      </c>
      <c r="D135" s="2">
        <v>0</v>
      </c>
      <c r="E135">
        <v>1</v>
      </c>
    </row>
    <row r="136" spans="1:5" x14ac:dyDescent="0.25">
      <c r="A136" s="2"/>
      <c r="C136" s="2" t="s">
        <v>6</v>
      </c>
      <c r="D136" s="2">
        <v>0</v>
      </c>
      <c r="E136">
        <v>0</v>
      </c>
    </row>
    <row r="137" spans="1:5" x14ac:dyDescent="0.25">
      <c r="A137" s="2"/>
      <c r="C137" s="2" t="s">
        <v>5</v>
      </c>
      <c r="D137" s="2">
        <v>0</v>
      </c>
      <c r="E137">
        <v>0</v>
      </c>
    </row>
    <row r="138" spans="1:5" x14ac:dyDescent="0.25">
      <c r="A138">
        <v>35</v>
      </c>
      <c r="B138" t="s">
        <v>43</v>
      </c>
      <c r="C138" t="s">
        <v>3</v>
      </c>
      <c r="D138" s="3">
        <v>0</v>
      </c>
      <c r="E138">
        <v>0</v>
      </c>
    </row>
    <row r="139" spans="1:5" x14ac:dyDescent="0.25">
      <c r="C139" t="s">
        <v>4</v>
      </c>
      <c r="D139" s="3">
        <v>0</v>
      </c>
      <c r="E139">
        <v>1</v>
      </c>
    </row>
    <row r="140" spans="1:5" x14ac:dyDescent="0.25">
      <c r="C140" t="s">
        <v>6</v>
      </c>
      <c r="D140" s="3">
        <v>0</v>
      </c>
      <c r="E140">
        <v>1</v>
      </c>
    </row>
    <row r="141" spans="1:5" x14ac:dyDescent="0.25">
      <c r="C141" t="s">
        <v>5</v>
      </c>
      <c r="D141" s="3">
        <v>0</v>
      </c>
      <c r="E141">
        <v>0</v>
      </c>
    </row>
    <row r="142" spans="1:5" x14ac:dyDescent="0.25">
      <c r="A142">
        <v>36</v>
      </c>
      <c r="B142" t="s">
        <v>44</v>
      </c>
      <c r="C142" s="2" t="s">
        <v>3</v>
      </c>
      <c r="D142" s="2">
        <v>0</v>
      </c>
      <c r="E142">
        <v>0</v>
      </c>
    </row>
    <row r="143" spans="1:5" x14ac:dyDescent="0.25">
      <c r="C143" s="2" t="s">
        <v>4</v>
      </c>
      <c r="D143" s="2">
        <v>0</v>
      </c>
      <c r="E143">
        <v>1</v>
      </c>
    </row>
    <row r="144" spans="1:5" x14ac:dyDescent="0.25">
      <c r="C144" s="2" t="s">
        <v>6</v>
      </c>
      <c r="D144" s="2">
        <v>0</v>
      </c>
      <c r="E144">
        <v>1</v>
      </c>
    </row>
    <row r="145" spans="1:5" x14ac:dyDescent="0.25">
      <c r="C145" s="2" t="s">
        <v>5</v>
      </c>
      <c r="D145" s="2">
        <v>0</v>
      </c>
      <c r="E145">
        <v>0</v>
      </c>
    </row>
    <row r="146" spans="1:5" x14ac:dyDescent="0.25">
      <c r="A146">
        <v>37</v>
      </c>
      <c r="B146" t="s">
        <v>7</v>
      </c>
      <c r="C146" t="s">
        <v>3</v>
      </c>
      <c r="D146" s="3">
        <v>0.5</v>
      </c>
      <c r="E146">
        <v>0</v>
      </c>
    </row>
    <row r="147" spans="1:5" x14ac:dyDescent="0.25">
      <c r="C147" t="s">
        <v>4</v>
      </c>
      <c r="D147" s="3">
        <v>0.5</v>
      </c>
      <c r="E147">
        <v>1</v>
      </c>
    </row>
    <row r="148" spans="1:5" x14ac:dyDescent="0.25">
      <c r="C148" t="s">
        <v>6</v>
      </c>
      <c r="D148" s="3">
        <v>1</v>
      </c>
      <c r="E148">
        <v>1</v>
      </c>
    </row>
    <row r="149" spans="1:5" x14ac:dyDescent="0.25">
      <c r="C149" t="s">
        <v>5</v>
      </c>
      <c r="D149" s="3">
        <v>0.5</v>
      </c>
      <c r="E149">
        <v>1</v>
      </c>
    </row>
    <row r="150" spans="1:5" x14ac:dyDescent="0.25">
      <c r="A150" s="2">
        <v>38</v>
      </c>
      <c r="B150" t="s">
        <v>45</v>
      </c>
      <c r="C150" s="2" t="s">
        <v>3</v>
      </c>
      <c r="D150" s="2">
        <v>1</v>
      </c>
      <c r="E150">
        <v>0</v>
      </c>
    </row>
    <row r="151" spans="1:5" x14ac:dyDescent="0.25">
      <c r="A151" s="2"/>
      <c r="C151" s="2" t="s">
        <v>4</v>
      </c>
      <c r="D151" s="2">
        <v>0.5</v>
      </c>
      <c r="E151">
        <v>1</v>
      </c>
    </row>
    <row r="152" spans="1:5" x14ac:dyDescent="0.25">
      <c r="A152" s="2"/>
      <c r="C152" s="2" t="s">
        <v>6</v>
      </c>
      <c r="D152" s="2">
        <v>0.5</v>
      </c>
      <c r="E152">
        <v>1</v>
      </c>
    </row>
    <row r="153" spans="1:5" x14ac:dyDescent="0.25">
      <c r="A153" s="2"/>
      <c r="C153" s="2" t="s">
        <v>5</v>
      </c>
      <c r="D153" s="2">
        <v>0.5</v>
      </c>
      <c r="E153">
        <v>1</v>
      </c>
    </row>
    <row r="154" spans="1:5" x14ac:dyDescent="0.25">
      <c r="A154">
        <v>39</v>
      </c>
      <c r="B154" t="s">
        <v>46</v>
      </c>
      <c r="C154" t="s">
        <v>3</v>
      </c>
      <c r="D154" s="3">
        <v>1</v>
      </c>
      <c r="E154">
        <v>0</v>
      </c>
    </row>
    <row r="155" spans="1:5" x14ac:dyDescent="0.25">
      <c r="C155" t="s">
        <v>4</v>
      </c>
      <c r="D155" s="3">
        <v>0.5</v>
      </c>
      <c r="E155">
        <v>1</v>
      </c>
    </row>
    <row r="156" spans="1:5" x14ac:dyDescent="0.25">
      <c r="C156" t="s">
        <v>6</v>
      </c>
      <c r="D156" s="3">
        <v>0.5</v>
      </c>
      <c r="E156">
        <v>1</v>
      </c>
    </row>
    <row r="157" spans="1:5" x14ac:dyDescent="0.25">
      <c r="C157" t="s">
        <v>5</v>
      </c>
      <c r="D157" s="3">
        <v>0.5</v>
      </c>
      <c r="E157">
        <v>1</v>
      </c>
    </row>
    <row r="158" spans="1:5" x14ac:dyDescent="0.25">
      <c r="A158" s="2">
        <v>40</v>
      </c>
      <c r="B158" t="s">
        <v>47</v>
      </c>
      <c r="C158" s="2" t="s">
        <v>3</v>
      </c>
      <c r="D158" s="3">
        <v>0</v>
      </c>
      <c r="E158">
        <v>0</v>
      </c>
    </row>
    <row r="159" spans="1:5" x14ac:dyDescent="0.25">
      <c r="A159" s="2"/>
      <c r="C159" s="2" t="s">
        <v>4</v>
      </c>
      <c r="D159" s="3">
        <v>0</v>
      </c>
      <c r="E159">
        <v>0</v>
      </c>
    </row>
    <row r="160" spans="1:5" x14ac:dyDescent="0.25">
      <c r="A160" s="2"/>
      <c r="C160" s="2" t="s">
        <v>6</v>
      </c>
      <c r="D160" s="3">
        <v>0</v>
      </c>
      <c r="E160">
        <v>0</v>
      </c>
    </row>
    <row r="161" spans="1:5" x14ac:dyDescent="0.25">
      <c r="A161" s="2"/>
      <c r="C161" s="2" t="s">
        <v>5</v>
      </c>
      <c r="D161" s="3">
        <v>0</v>
      </c>
      <c r="E161">
        <v>0</v>
      </c>
    </row>
    <row r="162" spans="1:5" x14ac:dyDescent="0.25">
      <c r="A162">
        <v>41</v>
      </c>
      <c r="B162" t="s">
        <v>48</v>
      </c>
      <c r="C162" t="s">
        <v>3</v>
      </c>
      <c r="D162" s="3">
        <v>0</v>
      </c>
      <c r="E162">
        <v>0</v>
      </c>
    </row>
    <row r="163" spans="1:5" x14ac:dyDescent="0.25">
      <c r="C163" t="s">
        <v>4</v>
      </c>
      <c r="D163">
        <v>0</v>
      </c>
      <c r="E163">
        <v>0</v>
      </c>
    </row>
    <row r="164" spans="1:5" x14ac:dyDescent="0.25">
      <c r="C164" t="s">
        <v>6</v>
      </c>
      <c r="D164">
        <v>0</v>
      </c>
      <c r="E164">
        <v>0</v>
      </c>
    </row>
    <row r="165" spans="1:5" x14ac:dyDescent="0.25">
      <c r="C165" t="s">
        <v>5</v>
      </c>
      <c r="D165">
        <v>0</v>
      </c>
      <c r="E165">
        <v>0</v>
      </c>
    </row>
    <row r="166" spans="1:5" x14ac:dyDescent="0.25">
      <c r="A166" s="2">
        <v>42</v>
      </c>
      <c r="B166" t="s">
        <v>49</v>
      </c>
      <c r="C166" s="2" t="s">
        <v>3</v>
      </c>
      <c r="D166">
        <v>0</v>
      </c>
      <c r="E166">
        <v>0</v>
      </c>
    </row>
    <row r="167" spans="1:5" x14ac:dyDescent="0.25">
      <c r="A167" s="2"/>
      <c r="C167" s="2" t="s">
        <v>4</v>
      </c>
      <c r="D167">
        <v>0</v>
      </c>
      <c r="E167">
        <v>0</v>
      </c>
    </row>
    <row r="168" spans="1:5" x14ac:dyDescent="0.25">
      <c r="A168" s="2"/>
      <c r="C168" s="2" t="s">
        <v>6</v>
      </c>
      <c r="D168">
        <v>0</v>
      </c>
      <c r="E168">
        <v>0</v>
      </c>
    </row>
    <row r="169" spans="1:5" x14ac:dyDescent="0.25">
      <c r="A169" s="2"/>
      <c r="C169" s="2" t="s">
        <v>5</v>
      </c>
      <c r="D169">
        <v>0</v>
      </c>
      <c r="E169">
        <v>0</v>
      </c>
    </row>
    <row r="170" spans="1:5" x14ac:dyDescent="0.25">
      <c r="A170">
        <v>43</v>
      </c>
      <c r="B170" t="s">
        <v>50</v>
      </c>
      <c r="C170" t="s">
        <v>3</v>
      </c>
      <c r="D170">
        <v>1</v>
      </c>
      <c r="E170">
        <v>0</v>
      </c>
    </row>
    <row r="171" spans="1:5" x14ac:dyDescent="0.25">
      <c r="C171" t="s">
        <v>4</v>
      </c>
      <c r="D171">
        <v>1</v>
      </c>
      <c r="E171">
        <v>0</v>
      </c>
    </row>
    <row r="172" spans="1:5" x14ac:dyDescent="0.25">
      <c r="C172" t="s">
        <v>6</v>
      </c>
      <c r="D172">
        <v>1</v>
      </c>
      <c r="E172">
        <v>0</v>
      </c>
    </row>
    <row r="173" spans="1:5" x14ac:dyDescent="0.25">
      <c r="C173" t="s">
        <v>5</v>
      </c>
      <c r="D173">
        <v>1</v>
      </c>
      <c r="E173">
        <v>0</v>
      </c>
    </row>
    <row r="174" spans="1:5" x14ac:dyDescent="0.25">
      <c r="A174" s="2">
        <v>44</v>
      </c>
      <c r="B174" t="s">
        <v>51</v>
      </c>
      <c r="C174" s="2" t="s">
        <v>3</v>
      </c>
      <c r="D174">
        <v>1</v>
      </c>
      <c r="E174">
        <v>0</v>
      </c>
    </row>
    <row r="175" spans="1:5" x14ac:dyDescent="0.25">
      <c r="A175" s="2"/>
      <c r="C175" s="2" t="s">
        <v>4</v>
      </c>
      <c r="D175">
        <v>1</v>
      </c>
      <c r="E175">
        <v>1</v>
      </c>
    </row>
    <row r="176" spans="1:5" x14ac:dyDescent="0.25">
      <c r="A176" s="2"/>
      <c r="C176" s="2" t="s">
        <v>6</v>
      </c>
      <c r="D176">
        <v>1</v>
      </c>
      <c r="E176">
        <v>1</v>
      </c>
    </row>
    <row r="177" spans="1:5" x14ac:dyDescent="0.25">
      <c r="A177" s="2"/>
      <c r="C177" s="2" t="s">
        <v>5</v>
      </c>
      <c r="D177">
        <v>1</v>
      </c>
      <c r="E177">
        <v>0</v>
      </c>
    </row>
    <row r="178" spans="1:5" x14ac:dyDescent="0.25">
      <c r="A178" s="3">
        <v>45</v>
      </c>
      <c r="B178" t="s">
        <v>52</v>
      </c>
      <c r="C178" t="s">
        <v>3</v>
      </c>
      <c r="D178">
        <v>1.5</v>
      </c>
      <c r="E178">
        <v>0</v>
      </c>
    </row>
    <row r="179" spans="1:5" x14ac:dyDescent="0.25">
      <c r="A179" s="3"/>
      <c r="C179" t="s">
        <v>4</v>
      </c>
      <c r="D179">
        <v>1</v>
      </c>
      <c r="E179">
        <v>1</v>
      </c>
    </row>
    <row r="180" spans="1:5" x14ac:dyDescent="0.25">
      <c r="A180" s="3"/>
      <c r="C180" t="s">
        <v>6</v>
      </c>
      <c r="D180">
        <v>1</v>
      </c>
      <c r="E180">
        <v>1</v>
      </c>
    </row>
    <row r="181" spans="1:5" x14ac:dyDescent="0.25">
      <c r="A181" s="3"/>
      <c r="C181" t="s">
        <v>5</v>
      </c>
      <c r="D181">
        <v>2</v>
      </c>
      <c r="E181">
        <v>0</v>
      </c>
    </row>
    <row r="182" spans="1:5" x14ac:dyDescent="0.25">
      <c r="A182">
        <v>46</v>
      </c>
      <c r="B182" t="s">
        <v>53</v>
      </c>
      <c r="C182" s="2" t="s">
        <v>3</v>
      </c>
      <c r="D182">
        <v>0</v>
      </c>
      <c r="E182">
        <v>0</v>
      </c>
    </row>
    <row r="183" spans="1:5" x14ac:dyDescent="0.25">
      <c r="C183" s="2" t="s">
        <v>4</v>
      </c>
      <c r="D183">
        <v>0.5</v>
      </c>
      <c r="E183">
        <v>1</v>
      </c>
    </row>
    <row r="184" spans="1:5" x14ac:dyDescent="0.25">
      <c r="C184" s="2" t="s">
        <v>6</v>
      </c>
      <c r="D184">
        <v>1.5</v>
      </c>
      <c r="E184">
        <v>1</v>
      </c>
    </row>
    <row r="185" spans="1:5" x14ac:dyDescent="0.25">
      <c r="C185" s="2" t="s">
        <v>5</v>
      </c>
      <c r="D185">
        <v>1</v>
      </c>
      <c r="E185">
        <v>1</v>
      </c>
    </row>
    <row r="186" spans="1:5" x14ac:dyDescent="0.25">
      <c r="A186">
        <v>47</v>
      </c>
      <c r="B186" t="s">
        <v>54</v>
      </c>
      <c r="C186" s="2" t="s">
        <v>3</v>
      </c>
      <c r="D186">
        <v>2</v>
      </c>
      <c r="E186">
        <v>0</v>
      </c>
    </row>
    <row r="187" spans="1:5" x14ac:dyDescent="0.25">
      <c r="C187" s="2" t="s">
        <v>4</v>
      </c>
      <c r="D187">
        <v>2</v>
      </c>
      <c r="E187">
        <v>1</v>
      </c>
    </row>
    <row r="188" spans="1:5" x14ac:dyDescent="0.25">
      <c r="C188" s="2" t="s">
        <v>6</v>
      </c>
      <c r="D188">
        <v>2</v>
      </c>
      <c r="E188">
        <v>1</v>
      </c>
    </row>
    <row r="189" spans="1:5" x14ac:dyDescent="0.25">
      <c r="C189" s="2" t="s">
        <v>5</v>
      </c>
      <c r="D189">
        <v>2</v>
      </c>
      <c r="E189">
        <v>0</v>
      </c>
    </row>
    <row r="190" spans="1:5" x14ac:dyDescent="0.25">
      <c r="A190">
        <v>48</v>
      </c>
      <c r="B190" t="s">
        <v>55</v>
      </c>
      <c r="C190" t="s">
        <v>3</v>
      </c>
      <c r="D190">
        <v>0.5</v>
      </c>
      <c r="E190">
        <v>0</v>
      </c>
    </row>
    <row r="191" spans="1:5" x14ac:dyDescent="0.25">
      <c r="C191" t="s">
        <v>4</v>
      </c>
      <c r="D191">
        <v>1</v>
      </c>
      <c r="E191">
        <v>1</v>
      </c>
    </row>
    <row r="192" spans="1:5" x14ac:dyDescent="0.25">
      <c r="C192" t="s">
        <v>6</v>
      </c>
      <c r="D192">
        <v>1.5</v>
      </c>
      <c r="E192">
        <v>1</v>
      </c>
    </row>
    <row r="193" spans="1:5" x14ac:dyDescent="0.25">
      <c r="C193" t="s">
        <v>5</v>
      </c>
      <c r="D193">
        <v>1.5</v>
      </c>
      <c r="E193">
        <v>1</v>
      </c>
    </row>
    <row r="194" spans="1:5" x14ac:dyDescent="0.25">
      <c r="A194" s="2">
        <v>49</v>
      </c>
      <c r="B194" t="s">
        <v>56</v>
      </c>
      <c r="C194" s="2" t="s">
        <v>3</v>
      </c>
      <c r="D194">
        <v>1.5</v>
      </c>
      <c r="E194">
        <v>0</v>
      </c>
    </row>
    <row r="195" spans="1:5" x14ac:dyDescent="0.25">
      <c r="C195" s="2" t="s">
        <v>4</v>
      </c>
      <c r="D195">
        <v>0.5</v>
      </c>
      <c r="E195">
        <v>1</v>
      </c>
    </row>
    <row r="196" spans="1:5" x14ac:dyDescent="0.25">
      <c r="C196" s="2" t="s">
        <v>6</v>
      </c>
      <c r="D196">
        <v>1</v>
      </c>
      <c r="E196">
        <v>1</v>
      </c>
    </row>
    <row r="197" spans="1:5" x14ac:dyDescent="0.25">
      <c r="C197" s="2" t="s">
        <v>5</v>
      </c>
      <c r="D197">
        <v>1</v>
      </c>
      <c r="E197">
        <v>1</v>
      </c>
    </row>
    <row r="198" spans="1:5" x14ac:dyDescent="0.25">
      <c r="A198" s="2">
        <v>50</v>
      </c>
      <c r="B198" t="s">
        <v>57</v>
      </c>
      <c r="C198" t="s">
        <v>3</v>
      </c>
      <c r="D198">
        <v>1</v>
      </c>
      <c r="E198">
        <v>0</v>
      </c>
    </row>
    <row r="199" spans="1:5" x14ac:dyDescent="0.25">
      <c r="A199" s="2"/>
      <c r="C199" t="s">
        <v>4</v>
      </c>
      <c r="D199">
        <v>1.5</v>
      </c>
      <c r="E199">
        <v>1</v>
      </c>
    </row>
    <row r="200" spans="1:5" x14ac:dyDescent="0.25">
      <c r="A200" s="2"/>
      <c r="C200" t="s">
        <v>6</v>
      </c>
      <c r="D200">
        <v>1</v>
      </c>
      <c r="E200">
        <v>1</v>
      </c>
    </row>
    <row r="201" spans="1:5" x14ac:dyDescent="0.25">
      <c r="A201" s="2"/>
      <c r="C201" t="s">
        <v>5</v>
      </c>
      <c r="D201">
        <v>1</v>
      </c>
      <c r="E201">
        <v>1</v>
      </c>
    </row>
    <row r="202" spans="1:5" x14ac:dyDescent="0.25">
      <c r="A202">
        <v>51</v>
      </c>
      <c r="B202" t="s">
        <v>58</v>
      </c>
      <c r="C202" s="2" t="s">
        <v>3</v>
      </c>
      <c r="D202">
        <v>1</v>
      </c>
      <c r="E202">
        <v>0</v>
      </c>
    </row>
    <row r="203" spans="1:5" x14ac:dyDescent="0.25">
      <c r="C203" s="2" t="s">
        <v>4</v>
      </c>
      <c r="D203">
        <v>0</v>
      </c>
      <c r="E203">
        <v>0</v>
      </c>
    </row>
    <row r="204" spans="1:5" x14ac:dyDescent="0.25">
      <c r="C204" s="2" t="s">
        <v>6</v>
      </c>
      <c r="D204">
        <v>0</v>
      </c>
      <c r="E204">
        <v>0</v>
      </c>
    </row>
    <row r="205" spans="1:5" x14ac:dyDescent="0.25">
      <c r="C205" s="2" t="s">
        <v>5</v>
      </c>
      <c r="D205">
        <v>1.5</v>
      </c>
      <c r="E205">
        <v>1</v>
      </c>
    </row>
    <row r="206" spans="1:5" x14ac:dyDescent="0.25">
      <c r="A206">
        <v>52</v>
      </c>
      <c r="B206" t="s">
        <v>59</v>
      </c>
      <c r="C206" s="2" t="s">
        <v>3</v>
      </c>
      <c r="D206">
        <v>1</v>
      </c>
      <c r="E206">
        <v>0</v>
      </c>
    </row>
    <row r="207" spans="1:5" x14ac:dyDescent="0.25">
      <c r="C207" s="2" t="s">
        <v>4</v>
      </c>
      <c r="D207">
        <v>1</v>
      </c>
      <c r="E207">
        <v>0</v>
      </c>
    </row>
    <row r="208" spans="1:5" x14ac:dyDescent="0.25">
      <c r="C208" s="2" t="s">
        <v>6</v>
      </c>
      <c r="D208">
        <v>1.5</v>
      </c>
      <c r="E208">
        <v>1</v>
      </c>
    </row>
    <row r="209" spans="1:5" x14ac:dyDescent="0.25">
      <c r="C209" s="2" t="s">
        <v>5</v>
      </c>
      <c r="D209">
        <v>0.5</v>
      </c>
      <c r="E209">
        <v>0</v>
      </c>
    </row>
    <row r="210" spans="1:5" x14ac:dyDescent="0.25">
      <c r="A210">
        <v>53</v>
      </c>
      <c r="B210" t="s">
        <v>60</v>
      </c>
      <c r="C210" t="s">
        <v>3</v>
      </c>
      <c r="D210">
        <v>1</v>
      </c>
      <c r="E210">
        <v>0</v>
      </c>
    </row>
    <row r="211" spans="1:5" x14ac:dyDescent="0.25">
      <c r="A211" s="2"/>
      <c r="C211" t="s">
        <v>4</v>
      </c>
      <c r="D211">
        <v>0.5</v>
      </c>
      <c r="E211">
        <v>1</v>
      </c>
    </row>
    <row r="212" spans="1:5" x14ac:dyDescent="0.25">
      <c r="A212" s="2"/>
      <c r="C212" t="s">
        <v>6</v>
      </c>
      <c r="D212">
        <v>1</v>
      </c>
      <c r="E212">
        <v>1</v>
      </c>
    </row>
    <row r="213" spans="1:5" x14ac:dyDescent="0.25">
      <c r="A213" s="2"/>
      <c r="C213" t="s">
        <v>5</v>
      </c>
      <c r="D213">
        <v>1</v>
      </c>
      <c r="E213">
        <v>1</v>
      </c>
    </row>
    <row r="214" spans="1:5" x14ac:dyDescent="0.25">
      <c r="A214" s="2">
        <v>54</v>
      </c>
      <c r="B214" t="s">
        <v>61</v>
      </c>
      <c r="C214" s="2" t="s">
        <v>3</v>
      </c>
      <c r="D214">
        <v>1.5</v>
      </c>
      <c r="E214">
        <v>0</v>
      </c>
    </row>
    <row r="215" spans="1:5" x14ac:dyDescent="0.25">
      <c r="C215" s="2" t="s">
        <v>4</v>
      </c>
      <c r="D215">
        <v>0.5</v>
      </c>
      <c r="E215">
        <v>1</v>
      </c>
    </row>
    <row r="216" spans="1:5" x14ac:dyDescent="0.25">
      <c r="C216" s="2" t="s">
        <v>6</v>
      </c>
      <c r="D216">
        <v>0.5</v>
      </c>
      <c r="E216">
        <v>1</v>
      </c>
    </row>
    <row r="217" spans="1:5" x14ac:dyDescent="0.25">
      <c r="C217" s="2" t="s">
        <v>5</v>
      </c>
      <c r="D217">
        <v>1</v>
      </c>
      <c r="E217">
        <v>1</v>
      </c>
    </row>
    <row r="218" spans="1:5" x14ac:dyDescent="0.25">
      <c r="A218">
        <v>55</v>
      </c>
      <c r="B218" t="s">
        <v>62</v>
      </c>
      <c r="C218" t="s">
        <v>3</v>
      </c>
      <c r="D218">
        <v>1</v>
      </c>
      <c r="E218">
        <v>0</v>
      </c>
    </row>
    <row r="219" spans="1:5" x14ac:dyDescent="0.25">
      <c r="C219" t="s">
        <v>4</v>
      </c>
      <c r="D219">
        <v>0.5</v>
      </c>
      <c r="E219">
        <v>1</v>
      </c>
    </row>
    <row r="220" spans="1:5" x14ac:dyDescent="0.25">
      <c r="C220" t="s">
        <v>6</v>
      </c>
      <c r="D220">
        <v>1</v>
      </c>
      <c r="E220">
        <v>1</v>
      </c>
    </row>
    <row r="221" spans="1:5" x14ac:dyDescent="0.25">
      <c r="C221" t="s">
        <v>5</v>
      </c>
      <c r="D221">
        <v>1</v>
      </c>
      <c r="E221">
        <v>1</v>
      </c>
    </row>
  </sheetData>
  <mergeCells count="5">
    <mergeCell ref="I1:K1"/>
    <mergeCell ref="I8:I12"/>
    <mergeCell ref="I14:I18"/>
    <mergeCell ref="I20:I24"/>
    <mergeCell ref="I26:I30"/>
  </mergeCells>
  <phoneticPr fontId="1" type="noConversion"/>
  <pageMargins left="0.7" right="0.7" top="0.75" bottom="0.75" header="0.3" footer="0.3"/>
  <ignoredErrors>
    <ignoredError sqref="K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Li</dc:creator>
  <cp:lastModifiedBy>Xinyu Li</cp:lastModifiedBy>
  <dcterms:created xsi:type="dcterms:W3CDTF">2025-05-02T03:30:13Z</dcterms:created>
  <dcterms:modified xsi:type="dcterms:W3CDTF">2025-05-03T03:03:01Z</dcterms:modified>
</cp:coreProperties>
</file>