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anagement\CONCILIACIONES\CONCILIACIONES IRVIN 2020\"/>
    </mc:Choice>
  </mc:AlternateContent>
  <xr:revisionPtr revIDLastSave="0" documentId="13_ncr:1_{844553F4-6759-405C-9E52-0D6BBF6343BA}" xr6:coauthVersionLast="46" xr6:coauthVersionMax="46" xr10:uidLastSave="{00000000-0000-0000-0000-000000000000}"/>
  <bookViews>
    <workbookView xWindow="270" yWindow="0" windowWidth="14340" windowHeight="15600" xr2:uid="{7B6928BA-E73A-4F19-AEE3-960C1FC786BF}"/>
  </bookViews>
  <sheets>
    <sheet name="ALG" sheetId="3" r:id="rId1"/>
    <sheet name="PLF" sheetId="2" r:id="rId2"/>
  </sheets>
  <externalReferences>
    <externalReference r:id="rId3"/>
  </externalReferences>
  <definedNames>
    <definedName name="_xlnm._FilterDatabase" localSheetId="0">ALG!$D$1:$I$91</definedName>
    <definedName name="_xlnm.Print_Titles" localSheetId="0">ALG!$A:$B,ALG!$1:$1</definedName>
    <definedName name="QB_COLUMN_1" localSheetId="0" hidden="1">ALG!$C$1</definedName>
    <definedName name="QB_COLUMN_14" localSheetId="0" hidden="1">ALG!$G$1</definedName>
    <definedName name="QB_COLUMN_184" localSheetId="0" hidden="1">ALG!$F$1</definedName>
    <definedName name="QB_COLUMN_26" localSheetId="0" hidden="1">ALG!$I$1</definedName>
    <definedName name="QB_COLUMN_3" localSheetId="0" hidden="1">ALG!$D$1</definedName>
    <definedName name="QB_COLUMN_4" localSheetId="0" hidden="1">ALG!$E$1</definedName>
    <definedName name="QB_COLUMN_8" localSheetId="0" hidden="1">ALG!#REF!</definedName>
    <definedName name="QB_DATA_0" localSheetId="0" hidden="1">ALG!$7:$7,ALG!$9:$9,ALG!$11:$11,ALG!$12:$12,ALG!$17:$17,ALG!$21:$21,ALG!$22:$22,ALG!$23:$23,ALG!$24:$24,ALG!$25:$25,ALG!$27:$27,ALG!$28:$28,ALG!$29:$29,ALG!$30:$30,ALG!$31:$31,ALG!$32:$32</definedName>
    <definedName name="QB_DATA_1" localSheetId="0" hidden="1">ALG!$33:$33,ALG!$34:$34,ALG!$35:$35,ALG!$36:$36,ALG!$38:$38,ALG!$39:$39,ALG!$42:$42,ALG!$43:$43,ALG!$44:$44,ALG!$45:$45,ALG!$46:$46,ALG!$47:$47,ALG!$48:$48,ALG!$49:$49,ALG!$50:$50,ALG!$51:$51</definedName>
    <definedName name="QB_DATA_2" localSheetId="0" hidden="1">ALG!$52:$52,ALG!$53:$53,ALG!$54:$54,ALG!$55:$55,ALG!$58:$58,ALG!$59:$59,ALG!$60:$60,ALG!$61:$61,ALG!$62:$62,ALG!$63:$63,ALG!$64:$64,ALG!$67:$67,ALG!$68:$68,ALG!$69:$69,ALG!$70:$70,ALG!$71:$71</definedName>
    <definedName name="QB_DATA_3" localSheetId="0" hidden="1">ALG!$72:$72,ALG!$73:$73,ALG!$74:$74,ALG!$75:$75,ALG!$76:$76,ALG!$77:$77,ALG!$78:$78,ALG!$82:$82,ALG!$83:$83,ALG!$86:$86,ALG!$87:$87,ALG!$88:$88,ALG!$89:$89,ALG!#REF!,ALG!$2:$2,ALG!$3:$3</definedName>
    <definedName name="QB_DATA_4" localSheetId="0" hidden="1">ALG!$4:$4,ALG!$5:$5,ALG!$6:$6,ALG!$8:$8,ALG!$10:$10,ALG!#REF!,ALG!$56:$56,ALG!$57:$57,ALG!$13:$13,ALG!$37:$37,ALG!$79:$79,ALG!$14:$14,ALG!$15:$15,ALG!$16:$16,ALG!$18:$18</definedName>
    <definedName name="QB_FORMULA_0" localSheetId="0" hidden="1">ALG!#REF!,ALG!#REF!</definedName>
    <definedName name="QB_ROW_32301" localSheetId="0" hidden="1">ALG!#REF!</definedName>
    <definedName name="QB_ROW_48010" localSheetId="0" hidden="1">ALG!#REF!</definedName>
    <definedName name="QB_ROW_48310" localSheetId="0" hidden="1">ALG!#REF!</definedName>
    <definedName name="QBCANSUPPORTUPDATE" localSheetId="0">TRUE</definedName>
    <definedName name="QBCOMPANYFILENAME" localSheetId="0">"Q:\Pearl Leather 2011 LLC.QBW"</definedName>
    <definedName name="QBENDDATE" localSheetId="0">20201231</definedName>
    <definedName name="QBHEADERSONSCREEN" localSheetId="0">FALSE</definedName>
    <definedName name="QBMETADATASIZE" localSheetId="0">7592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"ec1d6712db7145719b789f5acaa3e5da"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15</definedName>
    <definedName name="QBREPORTSUBCOLAXIS" localSheetId="0">0</definedName>
    <definedName name="QBREPORTTYPE" localSheetId="0">88</definedName>
    <definedName name="QBROWHEADERS" localSheetId="0">2</definedName>
    <definedName name="QBSTARTDATE" localSheetId="0">20201201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3" l="1"/>
  <c r="F17" i="2"/>
  <c r="K18" i="3" l="1"/>
  <c r="J18" i="3"/>
  <c r="K15" i="3"/>
  <c r="L15" i="3" s="1"/>
  <c r="J15" i="3"/>
  <c r="J19" i="3" s="1"/>
  <c r="J10" i="3"/>
  <c r="K3" i="3"/>
  <c r="L3" i="3" s="1"/>
  <c r="J3" i="3"/>
  <c r="K19" i="3" l="1"/>
  <c r="H90" i="3"/>
  <c r="I90" i="3"/>
  <c r="I84" i="3"/>
  <c r="H84" i="3"/>
  <c r="I80" i="3"/>
  <c r="H80" i="3"/>
  <c r="I65" i="3"/>
  <c r="H65" i="3"/>
  <c r="I40" i="3"/>
  <c r="H40" i="3"/>
  <c r="I19" i="3"/>
  <c r="K20" i="3" s="1"/>
  <c r="H19" i="3"/>
  <c r="J20" i="3" s="1"/>
  <c r="F8" i="2"/>
  <c r="F34" i="2" l="1"/>
  <c r="F29" i="2"/>
  <c r="F38" i="2" l="1"/>
  <c r="F36" i="2"/>
  <c r="L18" i="3" l="1"/>
</calcChain>
</file>

<file path=xl/sharedStrings.xml><?xml version="1.0" encoding="utf-8"?>
<sst xmlns="http://schemas.openxmlformats.org/spreadsheetml/2006/main" count="204" uniqueCount="74">
  <si>
    <t>Type</t>
  </si>
  <si>
    <t>Date</t>
  </si>
  <si>
    <t>Item</t>
  </si>
  <si>
    <t>Qty</t>
  </si>
  <si>
    <t>Bill</t>
  </si>
  <si>
    <t>Grammer Crust:C-G-TX7 Palermo</t>
  </si>
  <si>
    <t>Grammer Crust:C-G-WT5 Palermo</t>
  </si>
  <si>
    <t>Grammer Crust:C-G-SD4 Palermo</t>
  </si>
  <si>
    <t>WL Crust:C-WL-WT3 Capri</t>
  </si>
  <si>
    <t>Palermo FOC Crust:C-TX7 Palermo FOC</t>
  </si>
  <si>
    <t>WL Crust:C-WL-TX7 Capri</t>
  </si>
  <si>
    <t>WL Crust:C-WL-TX7 Nappa</t>
  </si>
  <si>
    <t>WL Crust:C-WL-TX7 Palermo</t>
  </si>
  <si>
    <t>Palermo FOC Crust:C-WT5 Palermo FOC</t>
  </si>
  <si>
    <t>HIDES SENT FROM NEW YORK TO MEXICO</t>
  </si>
  <si>
    <t>DATE</t>
  </si>
  <si>
    <t>NO.</t>
  </si>
  <si>
    <t>HIDES</t>
  </si>
  <si>
    <t>QTY</t>
  </si>
  <si>
    <t>INV</t>
  </si>
  <si>
    <t>JL-120220</t>
  </si>
  <si>
    <t>G-120220</t>
  </si>
  <si>
    <t>WL-120220</t>
  </si>
  <si>
    <t>JL-120420</t>
  </si>
  <si>
    <t>D-120420</t>
  </si>
  <si>
    <t>YF-120220</t>
  </si>
  <si>
    <t>WL-120420</t>
  </si>
  <si>
    <t>WL-120920</t>
  </si>
  <si>
    <t>WL-121420</t>
  </si>
  <si>
    <t>G-121420</t>
  </si>
  <si>
    <t>WL-121120</t>
  </si>
  <si>
    <t>WL-121620</t>
  </si>
  <si>
    <t>YF-121820</t>
  </si>
  <si>
    <t>G-121820</t>
  </si>
  <si>
    <t>WL-121820</t>
  </si>
  <si>
    <t>WS-121820</t>
  </si>
  <si>
    <t>G-122120</t>
  </si>
  <si>
    <t>YF-122120</t>
  </si>
  <si>
    <t>WL-122120</t>
  </si>
  <si>
    <t>JL-121420</t>
  </si>
  <si>
    <t>JL-121120</t>
  </si>
  <si>
    <t>JL-121620</t>
  </si>
  <si>
    <t>JL-122320</t>
  </si>
  <si>
    <t>JL-122820</t>
  </si>
  <si>
    <t>JL-123020</t>
  </si>
  <si>
    <t>D-122320</t>
  </si>
  <si>
    <t>YF-(R)-122320</t>
  </si>
  <si>
    <t>G-122320</t>
  </si>
  <si>
    <t>WL-122320</t>
  </si>
  <si>
    <t>WL-122820</t>
  </si>
  <si>
    <t>WS-122820</t>
  </si>
  <si>
    <t>YF-R-122820</t>
  </si>
  <si>
    <t>WL-123020</t>
  </si>
  <si>
    <t>Lot</t>
  </si>
  <si>
    <t>Hides</t>
  </si>
  <si>
    <t>JL Crust:C-JL-TX7 Black (TX7 Black McKinley Auto Crust)</t>
  </si>
  <si>
    <t>JL Crust:C-JL-TX7 Nappa (TX7 Black Nappa Crust)</t>
  </si>
  <si>
    <t>JL Crust:C-JL-VT9 Saddle Tan</t>
  </si>
  <si>
    <t>JL Crust:C-JL-SA5 Nappa</t>
  </si>
  <si>
    <t>40172</t>
  </si>
  <si>
    <t>WL Crust:C-WL-WT5 Palermo</t>
  </si>
  <si>
    <t>WL Crust:C-WL-WT5 Nappa</t>
  </si>
  <si>
    <t>WS Crust:C-SD4 Sea Salt Capri</t>
  </si>
  <si>
    <t>WS Crust:C-TX7 Black Capri</t>
  </si>
  <si>
    <t>WS Crust:C-TX7 Black Palermo</t>
  </si>
  <si>
    <t>WS Crust:C-SD4 Sea Salt Palermo</t>
  </si>
  <si>
    <t>WS Crust:C-WA6 Blue Agave Palermo WS</t>
  </si>
  <si>
    <t>WS Crust:C-WT5 Tupleo Palermo</t>
  </si>
  <si>
    <t>Palermo FOC Crust:C-SD4 Palermo FOC</t>
  </si>
  <si>
    <t>Palermo FOC Crust:C-WA6 Palermo FOC</t>
  </si>
  <si>
    <t>Daimay Crust:C-DM-DX9 Nappa</t>
  </si>
  <si>
    <t>Daimay Crust:C-DM-WU9 Nappa</t>
  </si>
  <si>
    <t>JL-120720</t>
  </si>
  <si>
    <t>WL-120720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</si>
</sst>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"/>
    <numFmt numFmtId="165" formatCode="#,##0.00###;\-#,##0.00###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165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1" applyNumberFormat="1" applyFont="1"/>
    <xf numFmtId="166" fontId="3" fillId="0" borderId="0" xfId="1" applyNumberFormat="1" applyFont="1"/>
    <xf numFmtId="166" fontId="0" fillId="0" borderId="0" xfId="1" applyNumberFormat="1" applyFont="1"/>
    <xf numFmtId="0" fontId="5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3" fontId="5" fillId="0" borderId="0" xfId="1" applyFont="1" applyBorder="1"/>
    <xf numFmtId="0" fontId="5" fillId="0" borderId="0" xfId="1" applyNumberFormat="1" applyFont="1" applyFill="1" applyBorder="1"/>
    <xf numFmtId="0" fontId="0" fillId="0" borderId="0" xfId="1" applyNumberFormat="1" applyFont="1" applyFill="1" applyBorder="1"/>
    <xf numFmtId="166" fontId="1" fillId="0" borderId="0" xfId="1" applyNumberFormat="1" applyBorder="1"/>
    <xf numFmtId="43" fontId="1" fillId="0" borderId="0" xfId="1" applyBorder="1"/>
    <xf numFmtId="14" fontId="0" fillId="0" borderId="0" xfId="0" applyNumberFormat="1"/>
    <xf numFmtId="0" fontId="5" fillId="0" borderId="2" xfId="0" applyFont="1" applyBorder="1"/>
    <xf numFmtId="166" fontId="1" fillId="0" borderId="2" xfId="1" applyNumberFormat="1" applyBorder="1"/>
    <xf numFmtId="43" fontId="1" fillId="0" borderId="2" xfId="1" applyBorder="1"/>
    <xf numFmtId="0" fontId="0" fillId="0" borderId="2" xfId="1" applyNumberFormat="1" applyFont="1" applyFill="1" applyBorder="1"/>
    <xf numFmtId="166" fontId="0" fillId="2" borderId="0" xfId="1" applyNumberFormat="1" applyFont="1" applyFill="1" applyBorder="1"/>
    <xf numFmtId="43" fontId="0" fillId="2" borderId="0" xfId="1" applyFont="1" applyFill="1" applyBorder="1"/>
    <xf numFmtId="0" fontId="0" fillId="2" borderId="0" xfId="1" applyNumberFormat="1" applyFont="1" applyFill="1" applyBorder="1"/>
    <xf numFmtId="43" fontId="5" fillId="2" borderId="0" xfId="1" applyFont="1" applyFill="1" applyBorder="1"/>
    <xf numFmtId="0" fontId="5" fillId="2" borderId="0" xfId="1" applyNumberFormat="1" applyFont="1" applyFill="1" applyBorder="1"/>
    <xf numFmtId="166" fontId="1" fillId="2" borderId="0" xfId="1" applyNumberFormat="1" applyFill="1" applyBorder="1"/>
    <xf numFmtId="43" fontId="1" fillId="2" borderId="0" xfId="1" applyFill="1" applyBorder="1"/>
    <xf numFmtId="14" fontId="0" fillId="2" borderId="2" xfId="0" applyNumberFormat="1" applyFill="1" applyBorder="1"/>
    <xf numFmtId="0" fontId="5" fillId="2" borderId="2" xfId="0" applyFont="1" applyFill="1" applyBorder="1"/>
    <xf numFmtId="166" fontId="1" fillId="2" borderId="2" xfId="1" applyNumberFormat="1" applyFill="1" applyBorder="1"/>
    <xf numFmtId="43" fontId="1" fillId="2" borderId="2" xfId="1" applyFill="1" applyBorder="1"/>
    <xf numFmtId="0" fontId="0" fillId="2" borderId="2" xfId="1" applyNumberFormat="1" applyFont="1" applyFill="1" applyBorder="1"/>
    <xf numFmtId="14" fontId="0" fillId="0" borderId="2" xfId="0" applyNumberFormat="1" applyBorder="1"/>
    <xf numFmtId="14" fontId="5" fillId="0" borderId="0" xfId="0" applyNumberFormat="1" applyFont="1" applyBorder="1"/>
    <xf numFmtId="0" fontId="5" fillId="0" borderId="0" xfId="0" applyFont="1" applyBorder="1"/>
    <xf numFmtId="14" fontId="0" fillId="2" borderId="0" xfId="0" applyNumberFormat="1" applyFill="1" applyBorder="1"/>
    <xf numFmtId="0" fontId="5" fillId="2" borderId="0" xfId="0" applyFont="1" applyFill="1" applyBorder="1"/>
    <xf numFmtId="14" fontId="5" fillId="2" borderId="0" xfId="0" applyNumberFormat="1" applyFont="1" applyFill="1" applyBorder="1"/>
    <xf numFmtId="14" fontId="5" fillId="2" borderId="0" xfId="0" applyNumberFormat="1" applyFont="1" applyFill="1" applyBorder="1" applyAlignment="1">
      <alignment horizontal="center"/>
    </xf>
    <xf numFmtId="43" fontId="6" fillId="0" borderId="0" xfId="0" applyNumberFormat="1" applyFont="1"/>
    <xf numFmtId="0" fontId="0" fillId="0" borderId="2" xfId="0" applyBorder="1"/>
    <xf numFmtId="14" fontId="5" fillId="0" borderId="0" xfId="0" applyNumberFormat="1" applyFont="1" applyAlignment="1">
      <alignment horizontal="center"/>
    </xf>
    <xf numFmtId="14" fontId="0" fillId="0" borderId="0" xfId="0" applyNumberFormat="1" applyBorder="1"/>
    <xf numFmtId="43" fontId="6" fillId="0" borderId="0" xfId="1" applyFont="1"/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43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6" fontId="0" fillId="0" borderId="0" xfId="0" applyNumberFormat="1"/>
    <xf numFmtId="166" fontId="3" fillId="0" borderId="0" xfId="1" applyNumberFormat="1" applyFont="1" applyBorder="1"/>
    <xf numFmtId="166" fontId="2" fillId="0" borderId="0" xfId="1" applyNumberFormat="1" applyFont="1" applyBorder="1"/>
    <xf numFmtId="43" fontId="3" fillId="0" borderId="0" xfId="1" applyFont="1"/>
    <xf numFmtId="49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166" fontId="3" fillId="2" borderId="0" xfId="1" applyNumberFormat="1" applyFont="1" applyFill="1" applyBorder="1"/>
    <xf numFmtId="165" fontId="3" fillId="2" borderId="0" xfId="0" applyNumberFormat="1" applyFont="1" applyFill="1" applyBorder="1"/>
    <xf numFmtId="49" fontId="3" fillId="2" borderId="2" xfId="0" applyNumberFormat="1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166" fontId="3" fillId="2" borderId="2" xfId="1" applyNumberFormat="1" applyFont="1" applyFill="1" applyBorder="1"/>
    <xf numFmtId="165" fontId="3" fillId="2" borderId="2" xfId="0" applyNumberFormat="1" applyFon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/>
    <xf numFmtId="164" fontId="3" fillId="2" borderId="0" xfId="0" applyNumberFormat="1" applyFont="1" applyFill="1"/>
    <xf numFmtId="49" fontId="3" fillId="2" borderId="0" xfId="0" applyNumberFormat="1" applyFont="1" applyFill="1" applyAlignment="1">
      <alignment horizontal="center"/>
    </xf>
    <xf numFmtId="166" fontId="3" fillId="2" borderId="0" xfId="1" applyNumberFormat="1" applyFont="1" applyFill="1"/>
    <xf numFmtId="165" fontId="3" fillId="2" borderId="0" xfId="0" applyNumberFormat="1" applyFont="1" applyFill="1"/>
    <xf numFmtId="14" fontId="5" fillId="0" borderId="2" xfId="0" applyNumberFormat="1" applyFont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0</xdr:colOff>
          <xdr:row>1</xdr:row>
          <xdr:rowOff>28575</xdr:rowOff>
        </xdr:to>
        <xdr:sp macro="" textlink="">
          <xdr:nvSpPr>
            <xdr:cNvPr id="3073" name="FILTER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0</xdr:colOff>
          <xdr:row>1</xdr:row>
          <xdr:rowOff>28575</xdr:rowOff>
        </xdr:to>
        <xdr:sp macro="" textlink="">
          <xdr:nvSpPr>
            <xdr:cNvPr id="3074" name="HEADER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ILIACIONES%20DICIEMBRE%202020/CONCILIATION%20JL%20(SAHARA%20LEATHER)%20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7"/>
      <sheetName val="VT9"/>
      <sheetName val="NAPPA TX7"/>
      <sheetName val="MCKINLEY SA5"/>
      <sheetName val="NAPPA SA5"/>
      <sheetName val="STT"/>
      <sheetName val="DX9"/>
    </sheetNames>
    <sheetDataSet>
      <sheetData sheetId="0" refreshError="1"/>
      <sheetData sheetId="1">
        <row r="63">
          <cell r="B63">
            <v>76341.100000000006</v>
          </cell>
        </row>
      </sheetData>
      <sheetData sheetId="2">
        <row r="60">
          <cell r="B60">
            <v>92578.45</v>
          </cell>
        </row>
      </sheetData>
      <sheetData sheetId="3" refreshError="1"/>
      <sheetData sheetId="4">
        <row r="19">
          <cell r="B19">
            <v>16992.5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AF8F-A6F4-424E-94CA-049F6AC2665F}">
  <sheetPr codeName="Sheet2"/>
  <dimension ref="A1:L91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K79" sqref="K79"/>
    </sheetView>
  </sheetViews>
  <sheetFormatPr defaultRowHeight="15" x14ac:dyDescent="0.25"/>
  <cols>
    <col min="1" max="1" width="3" customWidth="1"/>
    <col min="2" max="2" width="8.42578125" customWidth="1"/>
    <col min="3" max="3" width="2.28515625" customWidth="1"/>
    <col min="4" max="4" width="4.85546875" bestFit="1" customWidth="1"/>
    <col min="5" max="5" width="8.7109375" bestFit="1" customWidth="1"/>
    <col min="6" max="6" width="10.28515625" style="7" bestFit="1" customWidth="1"/>
    <col min="7" max="7" width="30.5703125" customWidth="1"/>
    <col min="8" max="8" width="10" style="11" bestFit="1" customWidth="1"/>
    <col min="9" max="9" width="10" bestFit="1" customWidth="1"/>
    <col min="11" max="11" width="9.85546875" bestFit="1" customWidth="1"/>
  </cols>
  <sheetData>
    <row r="1" spans="1:12" s="7" customFormat="1" ht="15.75" thickBot="1" x14ac:dyDescent="0.3">
      <c r="A1" s="5"/>
      <c r="B1" s="5"/>
      <c r="C1" s="5"/>
      <c r="D1" s="6" t="s">
        <v>0</v>
      </c>
      <c r="E1" s="6" t="s">
        <v>1</v>
      </c>
      <c r="F1" s="6" t="s">
        <v>53</v>
      </c>
      <c r="G1" s="6" t="s">
        <v>2</v>
      </c>
      <c r="H1" s="8" t="s">
        <v>54</v>
      </c>
      <c r="I1" s="6" t="s">
        <v>3</v>
      </c>
    </row>
    <row r="2" spans="1:12" ht="15.75" thickTop="1" x14ac:dyDescent="0.25">
      <c r="A2" s="2"/>
      <c r="B2" s="2"/>
      <c r="C2" s="2"/>
      <c r="D2" s="58" t="s">
        <v>4</v>
      </c>
      <c r="E2" s="59">
        <v>44168</v>
      </c>
      <c r="F2" s="60">
        <v>3406</v>
      </c>
      <c r="G2" s="58" t="s">
        <v>55</v>
      </c>
      <c r="H2" s="61">
        <v>2038</v>
      </c>
      <c r="I2" s="62">
        <v>88868.25</v>
      </c>
    </row>
    <row r="3" spans="1:12" x14ac:dyDescent="0.25">
      <c r="A3" s="2"/>
      <c r="B3" s="2"/>
      <c r="C3" s="2"/>
      <c r="D3" s="63" t="s">
        <v>4</v>
      </c>
      <c r="E3" s="64">
        <v>44168</v>
      </c>
      <c r="F3" s="65">
        <v>3407</v>
      </c>
      <c r="G3" s="63" t="s">
        <v>55</v>
      </c>
      <c r="H3" s="66">
        <v>369</v>
      </c>
      <c r="I3" s="67">
        <v>13895</v>
      </c>
      <c r="J3" s="10">
        <f>SUM(H2:H3)</f>
        <v>2407</v>
      </c>
      <c r="K3" s="57">
        <f>SUM(I2:I3)</f>
        <v>102763.25</v>
      </c>
      <c r="L3" s="54">
        <f>+K3-'[1]NAPPA SA5'!$B$19</f>
        <v>85770.75</v>
      </c>
    </row>
    <row r="4" spans="1:12" x14ac:dyDescent="0.25">
      <c r="A4" s="2"/>
      <c r="B4" s="2"/>
      <c r="C4" s="2"/>
      <c r="D4" s="58" t="s">
        <v>4</v>
      </c>
      <c r="E4" s="59">
        <v>44168</v>
      </c>
      <c r="F4" s="60">
        <v>3408</v>
      </c>
      <c r="G4" s="58" t="s">
        <v>55</v>
      </c>
      <c r="H4" s="61">
        <v>589</v>
      </c>
      <c r="I4" s="62">
        <v>25203</v>
      </c>
      <c r="J4" s="10"/>
      <c r="K4" s="57"/>
    </row>
    <row r="5" spans="1:12" x14ac:dyDescent="0.25">
      <c r="A5" s="2"/>
      <c r="B5" s="2"/>
      <c r="C5" s="2"/>
      <c r="D5" s="58" t="s">
        <v>4</v>
      </c>
      <c r="E5" s="59">
        <v>44168</v>
      </c>
      <c r="F5" s="60">
        <v>3409</v>
      </c>
      <c r="G5" s="58" t="s">
        <v>56</v>
      </c>
      <c r="H5" s="61">
        <v>500</v>
      </c>
      <c r="I5" s="62">
        <v>18064.7</v>
      </c>
      <c r="J5" s="10"/>
      <c r="K5" s="57"/>
    </row>
    <row r="6" spans="1:12" x14ac:dyDescent="0.25">
      <c r="A6" s="2"/>
      <c r="B6" s="2"/>
      <c r="C6" s="2"/>
      <c r="D6" s="58" t="s">
        <v>4</v>
      </c>
      <c r="E6" s="59">
        <v>44175</v>
      </c>
      <c r="F6" s="60">
        <v>3410</v>
      </c>
      <c r="G6" s="58" t="s">
        <v>55</v>
      </c>
      <c r="H6" s="61">
        <v>798</v>
      </c>
      <c r="I6" s="62">
        <v>35010.5</v>
      </c>
      <c r="J6" s="10"/>
      <c r="K6" s="57"/>
    </row>
    <row r="7" spans="1:12" x14ac:dyDescent="0.25">
      <c r="A7" s="2"/>
      <c r="B7" s="2"/>
      <c r="C7" s="2"/>
      <c r="D7" s="58" t="s">
        <v>4</v>
      </c>
      <c r="E7" s="59">
        <v>44174</v>
      </c>
      <c r="F7" s="68">
        <v>3411</v>
      </c>
      <c r="G7" s="58" t="s">
        <v>57</v>
      </c>
      <c r="H7" s="61">
        <v>773</v>
      </c>
      <c r="I7" s="62">
        <v>29877.3</v>
      </c>
      <c r="J7" s="10"/>
      <c r="K7" s="57"/>
    </row>
    <row r="8" spans="1:12" x14ac:dyDescent="0.25">
      <c r="A8" s="2"/>
      <c r="B8" s="2"/>
      <c r="C8" s="2"/>
      <c r="D8" s="58" t="s">
        <v>4</v>
      </c>
      <c r="E8" s="59">
        <v>44179</v>
      </c>
      <c r="F8" s="60">
        <v>3412</v>
      </c>
      <c r="G8" s="58" t="s">
        <v>56</v>
      </c>
      <c r="H8" s="61">
        <v>748</v>
      </c>
      <c r="I8" s="62">
        <v>30451.75</v>
      </c>
      <c r="J8" s="10"/>
      <c r="K8" s="57"/>
    </row>
    <row r="9" spans="1:12" x14ac:dyDescent="0.25">
      <c r="A9" s="2"/>
      <c r="B9" s="2"/>
      <c r="C9" s="2"/>
      <c r="D9" s="69" t="s">
        <v>4</v>
      </c>
      <c r="E9" s="70">
        <v>44174</v>
      </c>
      <c r="F9" s="71">
        <v>3413</v>
      </c>
      <c r="G9" s="69" t="s">
        <v>58</v>
      </c>
      <c r="H9" s="72">
        <v>162</v>
      </c>
      <c r="I9" s="73">
        <v>8608.75</v>
      </c>
      <c r="J9" s="10"/>
      <c r="K9" s="57"/>
    </row>
    <row r="10" spans="1:12" x14ac:dyDescent="0.25">
      <c r="A10" s="2"/>
      <c r="B10" s="2"/>
      <c r="C10" s="2"/>
      <c r="D10" s="63" t="s">
        <v>4</v>
      </c>
      <c r="E10" s="64">
        <v>44180</v>
      </c>
      <c r="F10" s="65">
        <v>3414</v>
      </c>
      <c r="G10" s="63" t="s">
        <v>56</v>
      </c>
      <c r="H10" s="66">
        <v>391</v>
      </c>
      <c r="I10" s="67">
        <v>16181.25</v>
      </c>
      <c r="J10" s="10">
        <f>SUM(H4:H10)</f>
        <v>3961</v>
      </c>
      <c r="K10" s="57">
        <f>SUM(I4:I10)</f>
        <v>163397.25</v>
      </c>
      <c r="L10" s="51"/>
    </row>
    <row r="11" spans="1:12" x14ac:dyDescent="0.25">
      <c r="A11" s="2"/>
      <c r="B11" s="2"/>
      <c r="C11" s="2"/>
      <c r="D11" s="58" t="s">
        <v>4</v>
      </c>
      <c r="E11" s="59">
        <v>44182</v>
      </c>
      <c r="F11" s="68">
        <v>3415</v>
      </c>
      <c r="G11" s="58" t="s">
        <v>57</v>
      </c>
      <c r="H11" s="61">
        <v>221</v>
      </c>
      <c r="I11" s="62">
        <v>9425.7000000000007</v>
      </c>
      <c r="J11" s="10"/>
      <c r="K11" s="57"/>
    </row>
    <row r="12" spans="1:12" x14ac:dyDescent="0.25">
      <c r="A12" s="2"/>
      <c r="B12" s="2"/>
      <c r="C12" s="2"/>
      <c r="D12" s="58" t="s">
        <v>4</v>
      </c>
      <c r="E12" s="59">
        <v>44182</v>
      </c>
      <c r="F12" s="68">
        <v>3416</v>
      </c>
      <c r="G12" s="58" t="s">
        <v>58</v>
      </c>
      <c r="H12" s="61">
        <v>170</v>
      </c>
      <c r="I12" s="62">
        <v>8383.75</v>
      </c>
      <c r="J12" s="10"/>
      <c r="K12" s="57"/>
    </row>
    <row r="13" spans="1:12" x14ac:dyDescent="0.25">
      <c r="A13" s="2"/>
      <c r="B13" s="2"/>
      <c r="C13" s="2"/>
      <c r="D13" s="58" t="s">
        <v>4</v>
      </c>
      <c r="E13" s="59">
        <v>44189</v>
      </c>
      <c r="F13" s="60">
        <v>3417</v>
      </c>
      <c r="G13" s="58" t="s">
        <v>56</v>
      </c>
      <c r="H13" s="61">
        <v>258</v>
      </c>
      <c r="I13" s="62">
        <v>10857.5</v>
      </c>
      <c r="J13" s="10"/>
      <c r="K13" s="57"/>
    </row>
    <row r="14" spans="1:12" x14ac:dyDescent="0.25">
      <c r="A14" s="2"/>
      <c r="B14" s="2"/>
      <c r="C14" s="2"/>
      <c r="D14" s="58" t="s">
        <v>4</v>
      </c>
      <c r="E14" s="59">
        <v>44195</v>
      </c>
      <c r="F14" s="60">
        <v>3418</v>
      </c>
      <c r="G14" s="58" t="s">
        <v>55</v>
      </c>
      <c r="H14" s="61">
        <v>3191</v>
      </c>
      <c r="I14" s="62">
        <v>121485.75</v>
      </c>
      <c r="J14" s="10"/>
      <c r="K14" s="57"/>
    </row>
    <row r="15" spans="1:12" x14ac:dyDescent="0.25">
      <c r="A15" s="2"/>
      <c r="B15" s="2"/>
      <c r="C15" s="2"/>
      <c r="D15" s="63" t="s">
        <v>4</v>
      </c>
      <c r="E15" s="64">
        <v>44195</v>
      </c>
      <c r="F15" s="65">
        <v>3419</v>
      </c>
      <c r="G15" s="63" t="s">
        <v>55</v>
      </c>
      <c r="H15" s="66">
        <v>690</v>
      </c>
      <c r="I15" s="67">
        <v>28176.5</v>
      </c>
      <c r="J15" s="10">
        <f>SUM(H11:H15)</f>
        <v>4530</v>
      </c>
      <c r="K15" s="57">
        <f>SUM(I11:I15)</f>
        <v>178329.2</v>
      </c>
      <c r="L15" s="54">
        <f>+K15-'[1]NAPPA TX7'!$B$60</f>
        <v>85750.750000000015</v>
      </c>
    </row>
    <row r="16" spans="1:12" x14ac:dyDescent="0.25">
      <c r="A16" s="2"/>
      <c r="B16" s="2"/>
      <c r="C16" s="2"/>
      <c r="D16" s="58" t="s">
        <v>4</v>
      </c>
      <c r="E16" s="59">
        <v>44195</v>
      </c>
      <c r="F16" s="60">
        <v>3420</v>
      </c>
      <c r="G16" s="58" t="s">
        <v>55</v>
      </c>
      <c r="H16" s="61">
        <v>617</v>
      </c>
      <c r="I16" s="62">
        <v>24694.5</v>
      </c>
      <c r="J16" s="10"/>
      <c r="K16" s="57"/>
    </row>
    <row r="17" spans="1:12" x14ac:dyDescent="0.25">
      <c r="A17" s="2"/>
      <c r="B17" s="2"/>
      <c r="C17" s="2"/>
      <c r="D17" s="58" t="s">
        <v>4</v>
      </c>
      <c r="E17" s="59">
        <v>44195</v>
      </c>
      <c r="F17" s="68">
        <v>3422</v>
      </c>
      <c r="G17" s="58" t="s">
        <v>57</v>
      </c>
      <c r="H17" s="61">
        <v>1030</v>
      </c>
      <c r="I17" s="62">
        <v>37038.1</v>
      </c>
      <c r="J17" s="10"/>
      <c r="K17" s="57"/>
    </row>
    <row r="18" spans="1:12" x14ac:dyDescent="0.25">
      <c r="A18" s="2"/>
      <c r="B18" s="2"/>
      <c r="C18" s="2"/>
      <c r="D18" s="63" t="s">
        <v>4</v>
      </c>
      <c r="E18" s="64">
        <v>44195</v>
      </c>
      <c r="F18" s="65">
        <v>3423</v>
      </c>
      <c r="G18" s="63" t="s">
        <v>56</v>
      </c>
      <c r="H18" s="66">
        <v>392</v>
      </c>
      <c r="I18" s="67">
        <v>17023.25</v>
      </c>
      <c r="J18" s="10">
        <f>SUM(H16:H18)</f>
        <v>2039</v>
      </c>
      <c r="K18" s="57">
        <f>SUM(I16:I18)</f>
        <v>78755.850000000006</v>
      </c>
      <c r="L18" s="54">
        <f>+K18-[1]VT9!$B$63</f>
        <v>2414.75</v>
      </c>
    </row>
    <row r="19" spans="1:12" x14ac:dyDescent="0.25">
      <c r="A19" s="2"/>
      <c r="B19" s="2"/>
      <c r="C19" s="2"/>
      <c r="D19" s="2"/>
      <c r="E19" s="3"/>
      <c r="F19" s="53"/>
      <c r="G19" s="2"/>
      <c r="H19" s="9">
        <f>SUM(H2:H18)</f>
        <v>12937</v>
      </c>
      <c r="I19" s="1">
        <f>SUM(I2:I18)</f>
        <v>523245.55</v>
      </c>
      <c r="J19" s="10">
        <f>SUM(J3:J18)</f>
        <v>12937</v>
      </c>
      <c r="K19" s="10">
        <f>SUM(K3:K18)</f>
        <v>523245.55000000005</v>
      </c>
      <c r="L19" s="54"/>
    </row>
    <row r="20" spans="1:12" x14ac:dyDescent="0.25">
      <c r="A20" s="2"/>
      <c r="B20" s="2"/>
      <c r="C20" s="2"/>
      <c r="D20" s="2"/>
      <c r="E20" s="3"/>
      <c r="F20" s="53"/>
      <c r="G20" s="2"/>
      <c r="H20" s="10"/>
      <c r="I20" s="4"/>
      <c r="J20" s="54">
        <f>+H19-J19</f>
        <v>0</v>
      </c>
      <c r="K20" s="54">
        <f>+I19-K19</f>
        <v>0</v>
      </c>
    </row>
    <row r="21" spans="1:12" x14ac:dyDescent="0.25">
      <c r="A21" s="2"/>
      <c r="B21" s="2"/>
      <c r="C21" s="2"/>
      <c r="D21" s="2" t="s">
        <v>4</v>
      </c>
      <c r="E21" s="3">
        <v>44166</v>
      </c>
      <c r="F21" s="53">
        <v>40166</v>
      </c>
      <c r="G21" s="2" t="s">
        <v>10</v>
      </c>
      <c r="H21" s="10">
        <v>92</v>
      </c>
      <c r="I21" s="4">
        <v>3269.3</v>
      </c>
    </row>
    <row r="22" spans="1:12" x14ac:dyDescent="0.25">
      <c r="A22" s="2"/>
      <c r="B22" s="2"/>
      <c r="C22" s="2"/>
      <c r="D22" s="2" t="s">
        <v>4</v>
      </c>
      <c r="E22" s="3">
        <v>44166</v>
      </c>
      <c r="F22" s="53">
        <v>40167</v>
      </c>
      <c r="G22" s="2" t="s">
        <v>10</v>
      </c>
      <c r="H22" s="10">
        <v>249</v>
      </c>
      <c r="I22" s="4">
        <v>7162.75</v>
      </c>
    </row>
    <row r="23" spans="1:12" x14ac:dyDescent="0.25">
      <c r="A23" s="2"/>
      <c r="B23" s="2"/>
      <c r="C23" s="2"/>
      <c r="D23" s="2" t="s">
        <v>4</v>
      </c>
      <c r="E23" s="3">
        <v>44166</v>
      </c>
      <c r="F23" s="53">
        <v>40168</v>
      </c>
      <c r="G23" s="2" t="s">
        <v>11</v>
      </c>
      <c r="H23" s="10">
        <v>77</v>
      </c>
      <c r="I23" s="4">
        <v>2725.9</v>
      </c>
    </row>
    <row r="24" spans="1:12" x14ac:dyDescent="0.25">
      <c r="A24" s="2"/>
      <c r="B24" s="2"/>
      <c r="C24" s="2"/>
      <c r="D24" s="2" t="s">
        <v>4</v>
      </c>
      <c r="E24" s="3">
        <v>44166</v>
      </c>
      <c r="F24" s="53">
        <v>40170</v>
      </c>
      <c r="G24" s="2" t="s">
        <v>12</v>
      </c>
      <c r="H24" s="10">
        <v>237</v>
      </c>
      <c r="I24" s="4">
        <v>8550.1</v>
      </c>
    </row>
    <row r="25" spans="1:12" x14ac:dyDescent="0.25">
      <c r="A25" s="2"/>
      <c r="B25" s="2"/>
      <c r="C25" s="2"/>
      <c r="D25" s="2" t="s">
        <v>4</v>
      </c>
      <c r="E25" s="3">
        <v>44166</v>
      </c>
      <c r="F25" s="53">
        <v>40171</v>
      </c>
      <c r="G25" s="2" t="s">
        <v>12</v>
      </c>
      <c r="H25" s="10">
        <v>83</v>
      </c>
      <c r="I25" s="4">
        <v>2387.75</v>
      </c>
    </row>
    <row r="26" spans="1:12" x14ac:dyDescent="0.25">
      <c r="A26" s="2"/>
      <c r="B26" s="2"/>
      <c r="C26" s="2"/>
      <c r="D26" s="2" t="s">
        <v>4</v>
      </c>
      <c r="E26" s="3">
        <v>44166</v>
      </c>
      <c r="F26" s="53" t="s">
        <v>59</v>
      </c>
      <c r="G26" s="2" t="s">
        <v>10</v>
      </c>
      <c r="H26" s="10">
        <v>50</v>
      </c>
      <c r="I26" s="4">
        <v>1686.75</v>
      </c>
    </row>
    <row r="27" spans="1:12" x14ac:dyDescent="0.25">
      <c r="A27" s="2"/>
      <c r="B27" s="2"/>
      <c r="C27" s="2"/>
      <c r="D27" s="2" t="s">
        <v>4</v>
      </c>
      <c r="E27" s="3">
        <v>44168</v>
      </c>
      <c r="F27" s="53">
        <v>40173</v>
      </c>
      <c r="G27" s="2" t="s">
        <v>10</v>
      </c>
      <c r="H27" s="10">
        <v>690</v>
      </c>
      <c r="I27" s="4">
        <v>27153.5</v>
      </c>
    </row>
    <row r="28" spans="1:12" x14ac:dyDescent="0.25">
      <c r="A28" s="2"/>
      <c r="B28" s="2"/>
      <c r="C28" s="2"/>
      <c r="D28" s="2" t="s">
        <v>4</v>
      </c>
      <c r="E28" s="3">
        <v>44168</v>
      </c>
      <c r="F28" s="53">
        <v>40174</v>
      </c>
      <c r="G28" s="2" t="s">
        <v>8</v>
      </c>
      <c r="H28" s="10">
        <v>403</v>
      </c>
      <c r="I28" s="4">
        <v>19245.5</v>
      </c>
    </row>
    <row r="29" spans="1:12" x14ac:dyDescent="0.25">
      <c r="A29" s="2"/>
      <c r="B29" s="2"/>
      <c r="C29" s="2"/>
      <c r="D29" s="2" t="s">
        <v>4</v>
      </c>
      <c r="E29" s="3">
        <v>44186</v>
      </c>
      <c r="F29" s="53">
        <v>40175</v>
      </c>
      <c r="G29" s="2" t="s">
        <v>10</v>
      </c>
      <c r="H29" s="10">
        <v>250</v>
      </c>
      <c r="I29" s="4">
        <v>9987.2000000000007</v>
      </c>
    </row>
    <row r="30" spans="1:12" x14ac:dyDescent="0.25">
      <c r="A30" s="2"/>
      <c r="B30" s="2"/>
      <c r="C30" s="2"/>
      <c r="D30" s="2" t="s">
        <v>4</v>
      </c>
      <c r="E30" s="3">
        <v>44174</v>
      </c>
      <c r="F30" s="53">
        <v>40176</v>
      </c>
      <c r="G30" s="2" t="s">
        <v>8</v>
      </c>
      <c r="H30" s="10">
        <v>456</v>
      </c>
      <c r="I30" s="4">
        <v>19034.099999999999</v>
      </c>
    </row>
    <row r="31" spans="1:12" x14ac:dyDescent="0.25">
      <c r="A31" s="2"/>
      <c r="B31" s="2"/>
      <c r="C31" s="2"/>
      <c r="D31" s="2" t="s">
        <v>4</v>
      </c>
      <c r="E31" s="3">
        <v>44174</v>
      </c>
      <c r="F31" s="53">
        <v>40177</v>
      </c>
      <c r="G31" s="2" t="s">
        <v>11</v>
      </c>
      <c r="H31" s="10">
        <v>250</v>
      </c>
      <c r="I31" s="4">
        <v>9864.1</v>
      </c>
    </row>
    <row r="32" spans="1:12" x14ac:dyDescent="0.25">
      <c r="A32" s="2"/>
      <c r="B32" s="2"/>
      <c r="C32" s="2"/>
      <c r="D32" s="2" t="s">
        <v>4</v>
      </c>
      <c r="E32" s="3">
        <v>44174</v>
      </c>
      <c r="F32" s="53">
        <v>40178</v>
      </c>
      <c r="G32" s="2" t="s">
        <v>60</v>
      </c>
      <c r="H32" s="10">
        <v>269</v>
      </c>
      <c r="I32" s="4">
        <v>8928.75</v>
      </c>
    </row>
    <row r="33" spans="1:9" x14ac:dyDescent="0.25">
      <c r="A33" s="2"/>
      <c r="B33" s="2"/>
      <c r="C33" s="2"/>
      <c r="D33" s="2" t="s">
        <v>4</v>
      </c>
      <c r="E33" s="3">
        <v>44180</v>
      </c>
      <c r="F33" s="53">
        <v>40179</v>
      </c>
      <c r="G33" s="2" t="s">
        <v>11</v>
      </c>
      <c r="H33" s="10">
        <v>435</v>
      </c>
      <c r="I33" s="4">
        <v>18178.25</v>
      </c>
    </row>
    <row r="34" spans="1:9" x14ac:dyDescent="0.25">
      <c r="A34" s="2"/>
      <c r="B34" s="2"/>
      <c r="C34" s="2"/>
      <c r="D34" s="2" t="s">
        <v>4</v>
      </c>
      <c r="E34" s="3">
        <v>44182</v>
      </c>
      <c r="F34" s="53">
        <v>40180</v>
      </c>
      <c r="G34" s="2" t="s">
        <v>10</v>
      </c>
      <c r="H34" s="10">
        <v>638</v>
      </c>
      <c r="I34" s="4">
        <v>24601.599999999999</v>
      </c>
    </row>
    <row r="35" spans="1:9" x14ac:dyDescent="0.25">
      <c r="A35" s="2"/>
      <c r="B35" s="2"/>
      <c r="C35" s="2"/>
      <c r="D35" s="2" t="s">
        <v>4</v>
      </c>
      <c r="E35" s="3">
        <v>44182</v>
      </c>
      <c r="F35" s="53">
        <v>40181</v>
      </c>
      <c r="G35" s="2" t="s">
        <v>8</v>
      </c>
      <c r="H35" s="10">
        <v>531</v>
      </c>
      <c r="I35" s="4">
        <v>22134.9</v>
      </c>
    </row>
    <row r="36" spans="1:9" x14ac:dyDescent="0.25">
      <c r="A36" s="2"/>
      <c r="B36" s="2"/>
      <c r="C36" s="2"/>
      <c r="D36" s="2" t="s">
        <v>4</v>
      </c>
      <c r="E36" s="3">
        <v>44182</v>
      </c>
      <c r="F36" s="53">
        <v>40182</v>
      </c>
      <c r="G36" s="2" t="s">
        <v>61</v>
      </c>
      <c r="H36" s="10">
        <v>197</v>
      </c>
      <c r="I36" s="4">
        <v>9421.25</v>
      </c>
    </row>
    <row r="37" spans="1:9" x14ac:dyDescent="0.25">
      <c r="A37" s="2"/>
      <c r="B37" s="2"/>
      <c r="C37" s="2"/>
      <c r="D37" s="2" t="s">
        <v>4</v>
      </c>
      <c r="E37" s="3">
        <v>44189</v>
      </c>
      <c r="F37" s="52">
        <v>40183</v>
      </c>
      <c r="G37" s="2" t="s">
        <v>10</v>
      </c>
      <c r="H37" s="10">
        <v>235</v>
      </c>
      <c r="I37" s="4">
        <v>10518</v>
      </c>
    </row>
    <row r="38" spans="1:9" x14ac:dyDescent="0.25">
      <c r="A38" s="2"/>
      <c r="B38" s="2"/>
      <c r="C38" s="2"/>
      <c r="D38" s="2" t="s">
        <v>4</v>
      </c>
      <c r="E38" s="3">
        <v>44189</v>
      </c>
      <c r="F38" s="53">
        <v>40184</v>
      </c>
      <c r="G38" s="2" t="s">
        <v>8</v>
      </c>
      <c r="H38" s="10">
        <v>263</v>
      </c>
      <c r="I38" s="4">
        <v>11185.25</v>
      </c>
    </row>
    <row r="39" spans="1:9" x14ac:dyDescent="0.25">
      <c r="A39" s="2"/>
      <c r="B39" s="2"/>
      <c r="C39" s="2"/>
      <c r="D39" s="2" t="s">
        <v>4</v>
      </c>
      <c r="E39" s="3">
        <v>44196</v>
      </c>
      <c r="F39" s="53">
        <v>40185</v>
      </c>
      <c r="G39" s="2" t="s">
        <v>60</v>
      </c>
      <c r="H39" s="10">
        <v>137</v>
      </c>
      <c r="I39" s="4">
        <v>6478.75</v>
      </c>
    </row>
    <row r="40" spans="1:9" x14ac:dyDescent="0.25">
      <c r="A40" s="2"/>
      <c r="B40" s="2"/>
      <c r="C40" s="2"/>
      <c r="D40" s="2"/>
      <c r="E40" s="3"/>
      <c r="F40" s="53"/>
      <c r="G40" s="2"/>
      <c r="H40" s="9">
        <f>SUM(H21:H39)</f>
        <v>5542</v>
      </c>
      <c r="I40" s="1">
        <f>SUM(I21:I39)</f>
        <v>222513.7</v>
      </c>
    </row>
    <row r="41" spans="1:9" x14ac:dyDescent="0.25">
      <c r="A41" s="2"/>
      <c r="B41" s="2"/>
      <c r="C41" s="2"/>
      <c r="D41" s="2"/>
      <c r="E41" s="3"/>
      <c r="F41" s="53"/>
      <c r="G41" s="2"/>
      <c r="H41" s="10"/>
      <c r="I41" s="4"/>
    </row>
    <row r="42" spans="1:9" x14ac:dyDescent="0.25">
      <c r="A42" s="2"/>
      <c r="B42" s="2"/>
      <c r="C42" s="2"/>
      <c r="D42" s="2" t="s">
        <v>4</v>
      </c>
      <c r="E42" s="3">
        <v>44174</v>
      </c>
      <c r="F42" s="53">
        <v>50118</v>
      </c>
      <c r="G42" s="2" t="s">
        <v>62</v>
      </c>
      <c r="H42" s="10">
        <v>20</v>
      </c>
      <c r="I42" s="4">
        <v>847</v>
      </c>
    </row>
    <row r="43" spans="1:9" x14ac:dyDescent="0.25">
      <c r="A43" s="2"/>
      <c r="B43" s="2"/>
      <c r="C43" s="2"/>
      <c r="D43" s="2" t="s">
        <v>4</v>
      </c>
      <c r="E43" s="3">
        <v>44174</v>
      </c>
      <c r="F43" s="53">
        <v>50119</v>
      </c>
      <c r="G43" s="2" t="s">
        <v>62</v>
      </c>
      <c r="H43" s="10">
        <v>100</v>
      </c>
      <c r="I43" s="4">
        <v>4234</v>
      </c>
    </row>
    <row r="44" spans="1:9" x14ac:dyDescent="0.25">
      <c r="A44" s="2"/>
      <c r="B44" s="2"/>
      <c r="C44" s="2"/>
      <c r="D44" s="2" t="s">
        <v>4</v>
      </c>
      <c r="E44" s="3">
        <v>44174</v>
      </c>
      <c r="F44" s="53">
        <v>50120</v>
      </c>
      <c r="G44" s="2" t="s">
        <v>63</v>
      </c>
      <c r="H44" s="10">
        <v>40</v>
      </c>
      <c r="I44" s="4">
        <v>1251</v>
      </c>
    </row>
    <row r="45" spans="1:9" x14ac:dyDescent="0.25">
      <c r="A45" s="2"/>
      <c r="B45" s="2"/>
      <c r="C45" s="2"/>
      <c r="D45" s="2" t="s">
        <v>4</v>
      </c>
      <c r="E45" s="3">
        <v>44174</v>
      </c>
      <c r="F45" s="53">
        <v>50121</v>
      </c>
      <c r="G45" s="2" t="s">
        <v>63</v>
      </c>
      <c r="H45" s="10">
        <v>175</v>
      </c>
      <c r="I45" s="4">
        <v>5473</v>
      </c>
    </row>
    <row r="46" spans="1:9" x14ac:dyDescent="0.25">
      <c r="A46" s="2"/>
      <c r="B46" s="2"/>
      <c r="C46" s="2"/>
      <c r="D46" s="2" t="s">
        <v>4</v>
      </c>
      <c r="E46" s="3">
        <v>44174</v>
      </c>
      <c r="F46" s="53">
        <v>50122</v>
      </c>
      <c r="G46" s="2" t="s">
        <v>64</v>
      </c>
      <c r="H46" s="10">
        <v>250</v>
      </c>
      <c r="I46" s="4">
        <v>9763.1</v>
      </c>
    </row>
    <row r="47" spans="1:9" x14ac:dyDescent="0.25">
      <c r="A47" s="2"/>
      <c r="B47" s="2"/>
      <c r="C47" s="2"/>
      <c r="D47" s="2" t="s">
        <v>4</v>
      </c>
      <c r="E47" s="3">
        <v>44174</v>
      </c>
      <c r="F47" s="53">
        <v>50123</v>
      </c>
      <c r="G47" s="2" t="s">
        <v>64</v>
      </c>
      <c r="H47" s="10">
        <v>653</v>
      </c>
      <c r="I47" s="4">
        <v>25301</v>
      </c>
    </row>
    <row r="48" spans="1:9" x14ac:dyDescent="0.25">
      <c r="A48" s="2"/>
      <c r="B48" s="2"/>
      <c r="C48" s="2"/>
      <c r="D48" s="2" t="s">
        <v>4</v>
      </c>
      <c r="E48" s="3">
        <v>44174</v>
      </c>
      <c r="F48" s="53">
        <v>50124</v>
      </c>
      <c r="G48" s="2" t="s">
        <v>65</v>
      </c>
      <c r="H48" s="10">
        <v>40</v>
      </c>
      <c r="I48" s="4">
        <v>1418</v>
      </c>
    </row>
    <row r="49" spans="1:9" x14ac:dyDescent="0.25">
      <c r="A49" s="2"/>
      <c r="B49" s="2"/>
      <c r="C49" s="2"/>
      <c r="D49" s="2" t="s">
        <v>4</v>
      </c>
      <c r="E49" s="3">
        <v>44174</v>
      </c>
      <c r="F49" s="53">
        <v>50125</v>
      </c>
      <c r="G49" s="2" t="s">
        <v>65</v>
      </c>
      <c r="H49" s="10">
        <v>200</v>
      </c>
      <c r="I49" s="4">
        <v>7089</v>
      </c>
    </row>
    <row r="50" spans="1:9" x14ac:dyDescent="0.25">
      <c r="A50" s="2"/>
      <c r="B50" s="2"/>
      <c r="C50" s="2"/>
      <c r="D50" s="2" t="s">
        <v>4</v>
      </c>
      <c r="E50" s="3">
        <v>44174</v>
      </c>
      <c r="F50" s="53">
        <v>50126</v>
      </c>
      <c r="G50" s="2" t="s">
        <v>66</v>
      </c>
      <c r="H50" s="10">
        <v>60</v>
      </c>
      <c r="I50" s="4">
        <v>3141</v>
      </c>
    </row>
    <row r="51" spans="1:9" x14ac:dyDescent="0.25">
      <c r="A51" s="2"/>
      <c r="B51" s="2"/>
      <c r="C51" s="2"/>
      <c r="D51" s="2" t="s">
        <v>4</v>
      </c>
      <c r="E51" s="3">
        <v>44179</v>
      </c>
      <c r="F51" s="53">
        <v>50127</v>
      </c>
      <c r="G51" s="2" t="s">
        <v>66</v>
      </c>
      <c r="H51" s="10">
        <v>313</v>
      </c>
      <c r="I51" s="4">
        <v>15583.75</v>
      </c>
    </row>
    <row r="52" spans="1:9" x14ac:dyDescent="0.25">
      <c r="A52" s="2"/>
      <c r="B52" s="2"/>
      <c r="C52" s="2"/>
      <c r="D52" s="2" t="s">
        <v>4</v>
      </c>
      <c r="E52" s="3">
        <v>44174</v>
      </c>
      <c r="F52" s="53">
        <v>50128</v>
      </c>
      <c r="G52" s="2" t="s">
        <v>67</v>
      </c>
      <c r="H52" s="10">
        <v>32</v>
      </c>
      <c r="I52" s="4">
        <v>1468</v>
      </c>
    </row>
    <row r="53" spans="1:9" x14ac:dyDescent="0.25">
      <c r="A53" s="2"/>
      <c r="B53" s="2"/>
      <c r="C53" s="2"/>
      <c r="D53" s="2" t="s">
        <v>4</v>
      </c>
      <c r="E53" s="3">
        <v>44174</v>
      </c>
      <c r="F53" s="53">
        <v>50129</v>
      </c>
      <c r="G53" s="2" t="s">
        <v>67</v>
      </c>
      <c r="H53" s="10">
        <v>153</v>
      </c>
      <c r="I53" s="4">
        <v>7347.5</v>
      </c>
    </row>
    <row r="54" spans="1:9" x14ac:dyDescent="0.25">
      <c r="A54" s="2"/>
      <c r="B54" s="2"/>
      <c r="C54" s="2"/>
      <c r="D54" s="2" t="s">
        <v>4</v>
      </c>
      <c r="E54" s="3">
        <v>44182</v>
      </c>
      <c r="F54" s="53">
        <v>50130</v>
      </c>
      <c r="G54" s="2" t="s">
        <v>63</v>
      </c>
      <c r="H54" s="10">
        <v>312</v>
      </c>
      <c r="I54" s="4">
        <v>11979.8</v>
      </c>
    </row>
    <row r="55" spans="1:9" x14ac:dyDescent="0.25">
      <c r="A55" s="2"/>
      <c r="B55" s="2"/>
      <c r="C55" s="2"/>
      <c r="D55" s="2" t="s">
        <v>4</v>
      </c>
      <c r="E55" s="3">
        <v>44186</v>
      </c>
      <c r="F55" s="53">
        <v>50131</v>
      </c>
      <c r="G55" s="2" t="s">
        <v>62</v>
      </c>
      <c r="H55" s="10">
        <v>440</v>
      </c>
      <c r="I55" s="4">
        <v>18657.099999999999</v>
      </c>
    </row>
    <row r="56" spans="1:9" x14ac:dyDescent="0.25">
      <c r="A56" s="2"/>
      <c r="B56" s="2"/>
      <c r="C56" s="2"/>
      <c r="D56" s="2" t="s">
        <v>4</v>
      </c>
      <c r="E56" s="3">
        <v>44182</v>
      </c>
      <c r="F56" s="52">
        <v>50132</v>
      </c>
      <c r="G56" s="2" t="s">
        <v>64</v>
      </c>
      <c r="H56" s="10">
        <v>440</v>
      </c>
      <c r="I56" s="4">
        <v>22491</v>
      </c>
    </row>
    <row r="57" spans="1:9" x14ac:dyDescent="0.25">
      <c r="A57" s="2"/>
      <c r="B57" s="2"/>
      <c r="C57" s="2"/>
      <c r="D57" s="2" t="s">
        <v>4</v>
      </c>
      <c r="E57" s="3">
        <v>44182</v>
      </c>
      <c r="F57" s="52">
        <v>50133</v>
      </c>
      <c r="G57" s="2" t="s">
        <v>65</v>
      </c>
      <c r="H57" s="10">
        <v>376</v>
      </c>
      <c r="I57" s="4">
        <v>13229</v>
      </c>
    </row>
    <row r="58" spans="1:9" x14ac:dyDescent="0.25">
      <c r="A58" s="2"/>
      <c r="B58" s="2"/>
      <c r="C58" s="2"/>
      <c r="D58" s="2" t="s">
        <v>4</v>
      </c>
      <c r="E58" s="3">
        <v>44182</v>
      </c>
      <c r="F58" s="53">
        <v>50134</v>
      </c>
      <c r="G58" s="2" t="s">
        <v>66</v>
      </c>
      <c r="H58" s="10">
        <v>201</v>
      </c>
      <c r="I58" s="4">
        <v>9667.25</v>
      </c>
    </row>
    <row r="59" spans="1:9" x14ac:dyDescent="0.25">
      <c r="A59" s="2"/>
      <c r="B59" s="2"/>
      <c r="C59" s="2"/>
      <c r="D59" s="2" t="s">
        <v>4</v>
      </c>
      <c r="E59" s="3">
        <v>44186</v>
      </c>
      <c r="F59" s="53">
        <v>50135</v>
      </c>
      <c r="G59" s="2" t="s">
        <v>67</v>
      </c>
      <c r="H59" s="10">
        <v>287</v>
      </c>
      <c r="I59" s="4">
        <v>10462</v>
      </c>
    </row>
    <row r="60" spans="1:9" x14ac:dyDescent="0.25">
      <c r="A60" s="2"/>
      <c r="B60" s="2"/>
      <c r="C60" s="2"/>
      <c r="D60" s="2" t="s">
        <v>4</v>
      </c>
      <c r="E60" s="3">
        <v>44189</v>
      </c>
      <c r="F60" s="53">
        <v>50136</v>
      </c>
      <c r="G60" s="2" t="s">
        <v>64</v>
      </c>
      <c r="H60" s="10">
        <v>565</v>
      </c>
      <c r="I60" s="4">
        <v>21094.7</v>
      </c>
    </row>
    <row r="61" spans="1:9" x14ac:dyDescent="0.25">
      <c r="A61" s="2"/>
      <c r="B61" s="2"/>
      <c r="C61" s="2"/>
      <c r="D61" s="2" t="s">
        <v>4</v>
      </c>
      <c r="E61" s="3">
        <v>44189</v>
      </c>
      <c r="F61" s="53">
        <v>50137</v>
      </c>
      <c r="G61" s="2" t="s">
        <v>63</v>
      </c>
      <c r="H61" s="10">
        <v>250</v>
      </c>
      <c r="I61" s="4">
        <v>10126.1</v>
      </c>
    </row>
    <row r="62" spans="1:9" x14ac:dyDescent="0.25">
      <c r="A62" s="2"/>
      <c r="B62" s="2"/>
      <c r="C62" s="2"/>
      <c r="D62" s="2" t="s">
        <v>4</v>
      </c>
      <c r="E62" s="3">
        <v>44196</v>
      </c>
      <c r="F62" s="53">
        <v>50138</v>
      </c>
      <c r="G62" s="2" t="s">
        <v>63</v>
      </c>
      <c r="H62" s="10">
        <v>250</v>
      </c>
      <c r="I62" s="4">
        <v>7917.6</v>
      </c>
    </row>
    <row r="63" spans="1:9" x14ac:dyDescent="0.25">
      <c r="A63" s="2"/>
      <c r="B63" s="2"/>
      <c r="C63" s="2"/>
      <c r="D63" s="2" t="s">
        <v>4</v>
      </c>
      <c r="E63" s="3">
        <v>44196</v>
      </c>
      <c r="F63" s="53">
        <v>50139</v>
      </c>
      <c r="G63" s="2" t="s">
        <v>65</v>
      </c>
      <c r="H63" s="10">
        <v>216</v>
      </c>
      <c r="I63" s="4">
        <v>9748</v>
      </c>
    </row>
    <row r="64" spans="1:9" x14ac:dyDescent="0.25">
      <c r="A64" s="2"/>
      <c r="B64" s="2"/>
      <c r="C64" s="2"/>
      <c r="D64" s="2" t="s">
        <v>4</v>
      </c>
      <c r="E64" s="3">
        <v>44196</v>
      </c>
      <c r="F64" s="53">
        <v>50140</v>
      </c>
      <c r="G64" s="2" t="s">
        <v>66</v>
      </c>
      <c r="H64" s="10">
        <v>316</v>
      </c>
      <c r="I64" s="4">
        <v>16347</v>
      </c>
    </row>
    <row r="65" spans="1:9" x14ac:dyDescent="0.25">
      <c r="A65" s="2"/>
      <c r="B65" s="2"/>
      <c r="C65" s="2"/>
      <c r="D65" s="2"/>
      <c r="E65" s="3"/>
      <c r="F65" s="53"/>
      <c r="G65" s="2"/>
      <c r="H65" s="9">
        <f>SUM(H42:H64)</f>
        <v>5689</v>
      </c>
      <c r="I65" s="1">
        <f>SUM(I42:I64)</f>
        <v>234635.90000000002</v>
      </c>
    </row>
    <row r="66" spans="1:9" x14ac:dyDescent="0.25">
      <c r="A66" s="2"/>
      <c r="B66" s="2"/>
      <c r="C66" s="2"/>
      <c r="D66" s="2"/>
      <c r="E66" s="3"/>
      <c r="F66" s="53"/>
      <c r="G66" s="2"/>
      <c r="H66" s="10"/>
      <c r="I66" s="4"/>
    </row>
    <row r="67" spans="1:9" x14ac:dyDescent="0.25">
      <c r="A67" s="2"/>
      <c r="B67" s="2"/>
      <c r="C67" s="2"/>
      <c r="D67" s="2" t="s">
        <v>4</v>
      </c>
      <c r="E67" s="3">
        <v>44166</v>
      </c>
      <c r="F67" s="53">
        <v>70025</v>
      </c>
      <c r="G67" s="2" t="s">
        <v>9</v>
      </c>
      <c r="H67" s="10">
        <v>500</v>
      </c>
      <c r="I67" s="4">
        <v>20660.75</v>
      </c>
    </row>
    <row r="68" spans="1:9" x14ac:dyDescent="0.25">
      <c r="A68" s="2"/>
      <c r="B68" s="2"/>
      <c r="C68" s="2"/>
      <c r="D68" s="2" t="s">
        <v>4</v>
      </c>
      <c r="E68" s="3">
        <v>44166</v>
      </c>
      <c r="F68" s="53">
        <v>70026</v>
      </c>
      <c r="G68" s="2" t="s">
        <v>13</v>
      </c>
      <c r="H68" s="10">
        <v>512</v>
      </c>
      <c r="I68" s="4">
        <v>21264.75</v>
      </c>
    </row>
    <row r="69" spans="1:9" x14ac:dyDescent="0.25">
      <c r="A69" s="2"/>
      <c r="B69" s="2"/>
      <c r="C69" s="2"/>
      <c r="D69" s="2" t="s">
        <v>4</v>
      </c>
      <c r="E69" s="3">
        <v>44174</v>
      </c>
      <c r="F69" s="53">
        <v>70027</v>
      </c>
      <c r="G69" s="2" t="s">
        <v>9</v>
      </c>
      <c r="H69" s="10">
        <v>320</v>
      </c>
      <c r="I69" s="4">
        <v>19575.3</v>
      </c>
    </row>
    <row r="70" spans="1:9" x14ac:dyDescent="0.25">
      <c r="A70" s="2"/>
      <c r="B70" s="2"/>
      <c r="C70" s="2"/>
      <c r="D70" s="2" t="s">
        <v>4</v>
      </c>
      <c r="E70" s="3">
        <v>44174</v>
      </c>
      <c r="F70" s="53">
        <v>70028</v>
      </c>
      <c r="G70" s="2" t="s">
        <v>68</v>
      </c>
      <c r="H70" s="10">
        <v>102</v>
      </c>
      <c r="I70" s="4">
        <v>6199.7</v>
      </c>
    </row>
    <row r="71" spans="1:9" x14ac:dyDescent="0.25">
      <c r="A71" s="2"/>
      <c r="B71" s="2"/>
      <c r="C71" s="2"/>
      <c r="D71" s="2" t="s">
        <v>4</v>
      </c>
      <c r="E71" s="3">
        <v>44174</v>
      </c>
      <c r="F71" s="53">
        <v>70029</v>
      </c>
      <c r="G71" s="2" t="s">
        <v>69</v>
      </c>
      <c r="H71" s="10">
        <v>100</v>
      </c>
      <c r="I71" s="4">
        <v>6339.9</v>
      </c>
    </row>
    <row r="72" spans="1:9" x14ac:dyDescent="0.25">
      <c r="A72" s="2"/>
      <c r="B72" s="2"/>
      <c r="C72" s="2"/>
      <c r="D72" s="2" t="s">
        <v>4</v>
      </c>
      <c r="E72" s="3">
        <v>44174</v>
      </c>
      <c r="F72" s="53">
        <v>70030</v>
      </c>
      <c r="G72" s="2" t="s">
        <v>13</v>
      </c>
      <c r="H72" s="10">
        <v>100</v>
      </c>
      <c r="I72" s="4">
        <v>6000.97</v>
      </c>
    </row>
    <row r="73" spans="1:9" x14ac:dyDescent="0.25">
      <c r="A73" s="2"/>
      <c r="B73" s="2"/>
      <c r="C73" s="2"/>
      <c r="D73" s="2" t="s">
        <v>4</v>
      </c>
      <c r="E73" s="3">
        <v>44182</v>
      </c>
      <c r="F73" s="53">
        <v>70031</v>
      </c>
      <c r="G73" s="2" t="s">
        <v>68</v>
      </c>
      <c r="H73" s="10">
        <v>168</v>
      </c>
      <c r="I73" s="4">
        <v>6845</v>
      </c>
    </row>
    <row r="74" spans="1:9" x14ac:dyDescent="0.25">
      <c r="A74" s="2"/>
      <c r="B74" s="2"/>
      <c r="C74" s="2"/>
      <c r="D74" s="2" t="s">
        <v>4</v>
      </c>
      <c r="E74" s="3">
        <v>44189</v>
      </c>
      <c r="F74" s="53">
        <v>70032</v>
      </c>
      <c r="G74" s="2" t="s">
        <v>69</v>
      </c>
      <c r="H74" s="10">
        <v>171</v>
      </c>
      <c r="I74" s="4">
        <v>6929</v>
      </c>
    </row>
    <row r="75" spans="1:9" x14ac:dyDescent="0.25">
      <c r="A75" s="2"/>
      <c r="B75" s="2"/>
      <c r="C75" s="2"/>
      <c r="D75" s="2" t="s">
        <v>4</v>
      </c>
      <c r="E75" s="3">
        <v>44189</v>
      </c>
      <c r="F75" s="53">
        <v>70033</v>
      </c>
      <c r="G75" s="2" t="s">
        <v>9</v>
      </c>
      <c r="H75" s="10">
        <v>200</v>
      </c>
      <c r="I75" s="4">
        <v>8309.25</v>
      </c>
    </row>
    <row r="76" spans="1:9" x14ac:dyDescent="0.25">
      <c r="A76" s="2"/>
      <c r="B76" s="2"/>
      <c r="C76" s="2"/>
      <c r="D76" s="2" t="s">
        <v>4</v>
      </c>
      <c r="E76" s="3">
        <v>44189</v>
      </c>
      <c r="F76" s="53">
        <v>75000</v>
      </c>
      <c r="G76" s="2" t="s">
        <v>9</v>
      </c>
      <c r="H76" s="10">
        <v>473</v>
      </c>
      <c r="I76" s="4">
        <v>19432.25</v>
      </c>
    </row>
    <row r="77" spans="1:9" x14ac:dyDescent="0.25">
      <c r="A77" s="2"/>
      <c r="B77" s="2"/>
      <c r="C77" s="2"/>
      <c r="D77" s="2" t="s">
        <v>4</v>
      </c>
      <c r="E77" s="3">
        <v>44189</v>
      </c>
      <c r="F77" s="53">
        <v>75001</v>
      </c>
      <c r="G77" s="2" t="s">
        <v>9</v>
      </c>
      <c r="H77" s="10">
        <v>162</v>
      </c>
      <c r="I77" s="4">
        <v>9854</v>
      </c>
    </row>
    <row r="78" spans="1:9" x14ac:dyDescent="0.25">
      <c r="A78" s="2"/>
      <c r="B78" s="2"/>
      <c r="C78" s="2"/>
      <c r="D78" s="2" t="s">
        <v>4</v>
      </c>
      <c r="E78" s="3">
        <v>44193</v>
      </c>
      <c r="F78" s="53">
        <v>75002</v>
      </c>
      <c r="G78" s="2" t="s">
        <v>9</v>
      </c>
      <c r="H78" s="10">
        <v>366</v>
      </c>
      <c r="I78" s="4">
        <v>17473.75</v>
      </c>
    </row>
    <row r="79" spans="1:9" x14ac:dyDescent="0.25">
      <c r="A79" s="2"/>
      <c r="B79" s="2"/>
      <c r="C79" s="2"/>
      <c r="D79" s="2" t="s">
        <v>4</v>
      </c>
      <c r="E79" s="3">
        <v>44189</v>
      </c>
      <c r="F79" s="52">
        <v>75003</v>
      </c>
      <c r="G79" s="2" t="s">
        <v>9</v>
      </c>
      <c r="H79" s="10">
        <v>387</v>
      </c>
      <c r="I79" s="4">
        <v>18306.5</v>
      </c>
    </row>
    <row r="80" spans="1:9" x14ac:dyDescent="0.25">
      <c r="A80" s="2"/>
      <c r="B80" s="2"/>
      <c r="C80" s="2"/>
      <c r="D80" s="2"/>
      <c r="E80" s="3"/>
      <c r="F80" s="53"/>
      <c r="G80" s="2"/>
      <c r="H80" s="9">
        <f>SUM(H67:H79)</f>
        <v>3561</v>
      </c>
      <c r="I80" s="1">
        <f>SUM(I67:I79)</f>
        <v>167191.12</v>
      </c>
    </row>
    <row r="81" spans="1:9" x14ac:dyDescent="0.25">
      <c r="A81" s="2"/>
      <c r="B81" s="2"/>
      <c r="C81" s="2"/>
      <c r="D81" s="2"/>
      <c r="E81" s="3"/>
      <c r="F81" s="53"/>
      <c r="G81" s="2"/>
      <c r="H81" s="10"/>
      <c r="I81" s="4"/>
    </row>
    <row r="82" spans="1:9" x14ac:dyDescent="0.25">
      <c r="A82" s="2"/>
      <c r="B82" s="2"/>
      <c r="C82" s="2"/>
      <c r="D82" s="2" t="s">
        <v>4</v>
      </c>
      <c r="E82" s="3">
        <v>44182</v>
      </c>
      <c r="F82" s="53">
        <v>80007</v>
      </c>
      <c r="G82" s="2" t="s">
        <v>70</v>
      </c>
      <c r="H82" s="10">
        <v>567</v>
      </c>
      <c r="I82" s="4">
        <v>28269.25</v>
      </c>
    </row>
    <row r="83" spans="1:9" x14ac:dyDescent="0.25">
      <c r="A83" s="2"/>
      <c r="B83" s="2"/>
      <c r="C83" s="2"/>
      <c r="D83" s="2" t="s">
        <v>4</v>
      </c>
      <c r="E83" s="3">
        <v>44189</v>
      </c>
      <c r="F83" s="53">
        <v>80008</v>
      </c>
      <c r="G83" s="2" t="s">
        <v>71</v>
      </c>
      <c r="H83" s="10">
        <v>109</v>
      </c>
      <c r="I83" s="4">
        <v>5197.5</v>
      </c>
    </row>
    <row r="84" spans="1:9" x14ac:dyDescent="0.25">
      <c r="A84" s="2"/>
      <c r="B84" s="2"/>
      <c r="C84" s="2"/>
      <c r="D84" s="2"/>
      <c r="E84" s="3"/>
      <c r="F84" s="53"/>
      <c r="G84" s="2"/>
      <c r="H84" s="9">
        <f>SUM(H82:H83)</f>
        <v>676</v>
      </c>
      <c r="I84" s="1">
        <f>SUM(I82:I83)</f>
        <v>33466.75</v>
      </c>
    </row>
    <row r="85" spans="1:9" x14ac:dyDescent="0.25">
      <c r="A85" s="2"/>
      <c r="B85" s="2"/>
      <c r="C85" s="2"/>
      <c r="D85" s="2"/>
      <c r="E85" s="3"/>
      <c r="F85" s="53"/>
      <c r="G85" s="2"/>
      <c r="H85" s="10"/>
      <c r="I85" s="4"/>
    </row>
    <row r="86" spans="1:9" x14ac:dyDescent="0.25">
      <c r="A86" s="2"/>
      <c r="B86" s="2"/>
      <c r="C86" s="2"/>
      <c r="D86" s="2" t="s">
        <v>4</v>
      </c>
      <c r="E86" s="3">
        <v>44169</v>
      </c>
      <c r="F86" s="53">
        <v>90005</v>
      </c>
      <c r="G86" s="2" t="s">
        <v>7</v>
      </c>
      <c r="H86" s="10">
        <v>295</v>
      </c>
      <c r="I86" s="4">
        <v>10242</v>
      </c>
    </row>
    <row r="87" spans="1:9" x14ac:dyDescent="0.25">
      <c r="A87" s="2"/>
      <c r="B87" s="2"/>
      <c r="C87" s="2"/>
      <c r="D87" s="2" t="s">
        <v>4</v>
      </c>
      <c r="E87" s="3">
        <v>44182</v>
      </c>
      <c r="F87" s="53">
        <v>90006</v>
      </c>
      <c r="G87" s="2" t="s">
        <v>5</v>
      </c>
      <c r="H87" s="10">
        <v>702</v>
      </c>
      <c r="I87" s="4">
        <v>33898.25</v>
      </c>
    </row>
    <row r="88" spans="1:9" x14ac:dyDescent="0.25">
      <c r="A88" s="2"/>
      <c r="B88" s="2"/>
      <c r="C88" s="2"/>
      <c r="D88" s="2" t="s">
        <v>4</v>
      </c>
      <c r="E88" s="3">
        <v>44182</v>
      </c>
      <c r="F88" s="53">
        <v>90007</v>
      </c>
      <c r="G88" s="2" t="s">
        <v>6</v>
      </c>
      <c r="H88" s="10">
        <v>116</v>
      </c>
      <c r="I88" s="4">
        <v>3915.5</v>
      </c>
    </row>
    <row r="89" spans="1:9" x14ac:dyDescent="0.25">
      <c r="A89" s="2"/>
      <c r="B89" s="2"/>
      <c r="C89" s="2"/>
      <c r="D89" s="2" t="s">
        <v>4</v>
      </c>
      <c r="E89" s="3">
        <v>44196</v>
      </c>
      <c r="F89" s="53">
        <v>90008</v>
      </c>
      <c r="G89" s="2" t="s">
        <v>6</v>
      </c>
      <c r="H89" s="55">
        <v>480</v>
      </c>
      <c r="I89" s="4">
        <v>22752</v>
      </c>
    </row>
    <row r="90" spans="1:9" x14ac:dyDescent="0.25">
      <c r="A90" s="2"/>
      <c r="B90" s="2"/>
      <c r="C90" s="2"/>
      <c r="D90" s="2"/>
      <c r="E90" s="3"/>
      <c r="F90" s="53"/>
      <c r="G90" s="2"/>
      <c r="H90" s="56">
        <f>SUM(H86:H89)</f>
        <v>1593</v>
      </c>
      <c r="I90" s="1">
        <f>SUM(I86:I89)</f>
        <v>70807.75</v>
      </c>
    </row>
    <row r="91" spans="1:9" x14ac:dyDescent="0.25">
      <c r="A91" s="2"/>
      <c r="B91" s="2"/>
      <c r="C91" s="2"/>
      <c r="D91" s="2"/>
      <c r="E91" s="3"/>
      <c r="F91" s="53"/>
      <c r="G91" s="2"/>
      <c r="H91" s="55"/>
      <c r="I91" s="4"/>
    </row>
  </sheetData>
  <autoFilter ref="D1:I91" xr:uid="{A0563F34-EF84-4145-ABCF-AC85F72527A6}"/>
  <sortState xmlns:xlrd2="http://schemas.microsoft.com/office/spreadsheetml/2017/richdata2" ref="D2:I18">
    <sortCondition ref="F2:F18"/>
  </sortState>
  <pageMargins left="0.7" right="0.7" top="0.75" bottom="0.75" header="0.1" footer="0.3"/>
  <pageSetup orientation="portrait" r:id="rId1"/>
  <headerFooter>
    <oddHeader>&amp;L&amp;"Arial,Bold"&amp;8 12:18 PM
&amp;"Arial,Bold"&amp;8 01/20/21
&amp;"Arial,Bold"&amp;8 Accrual Basis&amp;C&amp;"Arial,Bold"&amp;12 Pearl Leather Group
&amp;"Arial,Bold"&amp;14 Purchases by Vendor Detail
&amp;"Arial,Bold"&amp;10 December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073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3073" r:id="rId4" name="FILTER"/>
      </mc:Fallback>
    </mc:AlternateContent>
    <mc:AlternateContent xmlns:mc="http://schemas.openxmlformats.org/markup-compatibility/2006">
      <mc:Choice Requires="x14">
        <control shapeId="3074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3074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A5C6-8EF9-44E3-A9C2-A20E5A4089A0}">
  <dimension ref="A1:H38"/>
  <sheetViews>
    <sheetView workbookViewId="0">
      <selection activeCell="G17" sqref="G17:H17"/>
    </sheetView>
  </sheetViews>
  <sheetFormatPr defaultRowHeight="15" x14ac:dyDescent="0.25"/>
  <cols>
    <col min="1" max="1" width="10.7109375" bestFit="1" customWidth="1"/>
    <col min="2" max="2" width="17" bestFit="1" customWidth="1"/>
    <col min="4" max="4" width="11.5703125" bestFit="1" customWidth="1"/>
    <col min="6" max="6" width="11.5703125" bestFit="1" customWidth="1"/>
    <col min="7" max="8" width="11.28515625" bestFit="1" customWidth="1"/>
  </cols>
  <sheetData>
    <row r="1" spans="1:6" x14ac:dyDescent="0.25">
      <c r="A1" s="75" t="s">
        <v>14</v>
      </c>
      <c r="B1" s="75"/>
      <c r="C1" s="75"/>
      <c r="D1" s="75"/>
      <c r="E1" s="75"/>
    </row>
    <row r="2" spans="1:6" x14ac:dyDescent="0.25">
      <c r="A2" s="12"/>
      <c r="B2" s="12"/>
      <c r="C2" s="12"/>
      <c r="D2" s="12"/>
    </row>
    <row r="3" spans="1:6" x14ac:dyDescent="0.25">
      <c r="A3" s="13" t="s">
        <v>15</v>
      </c>
      <c r="B3" s="14" t="s">
        <v>16</v>
      </c>
      <c r="C3" s="14" t="s">
        <v>17</v>
      </c>
      <c r="D3" s="14" t="s">
        <v>18</v>
      </c>
      <c r="E3" s="14" t="s">
        <v>19</v>
      </c>
    </row>
    <row r="4" spans="1:6" x14ac:dyDescent="0.25">
      <c r="A4" s="38">
        <v>44167</v>
      </c>
      <c r="B4" s="39" t="s">
        <v>21</v>
      </c>
      <c r="C4" s="18">
        <v>202</v>
      </c>
      <c r="D4" s="19">
        <v>7512.6</v>
      </c>
      <c r="E4" s="17">
        <v>40877</v>
      </c>
    </row>
    <row r="5" spans="1:6" x14ac:dyDescent="0.25">
      <c r="A5" s="38">
        <v>44179</v>
      </c>
      <c r="B5" s="39" t="s">
        <v>29</v>
      </c>
      <c r="C5" s="18">
        <v>412</v>
      </c>
      <c r="D5" s="19">
        <v>17983.400000000001</v>
      </c>
      <c r="E5" s="17">
        <v>40917</v>
      </c>
    </row>
    <row r="6" spans="1:6" x14ac:dyDescent="0.25">
      <c r="A6" s="38">
        <v>44183</v>
      </c>
      <c r="B6" s="39" t="s">
        <v>33</v>
      </c>
      <c r="C6" s="18">
        <v>143</v>
      </c>
      <c r="D6" s="19">
        <v>5575.2</v>
      </c>
      <c r="E6" s="17">
        <v>40931</v>
      </c>
    </row>
    <row r="7" spans="1:6" x14ac:dyDescent="0.25">
      <c r="A7" s="38">
        <v>44186</v>
      </c>
      <c r="B7" s="39" t="s">
        <v>36</v>
      </c>
      <c r="C7" s="18">
        <v>405</v>
      </c>
      <c r="D7" s="19">
        <v>14552.2</v>
      </c>
      <c r="E7" s="17">
        <v>40938</v>
      </c>
    </row>
    <row r="8" spans="1:6" x14ac:dyDescent="0.25">
      <c r="A8" s="74">
        <v>44188</v>
      </c>
      <c r="B8" s="21" t="s">
        <v>47</v>
      </c>
      <c r="C8" s="22">
        <v>110</v>
      </c>
      <c r="D8" s="23">
        <v>4876.7</v>
      </c>
      <c r="E8" s="24">
        <v>40955</v>
      </c>
      <c r="F8" s="44">
        <f>SUM(D4:D8)</f>
        <v>50500.1</v>
      </c>
    </row>
    <row r="9" spans="1:6" x14ac:dyDescent="0.25">
      <c r="A9" s="43">
        <v>44167</v>
      </c>
      <c r="B9" s="49" t="s">
        <v>20</v>
      </c>
      <c r="C9" s="25">
        <v>1664</v>
      </c>
      <c r="D9" s="26">
        <v>61510.400000000001</v>
      </c>
      <c r="E9" s="27">
        <v>40876</v>
      </c>
    </row>
    <row r="10" spans="1:6" x14ac:dyDescent="0.25">
      <c r="A10" s="43">
        <v>44169</v>
      </c>
      <c r="B10" s="49" t="s">
        <v>23</v>
      </c>
      <c r="C10" s="27">
        <v>816</v>
      </c>
      <c r="D10" s="26">
        <v>30282.799999999999</v>
      </c>
      <c r="E10" s="27">
        <v>40886</v>
      </c>
    </row>
    <row r="11" spans="1:6" x14ac:dyDescent="0.25">
      <c r="A11" s="43">
        <v>44172</v>
      </c>
      <c r="B11" s="49" t="s">
        <v>72</v>
      </c>
      <c r="C11" s="27">
        <v>2591</v>
      </c>
      <c r="D11" s="26">
        <v>99773.5</v>
      </c>
      <c r="E11" s="27">
        <v>40893</v>
      </c>
    </row>
    <row r="12" spans="1:6" x14ac:dyDescent="0.25">
      <c r="A12" s="42">
        <v>44179</v>
      </c>
      <c r="B12" s="49" t="s">
        <v>39</v>
      </c>
      <c r="C12" s="41">
        <v>1617</v>
      </c>
      <c r="D12" s="28">
        <v>69115.600000000006</v>
      </c>
      <c r="E12" s="29">
        <v>40914</v>
      </c>
    </row>
    <row r="13" spans="1:6" x14ac:dyDescent="0.25">
      <c r="A13" s="42">
        <v>44176</v>
      </c>
      <c r="B13" s="49" t="s">
        <v>40</v>
      </c>
      <c r="C13" s="30">
        <v>1162</v>
      </c>
      <c r="D13" s="31">
        <v>41879</v>
      </c>
      <c r="E13" s="27">
        <v>40908</v>
      </c>
    </row>
    <row r="14" spans="1:6" x14ac:dyDescent="0.25">
      <c r="A14" s="42">
        <v>44181</v>
      </c>
      <c r="B14" s="49" t="s">
        <v>41</v>
      </c>
      <c r="C14" s="30">
        <v>1659</v>
      </c>
      <c r="D14" s="31">
        <v>64629.5</v>
      </c>
      <c r="E14" s="27">
        <v>40924</v>
      </c>
    </row>
    <row r="15" spans="1:6" x14ac:dyDescent="0.25">
      <c r="A15" s="42">
        <v>44188</v>
      </c>
      <c r="B15" s="49" t="s">
        <v>42</v>
      </c>
      <c r="C15" s="30">
        <v>140</v>
      </c>
      <c r="D15" s="31">
        <v>5457.3</v>
      </c>
      <c r="E15" s="27">
        <v>40953</v>
      </c>
    </row>
    <row r="16" spans="1:6" x14ac:dyDescent="0.25">
      <c r="A16" s="40">
        <v>44193</v>
      </c>
      <c r="B16" s="49" t="s">
        <v>43</v>
      </c>
      <c r="C16" s="30">
        <v>634</v>
      </c>
      <c r="D16" s="31">
        <v>23861.9</v>
      </c>
      <c r="E16" s="27">
        <v>40961</v>
      </c>
    </row>
    <row r="17" spans="1:8" x14ac:dyDescent="0.25">
      <c r="A17" s="32">
        <v>44195</v>
      </c>
      <c r="B17" s="50" t="s">
        <v>44</v>
      </c>
      <c r="C17" s="34">
        <v>748</v>
      </c>
      <c r="D17" s="35">
        <v>29705.599999999999</v>
      </c>
      <c r="E17" s="36">
        <v>40971</v>
      </c>
      <c r="F17" s="44">
        <f>SUM(D9:D17)</f>
        <v>426215.60000000003</v>
      </c>
      <c r="G17" s="51"/>
      <c r="H17" s="51"/>
    </row>
    <row r="18" spans="1:8" x14ac:dyDescent="0.25">
      <c r="A18" s="42">
        <v>44167</v>
      </c>
      <c r="B18" s="41" t="s">
        <v>22</v>
      </c>
      <c r="C18" s="41">
        <v>483</v>
      </c>
      <c r="D18" s="28">
        <v>16811.400000000001</v>
      </c>
      <c r="E18" s="29">
        <v>40880</v>
      </c>
    </row>
    <row r="19" spans="1:8" x14ac:dyDescent="0.25">
      <c r="A19" s="42">
        <v>44169</v>
      </c>
      <c r="B19" s="41" t="s">
        <v>26</v>
      </c>
      <c r="C19" s="41">
        <v>12</v>
      </c>
      <c r="D19" s="28">
        <v>416.4</v>
      </c>
      <c r="E19" s="27">
        <v>40889</v>
      </c>
    </row>
    <row r="20" spans="1:8" x14ac:dyDescent="0.25">
      <c r="A20" s="42">
        <v>44172</v>
      </c>
      <c r="B20" s="41" t="s">
        <v>73</v>
      </c>
      <c r="C20" s="41">
        <v>159</v>
      </c>
      <c r="D20" s="28">
        <v>6397.4</v>
      </c>
      <c r="E20" s="27">
        <v>40896</v>
      </c>
    </row>
    <row r="21" spans="1:8" x14ac:dyDescent="0.25">
      <c r="A21" s="42">
        <v>44174</v>
      </c>
      <c r="B21" s="41" t="s">
        <v>27</v>
      </c>
      <c r="C21" s="41">
        <v>393</v>
      </c>
      <c r="D21" s="28">
        <v>17098.8</v>
      </c>
      <c r="E21" s="29">
        <v>40900</v>
      </c>
    </row>
    <row r="22" spans="1:8" x14ac:dyDescent="0.25">
      <c r="A22" s="42">
        <v>44179</v>
      </c>
      <c r="B22" s="41" t="s">
        <v>28</v>
      </c>
      <c r="C22" s="30">
        <v>404</v>
      </c>
      <c r="D22" s="31">
        <v>15392.7</v>
      </c>
      <c r="E22" s="27">
        <v>40916</v>
      </c>
    </row>
    <row r="23" spans="1:8" x14ac:dyDescent="0.25">
      <c r="A23" s="42">
        <v>44176</v>
      </c>
      <c r="B23" s="41" t="s">
        <v>30</v>
      </c>
      <c r="C23" s="30">
        <v>400</v>
      </c>
      <c r="D23" s="31">
        <v>14300.9</v>
      </c>
      <c r="E23" s="27">
        <v>40911</v>
      </c>
    </row>
    <row r="24" spans="1:8" x14ac:dyDescent="0.25">
      <c r="A24" s="40">
        <v>44181</v>
      </c>
      <c r="B24" s="41" t="s">
        <v>31</v>
      </c>
      <c r="C24" s="30">
        <v>835</v>
      </c>
      <c r="D24" s="31">
        <v>32321.7</v>
      </c>
      <c r="E24" s="27">
        <v>40926</v>
      </c>
    </row>
    <row r="25" spans="1:8" x14ac:dyDescent="0.25">
      <c r="A25" s="40">
        <v>44183</v>
      </c>
      <c r="B25" s="41" t="s">
        <v>34</v>
      </c>
      <c r="C25" s="30">
        <v>266</v>
      </c>
      <c r="D25" s="31">
        <v>10111.1</v>
      </c>
      <c r="E25" s="27">
        <v>40932</v>
      </c>
    </row>
    <row r="26" spans="1:8" x14ac:dyDescent="0.25">
      <c r="A26" s="40">
        <v>44186</v>
      </c>
      <c r="B26" s="41" t="s">
        <v>38</v>
      </c>
      <c r="C26" s="30">
        <v>863</v>
      </c>
      <c r="D26" s="31">
        <v>37782.300000000003</v>
      </c>
      <c r="E26" s="27">
        <v>40941</v>
      </c>
    </row>
    <row r="27" spans="1:8" x14ac:dyDescent="0.25">
      <c r="A27" s="40">
        <v>44188</v>
      </c>
      <c r="B27" s="41" t="s">
        <v>48</v>
      </c>
      <c r="C27" s="30">
        <v>485</v>
      </c>
      <c r="D27" s="31">
        <v>19900.599999999999</v>
      </c>
      <c r="E27" s="27">
        <v>40956</v>
      </c>
    </row>
    <row r="28" spans="1:8" x14ac:dyDescent="0.25">
      <c r="A28" s="40">
        <v>44193</v>
      </c>
      <c r="B28" s="41" t="s">
        <v>49</v>
      </c>
      <c r="C28" s="30">
        <v>592</v>
      </c>
      <c r="D28" s="31">
        <v>24003.9</v>
      </c>
      <c r="E28" s="27">
        <v>40964</v>
      </c>
      <c r="F28" s="44"/>
    </row>
    <row r="29" spans="1:8" x14ac:dyDescent="0.25">
      <c r="A29" s="32">
        <v>44560</v>
      </c>
      <c r="B29" s="33" t="s">
        <v>52</v>
      </c>
      <c r="C29" s="34">
        <v>263</v>
      </c>
      <c r="D29" s="35">
        <v>11362.5</v>
      </c>
      <c r="E29" s="36">
        <v>40972</v>
      </c>
      <c r="F29" s="44">
        <f>SUM(D18:D29)</f>
        <v>205899.7</v>
      </c>
    </row>
    <row r="30" spans="1:8" x14ac:dyDescent="0.25">
      <c r="A30" s="38">
        <v>44167</v>
      </c>
      <c r="B30" s="39" t="s">
        <v>25</v>
      </c>
      <c r="C30" s="39">
        <v>8</v>
      </c>
      <c r="D30" s="15">
        <v>366.9</v>
      </c>
      <c r="E30" s="16">
        <v>40881</v>
      </c>
    </row>
    <row r="31" spans="1:8" x14ac:dyDescent="0.25">
      <c r="A31" s="47">
        <v>44183</v>
      </c>
      <c r="B31" s="39" t="s">
        <v>32</v>
      </c>
      <c r="C31" s="18">
        <v>618</v>
      </c>
      <c r="D31" s="19">
        <v>26163.9</v>
      </c>
      <c r="E31" s="17">
        <v>40930</v>
      </c>
    </row>
    <row r="32" spans="1:8" x14ac:dyDescent="0.25">
      <c r="A32" s="47">
        <v>44186</v>
      </c>
      <c r="B32" s="39" t="s">
        <v>37</v>
      </c>
      <c r="C32" s="18">
        <v>629</v>
      </c>
      <c r="D32" s="19">
        <v>27998.1</v>
      </c>
      <c r="E32" s="17">
        <v>40939</v>
      </c>
    </row>
    <row r="33" spans="1:6" x14ac:dyDescent="0.25">
      <c r="A33" s="47">
        <v>44553</v>
      </c>
      <c r="B33" s="39" t="s">
        <v>46</v>
      </c>
      <c r="C33" s="18">
        <v>100</v>
      </c>
      <c r="D33" s="19">
        <v>6295.5</v>
      </c>
      <c r="E33" s="17">
        <v>40954</v>
      </c>
    </row>
    <row r="34" spans="1:6" x14ac:dyDescent="0.25">
      <c r="A34" s="37">
        <v>44193</v>
      </c>
      <c r="B34" s="21" t="s">
        <v>51</v>
      </c>
      <c r="C34" s="22">
        <v>100</v>
      </c>
      <c r="D34" s="23">
        <v>5775.2</v>
      </c>
      <c r="E34" s="24">
        <v>40966</v>
      </c>
      <c r="F34" s="44">
        <f>SUM(D30:D34)</f>
        <v>66599.600000000006</v>
      </c>
    </row>
    <row r="35" spans="1:6" x14ac:dyDescent="0.25">
      <c r="A35" s="46">
        <v>44167</v>
      </c>
      <c r="B35" s="12" t="s">
        <v>24</v>
      </c>
      <c r="C35">
        <v>157</v>
      </c>
      <c r="D35">
        <v>6086.9</v>
      </c>
      <c r="E35">
        <v>40888</v>
      </c>
    </row>
    <row r="36" spans="1:6" x14ac:dyDescent="0.25">
      <c r="A36" s="37">
        <v>44188</v>
      </c>
      <c r="B36" s="45" t="s">
        <v>45</v>
      </c>
      <c r="C36" s="45">
        <v>242</v>
      </c>
      <c r="D36" s="45">
        <v>9677.9</v>
      </c>
      <c r="E36" s="45">
        <v>40951</v>
      </c>
      <c r="F36" s="48">
        <f>SUM(D35:D36)</f>
        <v>15764.8</v>
      </c>
    </row>
    <row r="37" spans="1:6" x14ac:dyDescent="0.25">
      <c r="A37" s="20">
        <v>44183</v>
      </c>
      <c r="B37" t="s">
        <v>35</v>
      </c>
      <c r="C37">
        <v>575</v>
      </c>
      <c r="D37">
        <v>20132</v>
      </c>
      <c r="E37">
        <v>40935</v>
      </c>
    </row>
    <row r="38" spans="1:6" x14ac:dyDescent="0.25">
      <c r="A38" s="20">
        <v>44193</v>
      </c>
      <c r="B38" t="s">
        <v>50</v>
      </c>
      <c r="C38">
        <v>458</v>
      </c>
      <c r="D38">
        <v>21280.1</v>
      </c>
      <c r="E38">
        <v>40965</v>
      </c>
      <c r="F38" s="48">
        <f>SUM(D37:D38)</f>
        <v>41412.1</v>
      </c>
    </row>
  </sheetData>
  <sortState xmlns:xlrd2="http://schemas.microsoft.com/office/spreadsheetml/2017/richdata2" ref="A5:E31">
    <sortCondition ref="B4:B31"/>
  </sortState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ALG</vt:lpstr>
      <vt:lpstr>PLF</vt:lpstr>
      <vt:lpstr>ALG!_FilterDatabase</vt:lpstr>
      <vt:lpstr>ALG!Print_Titles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Gilad</dc:creator>
  <cp:lastModifiedBy>adrianad</cp:lastModifiedBy>
  <dcterms:created xsi:type="dcterms:W3CDTF">2020-12-23T17:02:59Z</dcterms:created>
  <dcterms:modified xsi:type="dcterms:W3CDTF">2021-02-04T23:33:44Z</dcterms:modified>
</cp:coreProperties>
</file>