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0\Scripts_R103\"/>
    </mc:Choice>
  </mc:AlternateContent>
  <bookViews>
    <workbookView xWindow="0" yWindow="0" windowWidth="20088" windowHeight="5256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" l="1"/>
  <c r="H42" i="1"/>
  <c r="H41" i="1"/>
  <c r="H40" i="1"/>
  <c r="H39" i="1"/>
  <c r="H38" i="1"/>
  <c r="H37" i="1"/>
  <c r="H57" i="1" s="1"/>
  <c r="H36" i="1"/>
  <c r="H35" i="1"/>
  <c r="H34" i="1"/>
  <c r="H33" i="1"/>
  <c r="H53" i="1" s="1"/>
  <c r="H32" i="1"/>
  <c r="H52" i="1" s="1"/>
  <c r="I52" i="1" s="1"/>
  <c r="O52" i="1" s="1"/>
  <c r="H31" i="1"/>
  <c r="H30" i="1"/>
  <c r="H29" i="1"/>
  <c r="H49" i="1" s="1"/>
  <c r="H28" i="1"/>
  <c r="H48" i="1" s="1"/>
  <c r="H27" i="1"/>
  <c r="H26" i="1"/>
  <c r="H25" i="1"/>
  <c r="H45" i="1" s="1"/>
  <c r="H24" i="1"/>
  <c r="H44" i="1" s="1"/>
  <c r="I44" i="1" s="1"/>
  <c r="O44" i="1" s="1"/>
  <c r="H23" i="1"/>
  <c r="F42" i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B56" i="1"/>
  <c r="B55" i="1"/>
  <c r="B47" i="1"/>
  <c r="B43" i="1"/>
  <c r="B40" i="1"/>
  <c r="B59" i="1" s="1"/>
  <c r="B39" i="1"/>
  <c r="B58" i="1" s="1"/>
  <c r="B38" i="1"/>
  <c r="B57" i="1" s="1"/>
  <c r="B37" i="1"/>
  <c r="B36" i="1"/>
  <c r="B35" i="1"/>
  <c r="B54" i="1" s="1"/>
  <c r="B34" i="1"/>
  <c r="B53" i="1" s="1"/>
  <c r="B33" i="1"/>
  <c r="B52" i="1" s="1"/>
  <c r="B32" i="1"/>
  <c r="B51" i="1" s="1"/>
  <c r="B31" i="1"/>
  <c r="B50" i="1" s="1"/>
  <c r="B30" i="1"/>
  <c r="B49" i="1" s="1"/>
  <c r="B29" i="1"/>
  <c r="B48" i="1" s="1"/>
  <c r="B28" i="1"/>
  <c r="B27" i="1"/>
  <c r="B46" i="1" s="1"/>
  <c r="B26" i="1"/>
  <c r="B45" i="1" s="1"/>
  <c r="B25" i="1"/>
  <c r="B44" i="1" s="1"/>
  <c r="B24" i="1"/>
  <c r="B23" i="1"/>
  <c r="B42" i="1" s="1"/>
  <c r="B22" i="1"/>
  <c r="B41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I25" i="1" s="1"/>
  <c r="O25" i="1" s="1"/>
  <c r="J26" i="1"/>
  <c r="J27" i="1"/>
  <c r="J28" i="1"/>
  <c r="J29" i="1"/>
  <c r="I29" i="1" s="1"/>
  <c r="O29" i="1" s="1"/>
  <c r="J30" i="1"/>
  <c r="J31" i="1"/>
  <c r="J32" i="1"/>
  <c r="J33" i="1"/>
  <c r="I33" i="1" s="1"/>
  <c r="O33" i="1" s="1"/>
  <c r="J34" i="1"/>
  <c r="J35" i="1"/>
  <c r="J36" i="1"/>
  <c r="J37" i="1"/>
  <c r="I37" i="1" s="1"/>
  <c r="O37" i="1" s="1"/>
  <c r="J38" i="1"/>
  <c r="J39" i="1"/>
  <c r="J40" i="1"/>
  <c r="J41" i="1"/>
  <c r="I41" i="1" s="1"/>
  <c r="O41" i="1" s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31" i="1" l="1"/>
  <c r="O31" i="1" s="1"/>
  <c r="I39" i="1"/>
  <c r="O39" i="1" s="1"/>
  <c r="I40" i="1"/>
  <c r="O40" i="1" s="1"/>
  <c r="I45" i="1"/>
  <c r="O45" i="1" s="1"/>
  <c r="I53" i="1"/>
  <c r="O53" i="1" s="1"/>
  <c r="I26" i="1"/>
  <c r="O26" i="1" s="1"/>
  <c r="I34" i="1"/>
  <c r="O34" i="1" s="1"/>
  <c r="I42" i="1"/>
  <c r="O42" i="1" s="1"/>
  <c r="I27" i="1"/>
  <c r="O27" i="1" s="1"/>
  <c r="I35" i="1"/>
  <c r="O35" i="1" s="1"/>
  <c r="I43" i="1"/>
  <c r="O43" i="1" s="1"/>
  <c r="I48" i="1"/>
  <c r="O48" i="1" s="1"/>
  <c r="I36" i="1"/>
  <c r="O36" i="1" s="1"/>
  <c r="I49" i="1"/>
  <c r="O49" i="1" s="1"/>
  <c r="I57" i="1"/>
  <c r="O57" i="1" s="1"/>
  <c r="I30" i="1"/>
  <c r="O30" i="1" s="1"/>
  <c r="I38" i="1"/>
  <c r="O38" i="1" s="1"/>
  <c r="H56" i="1"/>
  <c r="I56" i="1" s="1"/>
  <c r="O56" i="1" s="1"/>
  <c r="I24" i="1"/>
  <c r="O24" i="1" s="1"/>
  <c r="I28" i="1"/>
  <c r="O28" i="1" s="1"/>
  <c r="I32" i="1"/>
  <c r="O32" i="1" s="1"/>
  <c r="H46" i="1"/>
  <c r="I46" i="1" s="1"/>
  <c r="O46" i="1" s="1"/>
  <c r="H50" i="1"/>
  <c r="I50" i="1" s="1"/>
  <c r="O50" i="1" s="1"/>
  <c r="H54" i="1"/>
  <c r="I54" i="1" s="1"/>
  <c r="O54" i="1" s="1"/>
  <c r="H58" i="1"/>
  <c r="I58" i="1" s="1"/>
  <c r="O58" i="1" s="1"/>
  <c r="H47" i="1"/>
  <c r="I47" i="1" s="1"/>
  <c r="O47" i="1" s="1"/>
  <c r="H51" i="1"/>
  <c r="I51" i="1" s="1"/>
  <c r="O51" i="1" s="1"/>
  <c r="H55" i="1"/>
  <c r="I55" i="1" s="1"/>
  <c r="O55" i="1" s="1"/>
  <c r="H59" i="1"/>
  <c r="I59" i="1" s="1"/>
  <c r="O59" i="1" s="1"/>
  <c r="J3" i="1"/>
  <c r="I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O22" i="1" s="1"/>
  <c r="I23" i="1"/>
  <c r="O23" i="1" s="1"/>
  <c r="D9" i="1"/>
  <c r="D14" i="1" s="1"/>
  <c r="D19" i="1" s="1"/>
  <c r="D24" i="1" s="1"/>
  <c r="D29" i="1" s="1"/>
  <c r="D34" i="1" s="1"/>
  <c r="D39" i="1" s="1"/>
  <c r="D44" i="1" s="1"/>
  <c r="D49" i="1" s="1"/>
  <c r="D54" i="1" s="1"/>
  <c r="D59" i="1" s="1"/>
  <c r="D10" i="1"/>
  <c r="D15" i="1" s="1"/>
  <c r="D20" i="1" s="1"/>
  <c r="D25" i="1" s="1"/>
  <c r="D30" i="1" s="1"/>
  <c r="D35" i="1" s="1"/>
  <c r="D40" i="1" s="1"/>
  <c r="D45" i="1" s="1"/>
  <c r="D50" i="1" s="1"/>
  <c r="D55" i="1" s="1"/>
  <c r="D11" i="1"/>
  <c r="D16" i="1" s="1"/>
  <c r="D21" i="1" s="1"/>
  <c r="D26" i="1" s="1"/>
  <c r="D31" i="1" s="1"/>
  <c r="D36" i="1" s="1"/>
  <c r="D41" i="1" s="1"/>
  <c r="D46" i="1" s="1"/>
  <c r="D51" i="1" s="1"/>
  <c r="D56" i="1" s="1"/>
  <c r="D12" i="1"/>
  <c r="D17" i="1" s="1"/>
  <c r="D22" i="1" s="1"/>
  <c r="D27" i="1" s="1"/>
  <c r="D32" i="1" s="1"/>
  <c r="D37" i="1" s="1"/>
  <c r="D42" i="1" s="1"/>
  <c r="D47" i="1" s="1"/>
  <c r="D52" i="1" s="1"/>
  <c r="D57" i="1" s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C10" i="1"/>
  <c r="C16" i="1" s="1"/>
  <c r="C22" i="1" s="1"/>
  <c r="C28" i="1" s="1"/>
  <c r="C34" i="1" s="1"/>
  <c r="C40" i="1" s="1"/>
  <c r="C46" i="1" s="1"/>
  <c r="C52" i="1" s="1"/>
  <c r="C58" i="1" s="1"/>
  <c r="C11" i="1"/>
  <c r="C17" i="1" s="1"/>
  <c r="C23" i="1" s="1"/>
  <c r="C29" i="1" s="1"/>
  <c r="C35" i="1" s="1"/>
  <c r="C41" i="1" s="1"/>
  <c r="C47" i="1" s="1"/>
  <c r="C53" i="1" s="1"/>
  <c r="C59" i="1" s="1"/>
  <c r="C12" i="1"/>
  <c r="C18" i="1" s="1"/>
  <c r="C24" i="1" s="1"/>
  <c r="C30" i="1" s="1"/>
  <c r="C36" i="1" s="1"/>
  <c r="C42" i="1" s="1"/>
  <c r="C48" i="1" s="1"/>
  <c r="C54" i="1" s="1"/>
  <c r="C13" i="1"/>
  <c r="C19" i="1" s="1"/>
  <c r="C25" i="1" s="1"/>
  <c r="C31" i="1" s="1"/>
  <c r="C37" i="1" s="1"/>
  <c r="C43" i="1" s="1"/>
  <c r="C49" i="1" s="1"/>
  <c r="C55" i="1" s="1"/>
  <c r="C14" i="1"/>
  <c r="C20" i="1" s="1"/>
  <c r="C26" i="1" s="1"/>
  <c r="C32" i="1" s="1"/>
  <c r="C38" i="1" s="1"/>
  <c r="C44" i="1" s="1"/>
  <c r="C50" i="1" s="1"/>
  <c r="C56" i="1" s="1"/>
  <c r="C9" i="1" l="1"/>
  <c r="C15" i="1" s="1"/>
  <c r="C21" i="1" s="1"/>
  <c r="C27" i="1" s="1"/>
  <c r="C33" i="1" s="1"/>
  <c r="C39" i="1" s="1"/>
  <c r="C45" i="1" s="1"/>
  <c r="C51" i="1" s="1"/>
  <c r="C57" i="1" s="1"/>
  <c r="O2" i="1"/>
  <c r="E4" i="1"/>
  <c r="E5" i="1" s="1"/>
  <c r="E6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l="1"/>
  <c r="E7" i="1"/>
  <c r="E8" i="1" s="1"/>
  <c r="O3" i="1" l="1"/>
  <c r="G58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G59" i="1" l="1"/>
  <c r="A4" i="1" l="1"/>
  <c r="O4" i="1" s="1"/>
  <c r="A5" i="1" l="1"/>
  <c r="O5" i="1" s="1"/>
  <c r="A6" i="1" l="1"/>
  <c r="O6" i="1" s="1"/>
  <c r="A7" i="1" l="1"/>
  <c r="O7" i="1" s="1"/>
  <c r="A8" i="1" l="1"/>
  <c r="O8" i="1" s="1"/>
  <c r="A9" i="1" l="1"/>
  <c r="O9" i="1" s="1"/>
  <c r="A10" i="1" l="1"/>
  <c r="O10" i="1" s="1"/>
  <c r="A11" i="1" l="1"/>
  <c r="O11" i="1" s="1"/>
  <c r="A12" i="1" l="1"/>
  <c r="O12" i="1" s="1"/>
  <c r="A13" i="1" l="1"/>
  <c r="O13" i="1" s="1"/>
  <c r="A14" i="1" l="1"/>
  <c r="O14" i="1" s="1"/>
  <c r="A15" i="1" l="1"/>
  <c r="O15" i="1" s="1"/>
  <c r="A16" i="1" l="1"/>
  <c r="O16" i="1" s="1"/>
  <c r="A17" i="1" l="1"/>
  <c r="O17" i="1" s="1"/>
  <c r="A18" i="1" l="1"/>
  <c r="O18" i="1" s="1"/>
  <c r="A19" i="1" l="1"/>
  <c r="O19" i="1" s="1"/>
  <c r="A20" i="1" l="1"/>
  <c r="O20" i="1" s="1"/>
  <c r="A21" i="1" l="1"/>
  <c r="O21" i="1" s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</calcChain>
</file>

<file path=xl/sharedStrings.xml><?xml version="1.0" encoding="utf-8"?>
<sst xmlns="http://schemas.openxmlformats.org/spreadsheetml/2006/main" count="41" uniqueCount="33">
  <si>
    <t>F_OPERACION</t>
  </si>
  <si>
    <t>L_CAPTURA_MANUAL</t>
  </si>
  <si>
    <t>K_UNIDAD_OPERATIVA</t>
  </si>
  <si>
    <t>ALMACEN</t>
  </si>
  <si>
    <t>K_ALMACEN</t>
  </si>
  <si>
    <t>K_TIPO_ALMACEN</t>
  </si>
  <si>
    <t>K_ESTATUS_ALMACEN</t>
  </si>
  <si>
    <t>C_ALMACEN</t>
  </si>
  <si>
    <t>CAPACIDAD_ALMACEN_LITROS</t>
  </si>
  <si>
    <t>NIVEL_ALMACEN_LITROS</t>
  </si>
  <si>
    <t>XXYYZZ</t>
  </si>
  <si>
    <t>D_ALMACEN</t>
  </si>
  <si>
    <t>44</t>
  </si>
  <si>
    <t>%</t>
  </si>
  <si>
    <t>ALMANCEN01</t>
  </si>
  <si>
    <t>ALMANCEN02</t>
  </si>
  <si>
    <t>ALMANCEN03</t>
  </si>
  <si>
    <t>ALMANCEN04</t>
  </si>
  <si>
    <t>ALMANCEN05</t>
  </si>
  <si>
    <t>ALMANCEN06</t>
  </si>
  <si>
    <t>ALMANCEN07</t>
  </si>
  <si>
    <t>ALMANCEN08</t>
  </si>
  <si>
    <t>ALMANCEN09</t>
  </si>
  <si>
    <t>ALMANCEN10</t>
  </si>
  <si>
    <t>ALMANCEN11</t>
  </si>
  <si>
    <t>ALMANCEN12</t>
  </si>
  <si>
    <t>ALMANCEN13</t>
  </si>
  <si>
    <t>ALMANCEN14</t>
  </si>
  <si>
    <t>ALMANCEN15</t>
  </si>
  <si>
    <t>ALMANCEN17</t>
  </si>
  <si>
    <t>ALMANCEN18</t>
  </si>
  <si>
    <t>ALMANCEN19</t>
  </si>
  <si>
    <t>ALMANCEN20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</si>
</sst>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2" applyFont="1" applyAlignment="1">
      <alignment horizontal="center"/>
    </xf>
    <xf numFmtId="43" fontId="6" fillId="0" borderId="0" xfId="1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3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9" fontId="4" fillId="0" borderId="0" xfId="3" applyFont="1" applyAlignment="1">
      <alignment horizontal="center"/>
    </xf>
    <xf numFmtId="9" fontId="3" fillId="0" borderId="0" xfId="3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8" fillId="2" borderId="0" xfId="0" applyFont="1" applyFill="1"/>
    <xf numFmtId="43" fontId="9" fillId="0" borderId="0" xfId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pane xSplit="1" ySplit="2" topLeftCell="F37" activePane="bottomRight" state="frozen"/>
      <selection pane="topRight" activeCell="B1" sqref="B1"/>
      <selection pane="bottomLeft" activeCell="A2" sqref="A2"/>
      <selection pane="bottomRight" activeCell="N40" sqref="N40"/>
    </sheetView>
  </sheetViews>
  <sheetFormatPr baseColWidth="10" defaultRowHeight="14.4" x14ac:dyDescent="0.3"/>
  <cols>
    <col min="1" max="2" width="14.33203125" style="2" customWidth="1"/>
    <col min="3" max="3" width="24.6640625" style="2" customWidth="1"/>
    <col min="4" max="4" width="21.33203125" bestFit="1" customWidth="1"/>
    <col min="5" max="6" width="15.88671875" customWidth="1"/>
    <col min="7" max="7" width="17.88671875" bestFit="1" customWidth="1"/>
    <col min="8" max="8" width="12" style="1" bestFit="1" customWidth="1"/>
    <col min="9" max="9" width="16.88671875" customWidth="1"/>
    <col min="10" max="10" width="12" bestFit="1" customWidth="1"/>
    <col min="12" max="12" width="13.44140625" bestFit="1" customWidth="1"/>
    <col min="15" max="15" width="55.109375" customWidth="1"/>
  </cols>
  <sheetData>
    <row r="1" spans="1:15" x14ac:dyDescent="0.3">
      <c r="F1" s="2">
        <v>1</v>
      </c>
      <c r="J1" s="10" t="s">
        <v>12</v>
      </c>
      <c r="K1" s="11">
        <v>80</v>
      </c>
      <c r="N1" s="20" t="s">
        <v>3</v>
      </c>
    </row>
    <row r="2" spans="1:15" s="4" customFormat="1" x14ac:dyDescent="0.3">
      <c r="A2" s="3" t="s">
        <v>4</v>
      </c>
      <c r="B2" s="3" t="s">
        <v>11</v>
      </c>
      <c r="C2" s="3" t="s">
        <v>5</v>
      </c>
      <c r="D2" s="3" t="s">
        <v>6</v>
      </c>
      <c r="E2" s="3" t="s">
        <v>0</v>
      </c>
      <c r="F2" s="3" t="s">
        <v>2</v>
      </c>
      <c r="G2" s="3" t="s">
        <v>7</v>
      </c>
      <c r="H2" s="3" t="s">
        <v>8</v>
      </c>
      <c r="I2" s="3" t="s">
        <v>9</v>
      </c>
      <c r="J2" s="19" t="s">
        <v>13</v>
      </c>
      <c r="K2" s="19"/>
      <c r="N2" s="20"/>
      <c r="O2" s="5" t="str">
        <f>CONCATENATE("-- ================== ",N1,"")</f>
        <v>-- ================== ALMACEN</v>
      </c>
    </row>
    <row r="3" spans="1:15" x14ac:dyDescent="0.3">
      <c r="A3" s="7">
        <v>1</v>
      </c>
      <c r="B3" s="23" t="s">
        <v>14</v>
      </c>
      <c r="C3" s="7">
        <v>1</v>
      </c>
      <c r="D3" s="7">
        <v>1</v>
      </c>
      <c r="E3" s="13">
        <v>43302</v>
      </c>
      <c r="F3" s="24">
        <v>13</v>
      </c>
      <c r="G3" s="7" t="s">
        <v>10</v>
      </c>
      <c r="H3" s="23">
        <v>251085.16</v>
      </c>
      <c r="I3" s="22">
        <f ca="1">H3*J3</f>
        <v>110477.47040000001</v>
      </c>
      <c r="J3" s="9">
        <f ca="1">(RANDBETWEEN(J$1,K$1)/100)</f>
        <v>0.44</v>
      </c>
      <c r="K3" s="8"/>
      <c r="L3" s="16"/>
      <c r="M3" s="17"/>
      <c r="O3" s="21" t="str">
        <f ca="1">CONCATENATE("EXECUTE [dbo].[PG_CI_",$N$1,"] 0, 0, 0, ", A3, ", '", B3, "', ",C3,", ",D3, ", '",TEXT(E3,"aaaa-mm-dd"),"', ",F3, ", '", G3,"', ",H3,", ",I3)</f>
        <v>EXECUTE [dbo].[PG_CI_ALMACEN] 0, 0, 0, 1, 'ALMANCEN01', 1, 1, '2018-07-21', 13, 'XXYYZZ', 251085.16, 110477.4704</v>
      </c>
    </row>
    <row r="4" spans="1:15" x14ac:dyDescent="0.3">
      <c r="A4" s="6">
        <f>A3+1</f>
        <v>2</v>
      </c>
      <c r="B4" s="23" t="s">
        <v>15</v>
      </c>
      <c r="C4" s="7">
        <v>2</v>
      </c>
      <c r="D4" s="7">
        <v>1</v>
      </c>
      <c r="E4" s="12">
        <f>E3</f>
        <v>43302</v>
      </c>
      <c r="F4" s="25">
        <f>F3</f>
        <v>13</v>
      </c>
      <c r="G4" s="6" t="str">
        <f>G3</f>
        <v>XXYYZZ</v>
      </c>
      <c r="H4" s="23">
        <v>245016.19</v>
      </c>
      <c r="I4" s="22">
        <f t="shared" ref="I4:I59" ca="1" si="0">H4*J4</f>
        <v>137209.06640000001</v>
      </c>
      <c r="J4" s="9">
        <f t="shared" ref="J4:J59" ca="1" si="1">(RANDBETWEEN(J$1,K$1)/100)</f>
        <v>0.56000000000000005</v>
      </c>
      <c r="K4" s="8"/>
      <c r="L4" s="16"/>
      <c r="M4" s="17"/>
      <c r="O4" s="21" t="str">
        <f t="shared" ref="O4:O59" ca="1" si="2">CONCATENATE("EXECUTE [dbo].[PG_CI_",$N$1,"] 0, 0, 0, ", A4, ", '", B4, "', ",C4,", ",D4, ", '",TEXT(E4,"aaaa-mm-dd"),"', ",F4, ", '", G4,"', ",H4,", ",I4)</f>
        <v>EXECUTE [dbo].[PG_CI_ALMACEN] 0, 0, 0, 2, 'ALMANCEN02', 2, 1, '2018-07-21', 13, 'XXYYZZ', 245016.19, 137209.0664</v>
      </c>
    </row>
    <row r="5" spans="1:15" x14ac:dyDescent="0.3">
      <c r="A5" s="6">
        <f t="shared" ref="A5:A20" si="3">A4+1</f>
        <v>3</v>
      </c>
      <c r="B5" s="23" t="s">
        <v>16</v>
      </c>
      <c r="C5" s="7">
        <v>3</v>
      </c>
      <c r="D5" s="7">
        <v>2</v>
      </c>
      <c r="E5" s="12">
        <f>E4</f>
        <v>43302</v>
      </c>
      <c r="F5" s="25">
        <f t="shared" ref="F5:F21" si="4">F4</f>
        <v>13</v>
      </c>
      <c r="G5" s="6" t="str">
        <f t="shared" ref="G5:G20" si="5">G4</f>
        <v>XXYYZZ</v>
      </c>
      <c r="H5" s="23">
        <v>251144.88</v>
      </c>
      <c r="I5" s="22">
        <f t="shared" ca="1" si="0"/>
        <v>110503.7472</v>
      </c>
      <c r="J5" s="9">
        <f t="shared" ca="1" si="1"/>
        <v>0.44</v>
      </c>
      <c r="K5" s="8"/>
      <c r="L5" s="16"/>
      <c r="M5" s="17"/>
      <c r="O5" s="21" t="str">
        <f t="shared" ca="1" si="2"/>
        <v>EXECUTE [dbo].[PG_CI_ALMACEN] 0, 0, 0, 3, 'ALMANCEN03', 3, 2, '2018-07-21', 13, 'XXYYZZ', 251144.88, 110503.7472</v>
      </c>
    </row>
    <row r="6" spans="1:15" x14ac:dyDescent="0.3">
      <c r="A6" s="6">
        <f t="shared" si="3"/>
        <v>4</v>
      </c>
      <c r="B6" s="23" t="s">
        <v>17</v>
      </c>
      <c r="C6" s="7">
        <v>4</v>
      </c>
      <c r="D6" s="7">
        <v>3</v>
      </c>
      <c r="E6" s="14">
        <f>E5+$F$1</f>
        <v>43303</v>
      </c>
      <c r="F6" s="25">
        <f t="shared" si="4"/>
        <v>13</v>
      </c>
      <c r="G6" s="6" t="str">
        <f t="shared" si="5"/>
        <v>XXYYZZ</v>
      </c>
      <c r="H6" s="23">
        <v>246680</v>
      </c>
      <c r="I6" s="22">
        <f t="shared" ca="1" si="0"/>
        <v>143074.4</v>
      </c>
      <c r="J6" s="9">
        <f t="shared" ca="1" si="1"/>
        <v>0.57999999999999996</v>
      </c>
      <c r="K6" s="8"/>
      <c r="L6" s="15"/>
      <c r="M6" s="18"/>
      <c r="O6" s="21" t="str">
        <f t="shared" ca="1" si="2"/>
        <v>EXECUTE [dbo].[PG_CI_ALMACEN] 0, 0, 0, 4, 'ALMANCEN04', 4, 3, '2018-07-22', 13, 'XXYYZZ', 246680, 143074.4</v>
      </c>
    </row>
    <row r="7" spans="1:15" x14ac:dyDescent="0.3">
      <c r="A7" s="6">
        <f t="shared" si="3"/>
        <v>5</v>
      </c>
      <c r="B7" s="23" t="s">
        <v>18</v>
      </c>
      <c r="C7" s="7">
        <v>1</v>
      </c>
      <c r="D7" s="7">
        <v>4</v>
      </c>
      <c r="E7" s="12">
        <f>E6</f>
        <v>43303</v>
      </c>
      <c r="F7" s="25">
        <f t="shared" si="4"/>
        <v>13</v>
      </c>
      <c r="G7" s="6" t="str">
        <f t="shared" si="5"/>
        <v>XXYYZZ</v>
      </c>
      <c r="H7" s="23">
        <v>246710.95</v>
      </c>
      <c r="I7" s="22">
        <f t="shared" ca="1" si="0"/>
        <v>194901.65050000002</v>
      </c>
      <c r="J7" s="9">
        <f t="shared" ca="1" si="1"/>
        <v>0.79</v>
      </c>
      <c r="K7" s="8"/>
      <c r="L7" s="15"/>
      <c r="M7" s="18"/>
      <c r="O7" s="21" t="str">
        <f t="shared" ca="1" si="2"/>
        <v>EXECUTE [dbo].[PG_CI_ALMACEN] 0, 0, 0, 5, 'ALMANCEN05', 1, 4, '2018-07-22', 13, 'XXYYZZ', 246710.95, 194901.6505</v>
      </c>
    </row>
    <row r="8" spans="1:15" x14ac:dyDescent="0.3">
      <c r="A8" s="6">
        <f t="shared" si="3"/>
        <v>6</v>
      </c>
      <c r="B8" s="23" t="s">
        <v>19</v>
      </c>
      <c r="C8" s="7">
        <v>2</v>
      </c>
      <c r="D8" s="6">
        <f>D3</f>
        <v>1</v>
      </c>
      <c r="E8" s="12">
        <f>E7</f>
        <v>43303</v>
      </c>
      <c r="F8" s="25">
        <f t="shared" si="4"/>
        <v>13</v>
      </c>
      <c r="G8" s="6" t="str">
        <f t="shared" si="5"/>
        <v>XXYYZZ</v>
      </c>
      <c r="H8" s="23">
        <v>248291.06</v>
      </c>
      <c r="I8" s="22">
        <f t="shared" ca="1" si="0"/>
        <v>121662.6194</v>
      </c>
      <c r="J8" s="9">
        <f t="shared" ca="1" si="1"/>
        <v>0.49</v>
      </c>
      <c r="K8" s="8"/>
      <c r="L8" s="15"/>
      <c r="M8" s="18"/>
      <c r="O8" s="21" t="str">
        <f t="shared" ca="1" si="2"/>
        <v>EXECUTE [dbo].[PG_CI_ALMACEN] 0, 0, 0, 6, 'ALMANCEN06', 2, 1, '2018-07-22', 13, 'XXYYZZ', 248291.06, 121662.6194</v>
      </c>
    </row>
    <row r="9" spans="1:15" x14ac:dyDescent="0.3">
      <c r="A9" s="6">
        <f t="shared" si="3"/>
        <v>7</v>
      </c>
      <c r="B9" s="23" t="s">
        <v>20</v>
      </c>
      <c r="C9" s="6">
        <f>C3</f>
        <v>1</v>
      </c>
      <c r="D9" s="6">
        <f t="shared" ref="D9:D59" si="6">D4</f>
        <v>1</v>
      </c>
      <c r="E9" s="14">
        <f>E8+$F$1</f>
        <v>43304</v>
      </c>
      <c r="F9" s="25">
        <f t="shared" si="4"/>
        <v>13</v>
      </c>
      <c r="G9" s="6" t="str">
        <f t="shared" si="5"/>
        <v>XXYYZZ</v>
      </c>
      <c r="H9" s="23">
        <v>246058.52</v>
      </c>
      <c r="I9" s="22">
        <f t="shared" ca="1" si="0"/>
        <v>177162.13439999998</v>
      </c>
      <c r="J9" s="9">
        <f t="shared" ca="1" si="1"/>
        <v>0.72</v>
      </c>
      <c r="K9" s="8"/>
      <c r="L9" s="15"/>
      <c r="M9" s="18"/>
      <c r="O9" s="21" t="str">
        <f t="shared" ca="1" si="2"/>
        <v>EXECUTE [dbo].[PG_CI_ALMACEN] 0, 0, 0, 7, 'ALMANCEN07', 1, 1, '2018-07-23', 13, 'XXYYZZ', 246058.52, 177162.1344</v>
      </c>
    </row>
    <row r="10" spans="1:15" x14ac:dyDescent="0.3">
      <c r="A10" s="6">
        <f t="shared" si="3"/>
        <v>8</v>
      </c>
      <c r="B10" s="23" t="s">
        <v>21</v>
      </c>
      <c r="C10" s="6">
        <f t="shared" ref="C10:C59" si="7">C4</f>
        <v>2</v>
      </c>
      <c r="D10" s="6">
        <f t="shared" si="6"/>
        <v>2</v>
      </c>
      <c r="E10" s="12">
        <f>E9</f>
        <v>43304</v>
      </c>
      <c r="F10" s="25">
        <f t="shared" si="4"/>
        <v>13</v>
      </c>
      <c r="G10" s="6" t="str">
        <f t="shared" si="5"/>
        <v>XXYYZZ</v>
      </c>
      <c r="H10" s="23">
        <v>250510.31</v>
      </c>
      <c r="I10" s="22">
        <f t="shared" ca="1" si="0"/>
        <v>135275.5674</v>
      </c>
      <c r="J10" s="9">
        <f t="shared" ca="1" si="1"/>
        <v>0.54</v>
      </c>
      <c r="K10" s="8"/>
      <c r="L10" s="15"/>
      <c r="M10" s="18"/>
      <c r="O10" s="21" t="str">
        <f t="shared" ca="1" si="2"/>
        <v>EXECUTE [dbo].[PG_CI_ALMACEN] 0, 0, 0, 8, 'ALMANCEN08', 2, 2, '2018-07-23', 13, 'XXYYZZ', 250510.31, 135275.5674</v>
      </c>
    </row>
    <row r="11" spans="1:15" x14ac:dyDescent="0.3">
      <c r="A11" s="6">
        <f t="shared" si="3"/>
        <v>9</v>
      </c>
      <c r="B11" s="23" t="s">
        <v>22</v>
      </c>
      <c r="C11" s="6">
        <f t="shared" si="7"/>
        <v>3</v>
      </c>
      <c r="D11" s="6">
        <f t="shared" si="6"/>
        <v>3</v>
      </c>
      <c r="E11" s="12">
        <f>E10</f>
        <v>43304</v>
      </c>
      <c r="F11" s="25">
        <f t="shared" si="4"/>
        <v>13</v>
      </c>
      <c r="G11" s="6" t="str">
        <f t="shared" si="5"/>
        <v>XXYYZZ</v>
      </c>
      <c r="H11" s="23">
        <v>250860.67</v>
      </c>
      <c r="I11" s="22">
        <f t="shared" ca="1" si="0"/>
        <v>135464.76180000001</v>
      </c>
      <c r="J11" s="9">
        <f t="shared" ca="1" si="1"/>
        <v>0.54</v>
      </c>
      <c r="K11" s="8"/>
      <c r="L11" s="15"/>
      <c r="M11" s="18"/>
      <c r="O11" s="21" t="str">
        <f t="shared" ca="1" si="2"/>
        <v>EXECUTE [dbo].[PG_CI_ALMACEN] 0, 0, 0, 9, 'ALMANCEN09', 3, 3, '2018-07-23', 13, 'XXYYZZ', 250860.67, 135464.7618</v>
      </c>
    </row>
    <row r="12" spans="1:15" x14ac:dyDescent="0.3">
      <c r="A12" s="6">
        <f t="shared" si="3"/>
        <v>10</v>
      </c>
      <c r="B12" s="23" t="s">
        <v>23</v>
      </c>
      <c r="C12" s="6">
        <f t="shared" si="7"/>
        <v>4</v>
      </c>
      <c r="D12" s="6">
        <f t="shared" si="6"/>
        <v>4</v>
      </c>
      <c r="E12" s="14">
        <f>E11+$F$1</f>
        <v>43305</v>
      </c>
      <c r="F12" s="25">
        <f t="shared" si="4"/>
        <v>13</v>
      </c>
      <c r="G12" s="6" t="str">
        <f t="shared" si="5"/>
        <v>XXYYZZ</v>
      </c>
      <c r="H12" s="23">
        <v>247028.2</v>
      </c>
      <c r="I12" s="22">
        <f t="shared" ca="1" si="0"/>
        <v>172919.74</v>
      </c>
      <c r="J12" s="9">
        <f t="shared" ca="1" si="1"/>
        <v>0.7</v>
      </c>
      <c r="K12" s="8"/>
      <c r="L12" s="15"/>
      <c r="M12" s="18"/>
      <c r="O12" s="21" t="str">
        <f t="shared" ca="1" si="2"/>
        <v>EXECUTE [dbo].[PG_CI_ALMACEN] 0, 0, 0, 10, 'ALMANCEN10', 4, 4, '2018-07-24', 13, 'XXYYZZ', 247028.2, 172919.74</v>
      </c>
    </row>
    <row r="13" spans="1:15" x14ac:dyDescent="0.3">
      <c r="A13" s="6">
        <f t="shared" si="3"/>
        <v>11</v>
      </c>
      <c r="B13" s="23" t="s">
        <v>24</v>
      </c>
      <c r="C13" s="6">
        <f t="shared" si="7"/>
        <v>1</v>
      </c>
      <c r="D13" s="6">
        <f t="shared" si="6"/>
        <v>1</v>
      </c>
      <c r="E13" s="12">
        <f>E12</f>
        <v>43305</v>
      </c>
      <c r="F13" s="25">
        <f t="shared" si="4"/>
        <v>13</v>
      </c>
      <c r="G13" s="6" t="str">
        <f t="shared" si="5"/>
        <v>XXYYZZ</v>
      </c>
      <c r="H13" s="23">
        <v>247028.72</v>
      </c>
      <c r="I13" s="22">
        <f t="shared" ca="1" si="0"/>
        <v>145746.9448</v>
      </c>
      <c r="J13" s="9">
        <f t="shared" ca="1" si="1"/>
        <v>0.59</v>
      </c>
      <c r="K13" s="8"/>
      <c r="L13" s="15"/>
      <c r="M13" s="18"/>
      <c r="O13" s="21" t="str">
        <f t="shared" ca="1" si="2"/>
        <v>EXECUTE [dbo].[PG_CI_ALMACEN] 0, 0, 0, 11, 'ALMANCEN11', 1, 1, '2018-07-24', 13, 'XXYYZZ', 247028.72, 145746.9448</v>
      </c>
    </row>
    <row r="14" spans="1:15" x14ac:dyDescent="0.3">
      <c r="A14" s="6">
        <f t="shared" si="3"/>
        <v>12</v>
      </c>
      <c r="B14" s="23" t="s">
        <v>25</v>
      </c>
      <c r="C14" s="6">
        <f t="shared" si="7"/>
        <v>2</v>
      </c>
      <c r="D14" s="6">
        <f t="shared" si="6"/>
        <v>1</v>
      </c>
      <c r="E14" s="12">
        <f>E13</f>
        <v>43305</v>
      </c>
      <c r="F14" s="25">
        <f t="shared" si="4"/>
        <v>13</v>
      </c>
      <c r="G14" s="6" t="str">
        <f t="shared" si="5"/>
        <v>XXYYZZ</v>
      </c>
      <c r="H14" s="23">
        <v>83613</v>
      </c>
      <c r="I14" s="22">
        <f t="shared" ca="1" si="0"/>
        <v>45151.020000000004</v>
      </c>
      <c r="J14" s="9">
        <f t="shared" ca="1" si="1"/>
        <v>0.54</v>
      </c>
      <c r="K14" s="8"/>
      <c r="L14" s="15"/>
      <c r="M14" s="18"/>
      <c r="O14" s="21" t="str">
        <f t="shared" ca="1" si="2"/>
        <v>EXECUTE [dbo].[PG_CI_ALMACEN] 0, 0, 0, 12, 'ALMANCEN12', 2, 1, '2018-07-24', 13, 'XXYYZZ', 83613, 45151.02</v>
      </c>
    </row>
    <row r="15" spans="1:15" x14ac:dyDescent="0.3">
      <c r="A15" s="6">
        <f t="shared" si="3"/>
        <v>13</v>
      </c>
      <c r="B15" s="23" t="s">
        <v>26</v>
      </c>
      <c r="C15" s="6">
        <f t="shared" si="7"/>
        <v>1</v>
      </c>
      <c r="D15" s="6">
        <f t="shared" si="6"/>
        <v>2</v>
      </c>
      <c r="E15" s="14">
        <f>E14+$F$1</f>
        <v>43306</v>
      </c>
      <c r="F15" s="25">
        <f t="shared" si="4"/>
        <v>13</v>
      </c>
      <c r="G15" s="6" t="str">
        <f t="shared" si="5"/>
        <v>XXYYZZ</v>
      </c>
      <c r="H15" s="23">
        <v>85837</v>
      </c>
      <c r="I15" s="22">
        <f t="shared" ca="1" si="0"/>
        <v>65236.12</v>
      </c>
      <c r="J15" s="9">
        <f t="shared" ca="1" si="1"/>
        <v>0.76</v>
      </c>
      <c r="K15" s="8"/>
      <c r="L15" s="15"/>
      <c r="M15" s="18"/>
      <c r="O15" s="21" t="str">
        <f t="shared" ca="1" si="2"/>
        <v>EXECUTE [dbo].[PG_CI_ALMACEN] 0, 0, 0, 13, 'ALMANCEN13', 1, 2, '2018-07-25', 13, 'XXYYZZ', 85837, 65236.12</v>
      </c>
    </row>
    <row r="16" spans="1:15" x14ac:dyDescent="0.3">
      <c r="A16" s="6">
        <f t="shared" si="3"/>
        <v>14</v>
      </c>
      <c r="B16" s="23" t="s">
        <v>27</v>
      </c>
      <c r="C16" s="6">
        <f t="shared" si="7"/>
        <v>2</v>
      </c>
      <c r="D16" s="6">
        <f t="shared" si="6"/>
        <v>3</v>
      </c>
      <c r="E16" s="12">
        <f>E15</f>
        <v>43306</v>
      </c>
      <c r="F16" s="25">
        <f t="shared" si="4"/>
        <v>13</v>
      </c>
      <c r="G16" s="6" t="str">
        <f t="shared" si="5"/>
        <v>XXYYZZ</v>
      </c>
      <c r="H16" s="23">
        <v>85002</v>
      </c>
      <c r="I16" s="22">
        <f t="shared" ca="1" si="0"/>
        <v>56951.340000000004</v>
      </c>
      <c r="J16" s="9">
        <f t="shared" ca="1" si="1"/>
        <v>0.67</v>
      </c>
      <c r="K16" s="8"/>
      <c r="L16" s="15"/>
      <c r="M16" s="18"/>
      <c r="O16" s="21" t="str">
        <f t="shared" ca="1" si="2"/>
        <v>EXECUTE [dbo].[PG_CI_ALMACEN] 0, 0, 0, 14, 'ALMANCEN14', 2, 3, '2018-07-25', 13, 'XXYYZZ', 85002, 56951.34</v>
      </c>
    </row>
    <row r="17" spans="1:15" x14ac:dyDescent="0.3">
      <c r="A17" s="6">
        <f t="shared" si="3"/>
        <v>15</v>
      </c>
      <c r="B17" s="23" t="s">
        <v>28</v>
      </c>
      <c r="C17" s="6">
        <f t="shared" si="7"/>
        <v>3</v>
      </c>
      <c r="D17" s="6">
        <f t="shared" si="6"/>
        <v>4</v>
      </c>
      <c r="E17" s="12">
        <f>E16</f>
        <v>43306</v>
      </c>
      <c r="F17" s="25">
        <f t="shared" si="4"/>
        <v>13</v>
      </c>
      <c r="G17" s="6" t="str">
        <f t="shared" si="5"/>
        <v>XXYYZZ</v>
      </c>
      <c r="H17" s="23">
        <v>85821</v>
      </c>
      <c r="I17" s="22">
        <f t="shared" ca="1" si="0"/>
        <v>66940.38</v>
      </c>
      <c r="J17" s="9">
        <f t="shared" ca="1" si="1"/>
        <v>0.78</v>
      </c>
      <c r="K17" s="8"/>
      <c r="L17" s="15"/>
      <c r="M17" s="18"/>
      <c r="O17" s="21" t="str">
        <f t="shared" ca="1" si="2"/>
        <v>EXECUTE [dbo].[PG_CI_ALMACEN] 0, 0, 0, 15, 'ALMANCEN15', 3, 4, '2018-07-25', 13, 'XXYYZZ', 85821, 66940.38</v>
      </c>
    </row>
    <row r="18" spans="1:15" x14ac:dyDescent="0.3">
      <c r="A18" s="6">
        <f t="shared" si="3"/>
        <v>16</v>
      </c>
      <c r="B18" s="23" t="s">
        <v>29</v>
      </c>
      <c r="C18" s="6">
        <f t="shared" si="7"/>
        <v>4</v>
      </c>
      <c r="D18" s="6">
        <f t="shared" si="6"/>
        <v>1</v>
      </c>
      <c r="E18" s="14">
        <f>E17+$F$1</f>
        <v>43307</v>
      </c>
      <c r="F18" s="25">
        <f t="shared" si="4"/>
        <v>13</v>
      </c>
      <c r="G18" s="6" t="str">
        <f t="shared" si="5"/>
        <v>XXYYZZ</v>
      </c>
      <c r="H18" s="23">
        <v>84322</v>
      </c>
      <c r="I18" s="22">
        <f t="shared" ca="1" si="0"/>
        <v>38788.120000000003</v>
      </c>
      <c r="J18" s="9">
        <f t="shared" ca="1" si="1"/>
        <v>0.46</v>
      </c>
      <c r="K18" s="8"/>
      <c r="L18" s="15"/>
      <c r="M18" s="18"/>
      <c r="O18" s="21" t="str">
        <f t="shared" ca="1" si="2"/>
        <v>EXECUTE [dbo].[PG_CI_ALMACEN] 0, 0, 0, 16, 'ALMANCEN17', 4, 1, '2018-07-26', 13, 'XXYYZZ', 84322, 38788.12</v>
      </c>
    </row>
    <row r="19" spans="1:15" x14ac:dyDescent="0.3">
      <c r="A19" s="6">
        <f t="shared" si="3"/>
        <v>17</v>
      </c>
      <c r="B19" s="23" t="s">
        <v>30</v>
      </c>
      <c r="C19" s="6">
        <f t="shared" si="7"/>
        <v>1</v>
      </c>
      <c r="D19" s="6">
        <f t="shared" si="6"/>
        <v>1</v>
      </c>
      <c r="E19" s="12">
        <f>E18</f>
        <v>43307</v>
      </c>
      <c r="F19" s="25">
        <f t="shared" si="4"/>
        <v>13</v>
      </c>
      <c r="G19" s="6" t="str">
        <f t="shared" si="5"/>
        <v>XXYYZZ</v>
      </c>
      <c r="H19" s="23">
        <v>85160</v>
      </c>
      <c r="I19" s="22">
        <f t="shared" ca="1" si="0"/>
        <v>50244.399999999994</v>
      </c>
      <c r="J19" s="9">
        <f t="shared" ca="1" si="1"/>
        <v>0.59</v>
      </c>
      <c r="K19" s="8"/>
      <c r="L19" s="15"/>
      <c r="M19" s="18"/>
      <c r="O19" s="21" t="str">
        <f t="shared" ca="1" si="2"/>
        <v>EXECUTE [dbo].[PG_CI_ALMACEN] 0, 0, 0, 17, 'ALMANCEN18', 1, 1, '2018-07-26', 13, 'XXYYZZ', 85160, 50244.4</v>
      </c>
    </row>
    <row r="20" spans="1:15" x14ac:dyDescent="0.3">
      <c r="A20" s="6">
        <f t="shared" si="3"/>
        <v>18</v>
      </c>
      <c r="B20" s="23" t="s">
        <v>31</v>
      </c>
      <c r="C20" s="6">
        <f t="shared" si="7"/>
        <v>2</v>
      </c>
      <c r="D20" s="6">
        <f t="shared" si="6"/>
        <v>2</v>
      </c>
      <c r="E20" s="12">
        <f>E19</f>
        <v>43307</v>
      </c>
      <c r="F20" s="25">
        <f t="shared" si="4"/>
        <v>13</v>
      </c>
      <c r="G20" s="6" t="str">
        <f t="shared" si="5"/>
        <v>XXYYZZ</v>
      </c>
      <c r="H20" s="23">
        <v>84965</v>
      </c>
      <c r="I20" s="22">
        <f t="shared" ca="1" si="0"/>
        <v>44181.8</v>
      </c>
      <c r="J20" s="9">
        <f t="shared" ca="1" si="1"/>
        <v>0.52</v>
      </c>
      <c r="K20" s="8"/>
      <c r="L20" s="15"/>
      <c r="M20" s="18"/>
      <c r="O20" s="21" t="str">
        <f t="shared" ca="1" si="2"/>
        <v>EXECUTE [dbo].[PG_CI_ALMACEN] 0, 0, 0, 18, 'ALMANCEN19', 2, 2, '2018-07-26', 13, 'XXYYZZ', 84965, 44181.8</v>
      </c>
    </row>
    <row r="21" spans="1:15" x14ac:dyDescent="0.3">
      <c r="A21" s="6">
        <f t="shared" ref="A21:A32" si="8">A20+1</f>
        <v>19</v>
      </c>
      <c r="B21" s="23" t="s">
        <v>32</v>
      </c>
      <c r="C21" s="6">
        <f t="shared" si="7"/>
        <v>1</v>
      </c>
      <c r="D21" s="6">
        <f t="shared" si="6"/>
        <v>3</v>
      </c>
      <c r="E21" s="14">
        <f>E20+$F$1</f>
        <v>43308</v>
      </c>
      <c r="F21" s="25">
        <f t="shared" si="4"/>
        <v>13</v>
      </c>
      <c r="G21" s="6" t="str">
        <f t="shared" ref="G21:G32" si="9">G20</f>
        <v>XXYYZZ</v>
      </c>
      <c r="H21" s="23">
        <v>84855</v>
      </c>
      <c r="I21" s="22">
        <f t="shared" ca="1" si="0"/>
        <v>65338.35</v>
      </c>
      <c r="J21" s="9">
        <f t="shared" ca="1" si="1"/>
        <v>0.77</v>
      </c>
      <c r="K21" s="8"/>
      <c r="L21" s="15"/>
      <c r="M21" s="18"/>
      <c r="O21" s="21" t="str">
        <f t="shared" ca="1" si="2"/>
        <v>EXECUTE [dbo].[PG_CI_ALMACEN] 0, 0, 0, 19, 'ALMANCEN20', 1, 3, '2018-07-27', 13, 'XXYYZZ', 84855, 65338.35</v>
      </c>
    </row>
    <row r="22" spans="1:15" x14ac:dyDescent="0.3">
      <c r="A22" s="6">
        <f t="shared" si="8"/>
        <v>20</v>
      </c>
      <c r="B22" s="6" t="str">
        <f>B3</f>
        <v>ALMANCEN01</v>
      </c>
      <c r="C22" s="6">
        <f t="shared" si="7"/>
        <v>2</v>
      </c>
      <c r="D22" s="6">
        <f t="shared" si="6"/>
        <v>4</v>
      </c>
      <c r="E22" s="12">
        <f>E21</f>
        <v>43308</v>
      </c>
      <c r="F22" s="24">
        <v>3</v>
      </c>
      <c r="G22" s="6" t="str">
        <f t="shared" si="9"/>
        <v>XXYYZZ</v>
      </c>
      <c r="H22" s="23">
        <v>250000</v>
      </c>
      <c r="I22" s="22">
        <f t="shared" ca="1" si="0"/>
        <v>127500</v>
      </c>
      <c r="J22" s="9">
        <f t="shared" ca="1" si="1"/>
        <v>0.51</v>
      </c>
      <c r="K22" s="8"/>
      <c r="L22" s="15"/>
      <c r="M22" s="18"/>
      <c r="O22" s="21" t="str">
        <f t="shared" ca="1" si="2"/>
        <v>EXECUTE [dbo].[PG_CI_ALMACEN] 0, 0, 0, 20, 'ALMANCEN01', 2, 4, '2018-07-27', 3, 'XXYYZZ', 250000, 127500</v>
      </c>
    </row>
    <row r="23" spans="1:15" x14ac:dyDescent="0.3">
      <c r="A23" s="6">
        <f t="shared" si="8"/>
        <v>21</v>
      </c>
      <c r="B23" s="6" t="str">
        <f t="shared" ref="B23:B59" si="10">B4</f>
        <v>ALMANCEN02</v>
      </c>
      <c r="C23" s="6">
        <f t="shared" si="7"/>
        <v>3</v>
      </c>
      <c r="D23" s="6">
        <f t="shared" si="6"/>
        <v>1</v>
      </c>
      <c r="E23" s="12">
        <f>E22</f>
        <v>43308</v>
      </c>
      <c r="F23" s="25">
        <f>F22</f>
        <v>3</v>
      </c>
      <c r="G23" s="6" t="str">
        <f t="shared" si="9"/>
        <v>XXYYZZ</v>
      </c>
      <c r="H23" s="26">
        <f>H3</f>
        <v>251085.16</v>
      </c>
      <c r="I23" s="22">
        <f t="shared" ca="1" si="0"/>
        <v>110477.47040000001</v>
      </c>
      <c r="J23" s="9">
        <f t="shared" ca="1" si="1"/>
        <v>0.44</v>
      </c>
      <c r="K23" s="8"/>
      <c r="L23" s="15"/>
      <c r="M23" s="18"/>
      <c r="O23" s="21" t="str">
        <f t="shared" ca="1" si="2"/>
        <v>EXECUTE [dbo].[PG_CI_ALMACEN] 0, 0, 0, 21, 'ALMANCEN02', 3, 1, '2018-07-27', 3, 'XXYYZZ', 251085.16, 110477.4704</v>
      </c>
    </row>
    <row r="24" spans="1:15" x14ac:dyDescent="0.3">
      <c r="A24" s="6">
        <f t="shared" si="8"/>
        <v>22</v>
      </c>
      <c r="B24" s="6" t="str">
        <f t="shared" si="10"/>
        <v>ALMANCEN03</v>
      </c>
      <c r="C24" s="6">
        <f t="shared" si="7"/>
        <v>4</v>
      </c>
      <c r="D24" s="6">
        <f t="shared" si="6"/>
        <v>1</v>
      </c>
      <c r="E24" s="14">
        <f>E23+$F$1</f>
        <v>43309</v>
      </c>
      <c r="F24" s="25">
        <f t="shared" ref="F24:F40" si="11">F23</f>
        <v>3</v>
      </c>
      <c r="G24" s="6" t="str">
        <f t="shared" si="9"/>
        <v>XXYYZZ</v>
      </c>
      <c r="H24" s="26">
        <f t="shared" ref="H24:H59" si="12">H4</f>
        <v>245016.19</v>
      </c>
      <c r="I24" s="22">
        <f t="shared" ca="1" si="0"/>
        <v>124958.25690000001</v>
      </c>
      <c r="J24" s="9">
        <f t="shared" ca="1" si="1"/>
        <v>0.51</v>
      </c>
      <c r="K24" s="8"/>
      <c r="L24" s="15"/>
      <c r="M24" s="18"/>
      <c r="O24" s="21" t="str">
        <f t="shared" ca="1" si="2"/>
        <v>EXECUTE [dbo].[PG_CI_ALMACEN] 0, 0, 0, 22, 'ALMANCEN03', 4, 1, '2018-07-28', 3, 'XXYYZZ', 245016.19, 124958.2569</v>
      </c>
    </row>
    <row r="25" spans="1:15" x14ac:dyDescent="0.3">
      <c r="A25" s="6">
        <f t="shared" si="8"/>
        <v>23</v>
      </c>
      <c r="B25" s="6" t="str">
        <f t="shared" si="10"/>
        <v>ALMANCEN04</v>
      </c>
      <c r="C25" s="6">
        <f t="shared" si="7"/>
        <v>1</v>
      </c>
      <c r="D25" s="6">
        <f t="shared" si="6"/>
        <v>2</v>
      </c>
      <c r="E25" s="12">
        <f>E24</f>
        <v>43309</v>
      </c>
      <c r="F25" s="25">
        <f t="shared" si="11"/>
        <v>3</v>
      </c>
      <c r="G25" s="6" t="str">
        <f t="shared" si="9"/>
        <v>XXYYZZ</v>
      </c>
      <c r="H25" s="26">
        <f t="shared" si="12"/>
        <v>251144.88</v>
      </c>
      <c r="I25" s="22">
        <f t="shared" ca="1" si="0"/>
        <v>150686.92799999999</v>
      </c>
      <c r="J25" s="9">
        <f t="shared" ca="1" si="1"/>
        <v>0.6</v>
      </c>
      <c r="K25" s="8"/>
      <c r="L25" s="15"/>
      <c r="M25" s="18"/>
      <c r="O25" s="21" t="str">
        <f t="shared" ca="1" si="2"/>
        <v>EXECUTE [dbo].[PG_CI_ALMACEN] 0, 0, 0, 23, 'ALMANCEN04', 1, 2, '2018-07-28', 3, 'XXYYZZ', 251144.88, 150686.928</v>
      </c>
    </row>
    <row r="26" spans="1:15" x14ac:dyDescent="0.3">
      <c r="A26" s="6">
        <f t="shared" si="8"/>
        <v>24</v>
      </c>
      <c r="B26" s="6" t="str">
        <f t="shared" si="10"/>
        <v>ALMANCEN05</v>
      </c>
      <c r="C26" s="6">
        <f t="shared" si="7"/>
        <v>2</v>
      </c>
      <c r="D26" s="6">
        <f t="shared" si="6"/>
        <v>3</v>
      </c>
      <c r="E26" s="12">
        <f>E25</f>
        <v>43309</v>
      </c>
      <c r="F26" s="25">
        <f t="shared" si="11"/>
        <v>3</v>
      </c>
      <c r="G26" s="6" t="str">
        <f t="shared" si="9"/>
        <v>XXYYZZ</v>
      </c>
      <c r="H26" s="26">
        <f t="shared" si="12"/>
        <v>246680</v>
      </c>
      <c r="I26" s="22">
        <f t="shared" ca="1" si="0"/>
        <v>140607.59999999998</v>
      </c>
      <c r="J26" s="9">
        <f t="shared" ca="1" si="1"/>
        <v>0.56999999999999995</v>
      </c>
      <c r="K26" s="8"/>
      <c r="L26" s="15"/>
      <c r="M26" s="18"/>
      <c r="O26" s="21" t="str">
        <f t="shared" ca="1" si="2"/>
        <v>EXECUTE [dbo].[PG_CI_ALMACEN] 0, 0, 0, 24, 'ALMANCEN05', 2, 3, '2018-07-28', 3, 'XXYYZZ', 246680, 140607.6</v>
      </c>
    </row>
    <row r="27" spans="1:15" x14ac:dyDescent="0.3">
      <c r="A27" s="6">
        <f t="shared" si="8"/>
        <v>25</v>
      </c>
      <c r="B27" s="6" t="str">
        <f t="shared" si="10"/>
        <v>ALMANCEN06</v>
      </c>
      <c r="C27" s="6">
        <f t="shared" si="7"/>
        <v>1</v>
      </c>
      <c r="D27" s="6">
        <f t="shared" si="6"/>
        <v>4</v>
      </c>
      <c r="E27" s="14">
        <f>E26+$F$1</f>
        <v>43310</v>
      </c>
      <c r="F27" s="25">
        <f t="shared" si="11"/>
        <v>3</v>
      </c>
      <c r="G27" s="6" t="str">
        <f t="shared" si="9"/>
        <v>XXYYZZ</v>
      </c>
      <c r="H27" s="26">
        <f t="shared" si="12"/>
        <v>246710.95</v>
      </c>
      <c r="I27" s="22">
        <f t="shared" ca="1" si="0"/>
        <v>187500.32200000001</v>
      </c>
      <c r="J27" s="9">
        <f t="shared" ca="1" si="1"/>
        <v>0.76</v>
      </c>
      <c r="K27" s="8"/>
      <c r="L27" s="15"/>
      <c r="M27" s="18"/>
      <c r="O27" s="21" t="str">
        <f t="shared" ca="1" si="2"/>
        <v>EXECUTE [dbo].[PG_CI_ALMACEN] 0, 0, 0, 25, 'ALMANCEN06', 1, 4, '2018-07-29', 3, 'XXYYZZ', 246710.95, 187500.322</v>
      </c>
    </row>
    <row r="28" spans="1:15" x14ac:dyDescent="0.3">
      <c r="A28" s="6">
        <f t="shared" si="8"/>
        <v>26</v>
      </c>
      <c r="B28" s="6" t="str">
        <f t="shared" si="10"/>
        <v>ALMANCEN07</v>
      </c>
      <c r="C28" s="6">
        <f t="shared" si="7"/>
        <v>2</v>
      </c>
      <c r="D28" s="6">
        <f t="shared" si="6"/>
        <v>1</v>
      </c>
      <c r="E28" s="12">
        <f>E27</f>
        <v>43310</v>
      </c>
      <c r="F28" s="25">
        <f t="shared" si="11"/>
        <v>3</v>
      </c>
      <c r="G28" s="6" t="str">
        <f t="shared" si="9"/>
        <v>XXYYZZ</v>
      </c>
      <c r="H28" s="26">
        <f t="shared" si="12"/>
        <v>248291.06</v>
      </c>
      <c r="I28" s="22">
        <f t="shared" ca="1" si="0"/>
        <v>198632.848</v>
      </c>
      <c r="J28" s="9">
        <f t="shared" ca="1" si="1"/>
        <v>0.8</v>
      </c>
      <c r="K28" s="8"/>
      <c r="L28" s="15"/>
      <c r="M28" s="18"/>
      <c r="O28" s="21" t="str">
        <f t="shared" ca="1" si="2"/>
        <v>EXECUTE [dbo].[PG_CI_ALMACEN] 0, 0, 0, 26, 'ALMANCEN07', 2, 1, '2018-07-29', 3, 'XXYYZZ', 248291.06, 198632.848</v>
      </c>
    </row>
    <row r="29" spans="1:15" x14ac:dyDescent="0.3">
      <c r="A29" s="6">
        <f t="shared" si="8"/>
        <v>27</v>
      </c>
      <c r="B29" s="6" t="str">
        <f t="shared" si="10"/>
        <v>ALMANCEN08</v>
      </c>
      <c r="C29" s="6">
        <f t="shared" si="7"/>
        <v>3</v>
      </c>
      <c r="D29" s="6">
        <f t="shared" si="6"/>
        <v>1</v>
      </c>
      <c r="E29" s="12">
        <f>E28</f>
        <v>43310</v>
      </c>
      <c r="F29" s="25">
        <f t="shared" si="11"/>
        <v>3</v>
      </c>
      <c r="G29" s="6" t="str">
        <f t="shared" si="9"/>
        <v>XXYYZZ</v>
      </c>
      <c r="H29" s="26">
        <f t="shared" si="12"/>
        <v>246058.52</v>
      </c>
      <c r="I29" s="22">
        <f t="shared" ca="1" si="0"/>
        <v>142713.94159999999</v>
      </c>
      <c r="J29" s="9">
        <f t="shared" ca="1" si="1"/>
        <v>0.57999999999999996</v>
      </c>
      <c r="K29" s="8"/>
      <c r="L29" s="15"/>
      <c r="M29" s="18"/>
      <c r="O29" s="21" t="str">
        <f t="shared" ca="1" si="2"/>
        <v>EXECUTE [dbo].[PG_CI_ALMACEN] 0, 0, 0, 27, 'ALMANCEN08', 3, 1, '2018-07-29', 3, 'XXYYZZ', 246058.52, 142713.9416</v>
      </c>
    </row>
    <row r="30" spans="1:15" x14ac:dyDescent="0.3">
      <c r="A30" s="6">
        <f t="shared" si="8"/>
        <v>28</v>
      </c>
      <c r="B30" s="6" t="str">
        <f t="shared" si="10"/>
        <v>ALMANCEN09</v>
      </c>
      <c r="C30" s="6">
        <f t="shared" si="7"/>
        <v>4</v>
      </c>
      <c r="D30" s="6">
        <f t="shared" si="6"/>
        <v>2</v>
      </c>
      <c r="E30" s="14">
        <f>E29+$F$1</f>
        <v>43311</v>
      </c>
      <c r="F30" s="25">
        <f t="shared" si="11"/>
        <v>3</v>
      </c>
      <c r="G30" s="6" t="str">
        <f t="shared" si="9"/>
        <v>XXYYZZ</v>
      </c>
      <c r="H30" s="26">
        <f t="shared" si="12"/>
        <v>250510.31</v>
      </c>
      <c r="I30" s="22">
        <f t="shared" ca="1" si="0"/>
        <v>162831.7015</v>
      </c>
      <c r="J30" s="9">
        <f t="shared" ca="1" si="1"/>
        <v>0.65</v>
      </c>
      <c r="K30" s="8"/>
      <c r="L30" s="15"/>
      <c r="M30" s="18"/>
      <c r="O30" s="21" t="str">
        <f t="shared" ca="1" si="2"/>
        <v>EXECUTE [dbo].[PG_CI_ALMACEN] 0, 0, 0, 28, 'ALMANCEN09', 4, 2, '2018-07-30', 3, 'XXYYZZ', 250510.31, 162831.7015</v>
      </c>
    </row>
    <row r="31" spans="1:15" x14ac:dyDescent="0.3">
      <c r="A31" s="6">
        <f t="shared" si="8"/>
        <v>29</v>
      </c>
      <c r="B31" s="6" t="str">
        <f t="shared" si="10"/>
        <v>ALMANCEN10</v>
      </c>
      <c r="C31" s="6">
        <f t="shared" si="7"/>
        <v>1</v>
      </c>
      <c r="D31" s="6">
        <f t="shared" si="6"/>
        <v>3</v>
      </c>
      <c r="E31" s="12">
        <f>E30</f>
        <v>43311</v>
      </c>
      <c r="F31" s="25">
        <f t="shared" si="11"/>
        <v>3</v>
      </c>
      <c r="G31" s="6" t="str">
        <f t="shared" si="9"/>
        <v>XXYYZZ</v>
      </c>
      <c r="H31" s="26">
        <f t="shared" si="12"/>
        <v>250860.67</v>
      </c>
      <c r="I31" s="22">
        <f t="shared" ca="1" si="0"/>
        <v>178111.07569999999</v>
      </c>
      <c r="J31" s="9">
        <f t="shared" ca="1" si="1"/>
        <v>0.71</v>
      </c>
      <c r="K31" s="8"/>
      <c r="L31" s="15"/>
      <c r="M31" s="18"/>
      <c r="O31" s="21" t="str">
        <f t="shared" ca="1" si="2"/>
        <v>EXECUTE [dbo].[PG_CI_ALMACEN] 0, 0, 0, 29, 'ALMANCEN10', 1, 3, '2018-07-30', 3, 'XXYYZZ', 250860.67, 178111.0757</v>
      </c>
    </row>
    <row r="32" spans="1:15" x14ac:dyDescent="0.3">
      <c r="A32" s="6">
        <f t="shared" si="8"/>
        <v>30</v>
      </c>
      <c r="B32" s="6" t="str">
        <f t="shared" si="10"/>
        <v>ALMANCEN11</v>
      </c>
      <c r="C32" s="6">
        <f t="shared" si="7"/>
        <v>2</v>
      </c>
      <c r="D32" s="6">
        <f t="shared" si="6"/>
        <v>4</v>
      </c>
      <c r="E32" s="12">
        <f>E31</f>
        <v>43311</v>
      </c>
      <c r="F32" s="25">
        <f t="shared" si="11"/>
        <v>3</v>
      </c>
      <c r="G32" s="6" t="str">
        <f t="shared" si="9"/>
        <v>XXYYZZ</v>
      </c>
      <c r="H32" s="26">
        <f t="shared" si="12"/>
        <v>247028.2</v>
      </c>
      <c r="I32" s="22">
        <f t="shared" ca="1" si="0"/>
        <v>128454.664</v>
      </c>
      <c r="J32" s="9">
        <f t="shared" ca="1" si="1"/>
        <v>0.52</v>
      </c>
      <c r="K32" s="8"/>
      <c r="L32" s="15"/>
      <c r="M32" s="18"/>
      <c r="O32" s="21" t="str">
        <f t="shared" ca="1" si="2"/>
        <v>EXECUTE [dbo].[PG_CI_ALMACEN] 0, 0, 0, 30, 'ALMANCEN11', 2, 4, '2018-07-30', 3, 'XXYYZZ', 247028.2, 128454.664</v>
      </c>
    </row>
    <row r="33" spans="1:15" x14ac:dyDescent="0.3">
      <c r="A33" s="6">
        <f t="shared" ref="A33:A52" si="13">A32+1</f>
        <v>31</v>
      </c>
      <c r="B33" s="6" t="str">
        <f t="shared" si="10"/>
        <v>ALMANCEN12</v>
      </c>
      <c r="C33" s="6">
        <f t="shared" si="7"/>
        <v>1</v>
      </c>
      <c r="D33" s="6">
        <f t="shared" si="6"/>
        <v>1</v>
      </c>
      <c r="E33" s="14">
        <f>E32+$F$1</f>
        <v>43312</v>
      </c>
      <c r="F33" s="25">
        <f t="shared" si="11"/>
        <v>3</v>
      </c>
      <c r="G33" s="6" t="str">
        <f t="shared" ref="G33:G52" si="14">G32</f>
        <v>XXYYZZ</v>
      </c>
      <c r="H33" s="26">
        <f t="shared" si="12"/>
        <v>247028.72</v>
      </c>
      <c r="I33" s="22">
        <f t="shared" ca="1" si="0"/>
        <v>138336.08320000002</v>
      </c>
      <c r="J33" s="9">
        <f t="shared" ca="1" si="1"/>
        <v>0.56000000000000005</v>
      </c>
      <c r="K33" s="8"/>
      <c r="L33" s="15"/>
      <c r="M33" s="18"/>
      <c r="O33" s="21" t="str">
        <f t="shared" ca="1" si="2"/>
        <v>EXECUTE [dbo].[PG_CI_ALMACEN] 0, 0, 0, 31, 'ALMANCEN12', 1, 1, '2018-07-31', 3, 'XXYYZZ', 247028.72, 138336.0832</v>
      </c>
    </row>
    <row r="34" spans="1:15" x14ac:dyDescent="0.3">
      <c r="A34" s="6">
        <f t="shared" si="13"/>
        <v>32</v>
      </c>
      <c r="B34" s="6" t="str">
        <f t="shared" si="10"/>
        <v>ALMANCEN13</v>
      </c>
      <c r="C34" s="6">
        <f t="shared" si="7"/>
        <v>2</v>
      </c>
      <c r="D34" s="6">
        <f t="shared" si="6"/>
        <v>1</v>
      </c>
      <c r="E34" s="12">
        <f>E33</f>
        <v>43312</v>
      </c>
      <c r="F34" s="25">
        <f t="shared" si="11"/>
        <v>3</v>
      </c>
      <c r="G34" s="6" t="str">
        <f t="shared" si="14"/>
        <v>XXYYZZ</v>
      </c>
      <c r="H34" s="26">
        <f t="shared" si="12"/>
        <v>83613</v>
      </c>
      <c r="I34" s="22">
        <f t="shared" ca="1" si="0"/>
        <v>56020.710000000006</v>
      </c>
      <c r="J34" s="9">
        <f t="shared" ca="1" si="1"/>
        <v>0.67</v>
      </c>
      <c r="K34" s="8"/>
      <c r="L34" s="15"/>
      <c r="M34" s="18"/>
      <c r="O34" s="21" t="str">
        <f t="shared" ca="1" si="2"/>
        <v>EXECUTE [dbo].[PG_CI_ALMACEN] 0, 0, 0, 32, 'ALMANCEN13', 2, 1, '2018-07-31', 3, 'XXYYZZ', 83613, 56020.71</v>
      </c>
    </row>
    <row r="35" spans="1:15" x14ac:dyDescent="0.3">
      <c r="A35" s="6">
        <f t="shared" si="13"/>
        <v>33</v>
      </c>
      <c r="B35" s="6" t="str">
        <f t="shared" si="10"/>
        <v>ALMANCEN14</v>
      </c>
      <c r="C35" s="6">
        <f t="shared" si="7"/>
        <v>3</v>
      </c>
      <c r="D35" s="6">
        <f t="shared" si="6"/>
        <v>2</v>
      </c>
      <c r="E35" s="12">
        <f>E34</f>
        <v>43312</v>
      </c>
      <c r="F35" s="25">
        <f t="shared" si="11"/>
        <v>3</v>
      </c>
      <c r="G35" s="6" t="str">
        <f t="shared" si="14"/>
        <v>XXYYZZ</v>
      </c>
      <c r="H35" s="26">
        <f t="shared" si="12"/>
        <v>85837</v>
      </c>
      <c r="I35" s="22">
        <f t="shared" ca="1" si="0"/>
        <v>65236.12</v>
      </c>
      <c r="J35" s="9">
        <f t="shared" ca="1" si="1"/>
        <v>0.76</v>
      </c>
      <c r="K35" s="8"/>
      <c r="L35" s="15"/>
      <c r="M35" s="18"/>
      <c r="O35" s="21" t="str">
        <f t="shared" ca="1" si="2"/>
        <v>EXECUTE [dbo].[PG_CI_ALMACEN] 0, 0, 0, 33, 'ALMANCEN14', 3, 2, '2018-07-31', 3, 'XXYYZZ', 85837, 65236.12</v>
      </c>
    </row>
    <row r="36" spans="1:15" x14ac:dyDescent="0.3">
      <c r="A36" s="6">
        <f t="shared" si="13"/>
        <v>34</v>
      </c>
      <c r="B36" s="6" t="str">
        <f t="shared" si="10"/>
        <v>ALMANCEN15</v>
      </c>
      <c r="C36" s="6">
        <f t="shared" si="7"/>
        <v>4</v>
      </c>
      <c r="D36" s="6">
        <f t="shared" si="6"/>
        <v>3</v>
      </c>
      <c r="E36" s="14">
        <f>E35+$F$1</f>
        <v>43313</v>
      </c>
      <c r="F36" s="25">
        <f t="shared" si="11"/>
        <v>3</v>
      </c>
      <c r="G36" s="6" t="str">
        <f t="shared" si="14"/>
        <v>XXYYZZ</v>
      </c>
      <c r="H36" s="26">
        <f t="shared" si="12"/>
        <v>85002</v>
      </c>
      <c r="I36" s="22">
        <f t="shared" ca="1" si="0"/>
        <v>50151.18</v>
      </c>
      <c r="J36" s="9">
        <f t="shared" ca="1" si="1"/>
        <v>0.59</v>
      </c>
      <c r="K36" s="8"/>
      <c r="L36" s="15"/>
      <c r="M36" s="18"/>
      <c r="O36" s="21" t="str">
        <f t="shared" ca="1" si="2"/>
        <v>EXECUTE [dbo].[PG_CI_ALMACEN] 0, 0, 0, 34, 'ALMANCEN15', 4, 3, '2018-08-01', 3, 'XXYYZZ', 85002, 50151.18</v>
      </c>
    </row>
    <row r="37" spans="1:15" x14ac:dyDescent="0.3">
      <c r="A37" s="6">
        <f t="shared" si="13"/>
        <v>35</v>
      </c>
      <c r="B37" s="6" t="str">
        <f t="shared" si="10"/>
        <v>ALMANCEN17</v>
      </c>
      <c r="C37" s="6">
        <f t="shared" si="7"/>
        <v>1</v>
      </c>
      <c r="D37" s="6">
        <f t="shared" si="6"/>
        <v>4</v>
      </c>
      <c r="E37" s="12">
        <f>E36</f>
        <v>43313</v>
      </c>
      <c r="F37" s="25">
        <f t="shared" si="11"/>
        <v>3</v>
      </c>
      <c r="G37" s="6" t="str">
        <f t="shared" si="14"/>
        <v>XXYYZZ</v>
      </c>
      <c r="H37" s="26">
        <f t="shared" si="12"/>
        <v>85821</v>
      </c>
      <c r="I37" s="22">
        <f t="shared" ca="1" si="0"/>
        <v>65223.96</v>
      </c>
      <c r="J37" s="9">
        <f t="shared" ca="1" si="1"/>
        <v>0.76</v>
      </c>
      <c r="K37" s="8"/>
      <c r="L37" s="15"/>
      <c r="M37" s="18"/>
      <c r="O37" s="21" t="str">
        <f t="shared" ca="1" si="2"/>
        <v>EXECUTE [dbo].[PG_CI_ALMACEN] 0, 0, 0, 35, 'ALMANCEN17', 1, 4, '2018-08-01', 3, 'XXYYZZ', 85821, 65223.96</v>
      </c>
    </row>
    <row r="38" spans="1:15" x14ac:dyDescent="0.3">
      <c r="A38" s="6">
        <f t="shared" si="13"/>
        <v>36</v>
      </c>
      <c r="B38" s="6" t="str">
        <f t="shared" si="10"/>
        <v>ALMANCEN18</v>
      </c>
      <c r="C38" s="6">
        <f t="shared" si="7"/>
        <v>2</v>
      </c>
      <c r="D38" s="6">
        <f t="shared" si="6"/>
        <v>1</v>
      </c>
      <c r="E38" s="12">
        <f>E37</f>
        <v>43313</v>
      </c>
      <c r="F38" s="25">
        <f t="shared" si="11"/>
        <v>3</v>
      </c>
      <c r="G38" s="6" t="str">
        <f t="shared" si="14"/>
        <v>XXYYZZ</v>
      </c>
      <c r="H38" s="26">
        <f t="shared" si="12"/>
        <v>84322</v>
      </c>
      <c r="I38" s="22">
        <f t="shared" ca="1" si="0"/>
        <v>63241.5</v>
      </c>
      <c r="J38" s="9">
        <f t="shared" ca="1" si="1"/>
        <v>0.75</v>
      </c>
      <c r="K38" s="8"/>
      <c r="L38" s="15"/>
      <c r="M38" s="18"/>
      <c r="O38" s="21" t="str">
        <f t="shared" ca="1" si="2"/>
        <v>EXECUTE [dbo].[PG_CI_ALMACEN] 0, 0, 0, 36, 'ALMANCEN18', 2, 1, '2018-08-01', 3, 'XXYYZZ', 84322, 63241.5</v>
      </c>
    </row>
    <row r="39" spans="1:15" x14ac:dyDescent="0.3">
      <c r="A39" s="6">
        <f t="shared" si="13"/>
        <v>37</v>
      </c>
      <c r="B39" s="6" t="str">
        <f t="shared" si="10"/>
        <v>ALMANCEN19</v>
      </c>
      <c r="C39" s="6">
        <f t="shared" si="7"/>
        <v>1</v>
      </c>
      <c r="D39" s="6">
        <f t="shared" si="6"/>
        <v>1</v>
      </c>
      <c r="E39" s="14">
        <f>E38+$F$1</f>
        <v>43314</v>
      </c>
      <c r="F39" s="25">
        <f t="shared" si="11"/>
        <v>3</v>
      </c>
      <c r="G39" s="6" t="str">
        <f t="shared" si="14"/>
        <v>XXYYZZ</v>
      </c>
      <c r="H39" s="26">
        <f t="shared" si="12"/>
        <v>85160</v>
      </c>
      <c r="I39" s="22">
        <f t="shared" ca="1" si="0"/>
        <v>58760.399999999994</v>
      </c>
      <c r="J39" s="9">
        <f t="shared" ca="1" si="1"/>
        <v>0.69</v>
      </c>
      <c r="K39" s="8"/>
      <c r="L39" s="15"/>
      <c r="M39" s="18"/>
      <c r="O39" s="21" t="str">
        <f t="shared" ca="1" si="2"/>
        <v>EXECUTE [dbo].[PG_CI_ALMACEN] 0, 0, 0, 37, 'ALMANCEN19', 1, 1, '2018-08-02', 3, 'XXYYZZ', 85160, 58760.4</v>
      </c>
    </row>
    <row r="40" spans="1:15" x14ac:dyDescent="0.3">
      <c r="A40" s="6">
        <f t="shared" si="13"/>
        <v>38</v>
      </c>
      <c r="B40" s="6" t="str">
        <f t="shared" si="10"/>
        <v>ALMANCEN20</v>
      </c>
      <c r="C40" s="6">
        <f t="shared" si="7"/>
        <v>2</v>
      </c>
      <c r="D40" s="6">
        <f t="shared" si="6"/>
        <v>2</v>
      </c>
      <c r="E40" s="12">
        <f>E39</f>
        <v>43314</v>
      </c>
      <c r="F40" s="25">
        <f t="shared" si="11"/>
        <v>3</v>
      </c>
      <c r="G40" s="6" t="str">
        <f t="shared" si="14"/>
        <v>XXYYZZ</v>
      </c>
      <c r="H40" s="26">
        <f t="shared" si="12"/>
        <v>84965</v>
      </c>
      <c r="I40" s="22">
        <f t="shared" ca="1" si="0"/>
        <v>55227.25</v>
      </c>
      <c r="J40" s="9">
        <f t="shared" ca="1" si="1"/>
        <v>0.65</v>
      </c>
      <c r="K40" s="8"/>
      <c r="L40" s="15"/>
      <c r="M40" s="18"/>
      <c r="O40" s="21" t="str">
        <f t="shared" ca="1" si="2"/>
        <v>EXECUTE [dbo].[PG_CI_ALMACEN] 0, 0, 0, 38, 'ALMANCEN20', 2, 2, '2018-08-02', 3, 'XXYYZZ', 84965, 55227.25</v>
      </c>
    </row>
    <row r="41" spans="1:15" x14ac:dyDescent="0.3">
      <c r="A41" s="6">
        <f t="shared" si="13"/>
        <v>39</v>
      </c>
      <c r="B41" s="6" t="str">
        <f t="shared" si="10"/>
        <v>ALMANCEN01</v>
      </c>
      <c r="C41" s="6">
        <f t="shared" si="7"/>
        <v>3</v>
      </c>
      <c r="D41" s="6">
        <f t="shared" si="6"/>
        <v>3</v>
      </c>
      <c r="E41" s="12">
        <f>E40</f>
        <v>43314</v>
      </c>
      <c r="F41" s="24">
        <v>9</v>
      </c>
      <c r="G41" s="6" t="str">
        <f t="shared" si="14"/>
        <v>XXYYZZ</v>
      </c>
      <c r="H41" s="26">
        <f t="shared" si="12"/>
        <v>84855</v>
      </c>
      <c r="I41" s="22">
        <f t="shared" ca="1" si="0"/>
        <v>38184.75</v>
      </c>
      <c r="J41" s="9">
        <f t="shared" ca="1" si="1"/>
        <v>0.45</v>
      </c>
      <c r="K41" s="8"/>
      <c r="L41" s="15"/>
      <c r="M41" s="18"/>
      <c r="O41" s="21" t="str">
        <f t="shared" ca="1" si="2"/>
        <v>EXECUTE [dbo].[PG_CI_ALMACEN] 0, 0, 0, 39, 'ALMANCEN01', 3, 3, '2018-08-02', 9, 'XXYYZZ', 84855, 38184.75</v>
      </c>
    </row>
    <row r="42" spans="1:15" x14ac:dyDescent="0.3">
      <c r="A42" s="6">
        <f t="shared" si="13"/>
        <v>40</v>
      </c>
      <c r="B42" s="6" t="str">
        <f t="shared" si="10"/>
        <v>ALMANCEN02</v>
      </c>
      <c r="C42" s="6">
        <f t="shared" si="7"/>
        <v>4</v>
      </c>
      <c r="D42" s="6">
        <f t="shared" si="6"/>
        <v>4</v>
      </c>
      <c r="E42" s="14">
        <f>E41+$F$1</f>
        <v>43315</v>
      </c>
      <c r="F42" s="25">
        <f>F41</f>
        <v>9</v>
      </c>
      <c r="G42" s="6" t="str">
        <f t="shared" si="14"/>
        <v>XXYYZZ</v>
      </c>
      <c r="H42" s="26">
        <f t="shared" si="12"/>
        <v>250000</v>
      </c>
      <c r="I42" s="22">
        <f t="shared" ca="1" si="0"/>
        <v>195000</v>
      </c>
      <c r="J42" s="9">
        <f t="shared" ca="1" si="1"/>
        <v>0.78</v>
      </c>
      <c r="K42" s="8"/>
      <c r="L42" s="15"/>
      <c r="M42" s="18"/>
      <c r="O42" s="21" t="str">
        <f t="shared" ca="1" si="2"/>
        <v>EXECUTE [dbo].[PG_CI_ALMACEN] 0, 0, 0, 40, 'ALMANCEN02', 4, 4, '2018-08-03', 9, 'XXYYZZ', 250000, 195000</v>
      </c>
    </row>
    <row r="43" spans="1:15" x14ac:dyDescent="0.3">
      <c r="A43" s="6">
        <f t="shared" si="13"/>
        <v>41</v>
      </c>
      <c r="B43" s="6" t="str">
        <f t="shared" si="10"/>
        <v>ALMANCEN03</v>
      </c>
      <c r="C43" s="6">
        <f t="shared" si="7"/>
        <v>1</v>
      </c>
      <c r="D43" s="6">
        <f t="shared" si="6"/>
        <v>1</v>
      </c>
      <c r="E43" s="12">
        <f>E42</f>
        <v>43315</v>
      </c>
      <c r="F43" s="25">
        <f t="shared" ref="F43:F59" si="15">F42</f>
        <v>9</v>
      </c>
      <c r="G43" s="6" t="str">
        <f t="shared" si="14"/>
        <v>XXYYZZ</v>
      </c>
      <c r="H43" s="26">
        <f t="shared" si="12"/>
        <v>251085.16</v>
      </c>
      <c r="I43" s="22">
        <f t="shared" ca="1" si="0"/>
        <v>190824.72160000002</v>
      </c>
      <c r="J43" s="9">
        <f t="shared" ca="1" si="1"/>
        <v>0.76</v>
      </c>
      <c r="K43" s="8"/>
      <c r="L43" s="15"/>
      <c r="M43" s="18"/>
      <c r="O43" s="21" t="str">
        <f t="shared" ca="1" si="2"/>
        <v>EXECUTE [dbo].[PG_CI_ALMACEN] 0, 0, 0, 41, 'ALMANCEN03', 1, 1, '2018-08-03', 9, 'XXYYZZ', 251085.16, 190824.7216</v>
      </c>
    </row>
    <row r="44" spans="1:15" x14ac:dyDescent="0.3">
      <c r="A44" s="6">
        <f t="shared" si="13"/>
        <v>42</v>
      </c>
      <c r="B44" s="6" t="str">
        <f t="shared" si="10"/>
        <v>ALMANCEN04</v>
      </c>
      <c r="C44" s="6">
        <f t="shared" si="7"/>
        <v>2</v>
      </c>
      <c r="D44" s="6">
        <f t="shared" si="6"/>
        <v>1</v>
      </c>
      <c r="E44" s="12">
        <f>E43</f>
        <v>43315</v>
      </c>
      <c r="F44" s="25">
        <f t="shared" si="15"/>
        <v>9</v>
      </c>
      <c r="G44" s="6" t="str">
        <f t="shared" si="14"/>
        <v>XXYYZZ</v>
      </c>
      <c r="H44" s="26">
        <f t="shared" si="12"/>
        <v>245016.19</v>
      </c>
      <c r="I44" s="22">
        <f t="shared" ca="1" si="0"/>
        <v>176411.6568</v>
      </c>
      <c r="J44" s="9">
        <f t="shared" ca="1" si="1"/>
        <v>0.72</v>
      </c>
      <c r="K44" s="8"/>
      <c r="L44" s="15"/>
      <c r="M44" s="18"/>
      <c r="O44" s="21" t="str">
        <f t="shared" ca="1" si="2"/>
        <v>EXECUTE [dbo].[PG_CI_ALMACEN] 0, 0, 0, 42, 'ALMANCEN04', 2, 1, '2018-08-03', 9, 'XXYYZZ', 245016.19, 176411.6568</v>
      </c>
    </row>
    <row r="45" spans="1:15" x14ac:dyDescent="0.3">
      <c r="A45" s="6">
        <f t="shared" si="13"/>
        <v>43</v>
      </c>
      <c r="B45" s="6" t="str">
        <f t="shared" si="10"/>
        <v>ALMANCEN05</v>
      </c>
      <c r="C45" s="6">
        <f t="shared" si="7"/>
        <v>1</v>
      </c>
      <c r="D45" s="6">
        <f t="shared" si="6"/>
        <v>2</v>
      </c>
      <c r="E45" s="14">
        <f>E44+$F$1</f>
        <v>43316</v>
      </c>
      <c r="F45" s="25">
        <f t="shared" si="15"/>
        <v>9</v>
      </c>
      <c r="G45" s="6" t="str">
        <f t="shared" si="14"/>
        <v>XXYYZZ</v>
      </c>
      <c r="H45" s="26">
        <f t="shared" si="12"/>
        <v>251144.88</v>
      </c>
      <c r="I45" s="22">
        <f t="shared" ca="1" si="0"/>
        <v>135618.23520000002</v>
      </c>
      <c r="J45" s="9">
        <f t="shared" ca="1" si="1"/>
        <v>0.54</v>
      </c>
      <c r="K45" s="8"/>
      <c r="L45" s="15"/>
      <c r="M45" s="18"/>
      <c r="O45" s="21" t="str">
        <f t="shared" ca="1" si="2"/>
        <v>EXECUTE [dbo].[PG_CI_ALMACEN] 0, 0, 0, 43, 'ALMANCEN05', 1, 2, '2018-08-04', 9, 'XXYYZZ', 251144.88, 135618.2352</v>
      </c>
    </row>
    <row r="46" spans="1:15" x14ac:dyDescent="0.3">
      <c r="A46" s="6">
        <f t="shared" si="13"/>
        <v>44</v>
      </c>
      <c r="B46" s="6" t="str">
        <f t="shared" si="10"/>
        <v>ALMANCEN06</v>
      </c>
      <c r="C46" s="6">
        <f t="shared" si="7"/>
        <v>2</v>
      </c>
      <c r="D46" s="6">
        <f t="shared" si="6"/>
        <v>3</v>
      </c>
      <c r="E46" s="12">
        <f>E45</f>
        <v>43316</v>
      </c>
      <c r="F46" s="25">
        <f t="shared" si="15"/>
        <v>9</v>
      </c>
      <c r="G46" s="6" t="str">
        <f t="shared" si="14"/>
        <v>XXYYZZ</v>
      </c>
      <c r="H46" s="26">
        <f t="shared" si="12"/>
        <v>246680</v>
      </c>
      <c r="I46" s="22">
        <f t="shared" ca="1" si="0"/>
        <v>128273.60000000001</v>
      </c>
      <c r="J46" s="9">
        <f t="shared" ca="1" si="1"/>
        <v>0.52</v>
      </c>
      <c r="K46" s="8"/>
      <c r="L46" s="15"/>
      <c r="M46" s="18"/>
      <c r="O46" s="21" t="str">
        <f t="shared" ca="1" si="2"/>
        <v>EXECUTE [dbo].[PG_CI_ALMACEN] 0, 0, 0, 44, 'ALMANCEN06', 2, 3, '2018-08-04', 9, 'XXYYZZ', 246680, 128273.6</v>
      </c>
    </row>
    <row r="47" spans="1:15" x14ac:dyDescent="0.3">
      <c r="A47" s="6">
        <f t="shared" si="13"/>
        <v>45</v>
      </c>
      <c r="B47" s="6" t="str">
        <f t="shared" si="10"/>
        <v>ALMANCEN07</v>
      </c>
      <c r="C47" s="6">
        <f t="shared" si="7"/>
        <v>3</v>
      </c>
      <c r="D47" s="6">
        <f t="shared" si="6"/>
        <v>4</v>
      </c>
      <c r="E47" s="12">
        <f>E46</f>
        <v>43316</v>
      </c>
      <c r="F47" s="25">
        <f t="shared" si="15"/>
        <v>9</v>
      </c>
      <c r="G47" s="6" t="str">
        <f t="shared" si="14"/>
        <v>XXYYZZ</v>
      </c>
      <c r="H47" s="26">
        <f t="shared" si="12"/>
        <v>246710.95</v>
      </c>
      <c r="I47" s="22">
        <f t="shared" ca="1" si="0"/>
        <v>133223.91300000003</v>
      </c>
      <c r="J47" s="9">
        <f t="shared" ca="1" si="1"/>
        <v>0.54</v>
      </c>
      <c r="K47" s="8"/>
      <c r="L47" s="15"/>
      <c r="M47" s="18"/>
      <c r="O47" s="21" t="str">
        <f t="shared" ca="1" si="2"/>
        <v>EXECUTE [dbo].[PG_CI_ALMACEN] 0, 0, 0, 45, 'ALMANCEN07', 3, 4, '2018-08-04', 9, 'XXYYZZ', 246710.95, 133223.913</v>
      </c>
    </row>
    <row r="48" spans="1:15" x14ac:dyDescent="0.3">
      <c r="A48" s="6">
        <f t="shared" si="13"/>
        <v>46</v>
      </c>
      <c r="B48" s="6" t="str">
        <f t="shared" si="10"/>
        <v>ALMANCEN08</v>
      </c>
      <c r="C48" s="6">
        <f t="shared" si="7"/>
        <v>4</v>
      </c>
      <c r="D48" s="6">
        <f t="shared" si="6"/>
        <v>1</v>
      </c>
      <c r="E48" s="14">
        <f>E47+$F$1</f>
        <v>43317</v>
      </c>
      <c r="F48" s="25">
        <f t="shared" si="15"/>
        <v>9</v>
      </c>
      <c r="G48" s="6" t="str">
        <f t="shared" si="14"/>
        <v>XXYYZZ</v>
      </c>
      <c r="H48" s="26">
        <f t="shared" si="12"/>
        <v>248291.06</v>
      </c>
      <c r="I48" s="22">
        <f t="shared" ca="1" si="0"/>
        <v>136560.08300000001</v>
      </c>
      <c r="J48" s="9">
        <f t="shared" ca="1" si="1"/>
        <v>0.55000000000000004</v>
      </c>
      <c r="K48" s="8"/>
      <c r="L48" s="15"/>
      <c r="M48" s="18"/>
      <c r="O48" s="21" t="str">
        <f t="shared" ca="1" si="2"/>
        <v>EXECUTE [dbo].[PG_CI_ALMACEN] 0, 0, 0, 46, 'ALMANCEN08', 4, 1, '2018-08-05', 9, 'XXYYZZ', 248291.06, 136560.083</v>
      </c>
    </row>
    <row r="49" spans="1:15" x14ac:dyDescent="0.3">
      <c r="A49" s="6">
        <f t="shared" si="13"/>
        <v>47</v>
      </c>
      <c r="B49" s="6" t="str">
        <f t="shared" si="10"/>
        <v>ALMANCEN09</v>
      </c>
      <c r="C49" s="6">
        <f t="shared" si="7"/>
        <v>1</v>
      </c>
      <c r="D49" s="6">
        <f t="shared" si="6"/>
        <v>1</v>
      </c>
      <c r="E49" s="12">
        <f>E48</f>
        <v>43317</v>
      </c>
      <c r="F49" s="25">
        <f t="shared" si="15"/>
        <v>9</v>
      </c>
      <c r="G49" s="6" t="str">
        <f t="shared" si="14"/>
        <v>XXYYZZ</v>
      </c>
      <c r="H49" s="26">
        <f t="shared" si="12"/>
        <v>246058.52</v>
      </c>
      <c r="I49" s="22">
        <f t="shared" ca="1" si="0"/>
        <v>174701.54919999998</v>
      </c>
      <c r="J49" s="9">
        <f t="shared" ca="1" si="1"/>
        <v>0.71</v>
      </c>
      <c r="K49" s="8"/>
      <c r="L49" s="15"/>
      <c r="M49" s="18"/>
      <c r="O49" s="21" t="str">
        <f t="shared" ca="1" si="2"/>
        <v>EXECUTE [dbo].[PG_CI_ALMACEN] 0, 0, 0, 47, 'ALMANCEN09', 1, 1, '2018-08-05', 9, 'XXYYZZ', 246058.52, 174701.5492</v>
      </c>
    </row>
    <row r="50" spans="1:15" x14ac:dyDescent="0.3">
      <c r="A50" s="6">
        <f t="shared" si="13"/>
        <v>48</v>
      </c>
      <c r="B50" s="6" t="str">
        <f t="shared" si="10"/>
        <v>ALMANCEN10</v>
      </c>
      <c r="C50" s="6">
        <f t="shared" si="7"/>
        <v>2</v>
      </c>
      <c r="D50" s="6">
        <f t="shared" si="6"/>
        <v>2</v>
      </c>
      <c r="E50" s="12">
        <f>E49</f>
        <v>43317</v>
      </c>
      <c r="F50" s="25">
        <f t="shared" si="15"/>
        <v>9</v>
      </c>
      <c r="G50" s="6" t="str">
        <f t="shared" si="14"/>
        <v>XXYYZZ</v>
      </c>
      <c r="H50" s="26">
        <f t="shared" si="12"/>
        <v>250510.31</v>
      </c>
      <c r="I50" s="22">
        <f t="shared" ca="1" si="0"/>
        <v>127760.25810000001</v>
      </c>
      <c r="J50" s="9">
        <f t="shared" ca="1" si="1"/>
        <v>0.51</v>
      </c>
      <c r="K50" s="8"/>
      <c r="L50" s="15"/>
      <c r="M50" s="18"/>
      <c r="O50" s="21" t="str">
        <f t="shared" ca="1" si="2"/>
        <v>EXECUTE [dbo].[PG_CI_ALMACEN] 0, 0, 0, 48, 'ALMANCEN10', 2, 2, '2018-08-05', 9, 'XXYYZZ', 250510.31, 127760.2581</v>
      </c>
    </row>
    <row r="51" spans="1:15" x14ac:dyDescent="0.3">
      <c r="A51" s="6">
        <f t="shared" si="13"/>
        <v>49</v>
      </c>
      <c r="B51" s="6" t="str">
        <f t="shared" si="10"/>
        <v>ALMANCEN11</v>
      </c>
      <c r="C51" s="6">
        <f t="shared" si="7"/>
        <v>1</v>
      </c>
      <c r="D51" s="6">
        <f t="shared" si="6"/>
        <v>3</v>
      </c>
      <c r="E51" s="14">
        <f>E50+$F$1</f>
        <v>43318</v>
      </c>
      <c r="F51" s="25">
        <f t="shared" si="15"/>
        <v>9</v>
      </c>
      <c r="G51" s="6" t="str">
        <f t="shared" si="14"/>
        <v>XXYYZZ</v>
      </c>
      <c r="H51" s="26">
        <f t="shared" si="12"/>
        <v>250860.67</v>
      </c>
      <c r="I51" s="22">
        <f t="shared" ca="1" si="0"/>
        <v>158042.22210000001</v>
      </c>
      <c r="J51" s="9">
        <f t="shared" ca="1" si="1"/>
        <v>0.63</v>
      </c>
      <c r="K51" s="8"/>
      <c r="L51" s="15"/>
      <c r="M51" s="18"/>
      <c r="O51" s="21" t="str">
        <f t="shared" ca="1" si="2"/>
        <v>EXECUTE [dbo].[PG_CI_ALMACEN] 0, 0, 0, 49, 'ALMANCEN11', 1, 3, '2018-08-06', 9, 'XXYYZZ', 250860.67, 158042.2221</v>
      </c>
    </row>
    <row r="52" spans="1:15" x14ac:dyDescent="0.3">
      <c r="A52" s="6">
        <f t="shared" si="13"/>
        <v>50</v>
      </c>
      <c r="B52" s="6" t="str">
        <f t="shared" si="10"/>
        <v>ALMANCEN12</v>
      </c>
      <c r="C52" s="6">
        <f t="shared" si="7"/>
        <v>2</v>
      </c>
      <c r="D52" s="6">
        <f t="shared" si="6"/>
        <v>4</v>
      </c>
      <c r="E52" s="12">
        <f>E51</f>
        <v>43318</v>
      </c>
      <c r="F52" s="25">
        <f t="shared" si="15"/>
        <v>9</v>
      </c>
      <c r="G52" s="6" t="str">
        <f t="shared" si="14"/>
        <v>XXYYZZ</v>
      </c>
      <c r="H52" s="26">
        <f t="shared" si="12"/>
        <v>247028.2</v>
      </c>
      <c r="I52" s="22">
        <f t="shared" ca="1" si="0"/>
        <v>118573.53600000001</v>
      </c>
      <c r="J52" s="9">
        <f t="shared" ca="1" si="1"/>
        <v>0.48</v>
      </c>
      <c r="K52" s="8"/>
      <c r="L52" s="15"/>
      <c r="M52" s="18"/>
      <c r="O52" s="21" t="str">
        <f t="shared" ca="1" si="2"/>
        <v>EXECUTE [dbo].[PG_CI_ALMACEN] 0, 0, 0, 50, 'ALMANCEN12', 2, 4, '2018-08-06', 9, 'XXYYZZ', 247028.2, 118573.536</v>
      </c>
    </row>
    <row r="53" spans="1:15" x14ac:dyDescent="0.3">
      <c r="A53" s="6">
        <f t="shared" ref="A53" si="16">A52+1</f>
        <v>51</v>
      </c>
      <c r="B53" s="6" t="str">
        <f t="shared" si="10"/>
        <v>ALMANCEN13</v>
      </c>
      <c r="C53" s="6">
        <f t="shared" si="7"/>
        <v>3</v>
      </c>
      <c r="D53" s="6">
        <f t="shared" si="6"/>
        <v>1</v>
      </c>
      <c r="E53" s="12">
        <f>E52</f>
        <v>43318</v>
      </c>
      <c r="F53" s="25">
        <f t="shared" si="15"/>
        <v>9</v>
      </c>
      <c r="G53" s="6" t="str">
        <f t="shared" ref="G53" si="17">G52</f>
        <v>XXYYZZ</v>
      </c>
      <c r="H53" s="26">
        <f t="shared" si="12"/>
        <v>247028.72</v>
      </c>
      <c r="I53" s="22">
        <f t="shared" ca="1" si="0"/>
        <v>111162.924</v>
      </c>
      <c r="J53" s="9">
        <f t="shared" ca="1" si="1"/>
        <v>0.45</v>
      </c>
      <c r="K53" s="8"/>
      <c r="L53" s="15"/>
      <c r="M53" s="18"/>
      <c r="O53" s="21" t="str">
        <f t="shared" ca="1" si="2"/>
        <v>EXECUTE [dbo].[PG_CI_ALMACEN] 0, 0, 0, 51, 'ALMANCEN13', 3, 1, '2018-08-06', 9, 'XXYYZZ', 247028.72, 111162.924</v>
      </c>
    </row>
    <row r="54" spans="1:15" x14ac:dyDescent="0.3">
      <c r="A54" s="6">
        <f t="shared" ref="A54:A59" si="18">A53+1</f>
        <v>52</v>
      </c>
      <c r="B54" s="6" t="str">
        <f t="shared" si="10"/>
        <v>ALMANCEN14</v>
      </c>
      <c r="C54" s="6">
        <f t="shared" si="7"/>
        <v>4</v>
      </c>
      <c r="D54" s="6">
        <f t="shared" si="6"/>
        <v>1</v>
      </c>
      <c r="E54" s="14">
        <f>E53+$F$1</f>
        <v>43319</v>
      </c>
      <c r="F54" s="25">
        <f t="shared" si="15"/>
        <v>9</v>
      </c>
      <c r="G54" s="6" t="str">
        <f t="shared" ref="G54:G59" si="19">G53</f>
        <v>XXYYZZ</v>
      </c>
      <c r="H54" s="26">
        <f t="shared" si="12"/>
        <v>83613</v>
      </c>
      <c r="I54" s="22">
        <f t="shared" ca="1" si="0"/>
        <v>56856.840000000004</v>
      </c>
      <c r="J54" s="9">
        <f t="shared" ca="1" si="1"/>
        <v>0.68</v>
      </c>
      <c r="K54" s="8"/>
      <c r="L54" s="15"/>
      <c r="M54" s="18"/>
      <c r="O54" s="21" t="str">
        <f t="shared" ca="1" si="2"/>
        <v>EXECUTE [dbo].[PG_CI_ALMACEN] 0, 0, 0, 52, 'ALMANCEN14', 4, 1, '2018-08-07', 9, 'XXYYZZ', 83613, 56856.84</v>
      </c>
    </row>
    <row r="55" spans="1:15" x14ac:dyDescent="0.3">
      <c r="A55" s="6">
        <f t="shared" si="18"/>
        <v>53</v>
      </c>
      <c r="B55" s="6" t="str">
        <f t="shared" si="10"/>
        <v>ALMANCEN15</v>
      </c>
      <c r="C55" s="6">
        <f t="shared" si="7"/>
        <v>1</v>
      </c>
      <c r="D55" s="6">
        <f t="shared" si="6"/>
        <v>2</v>
      </c>
      <c r="E55" s="12">
        <f>E54</f>
        <v>43319</v>
      </c>
      <c r="F55" s="25">
        <f t="shared" si="15"/>
        <v>9</v>
      </c>
      <c r="G55" s="6" t="str">
        <f t="shared" si="19"/>
        <v>XXYYZZ</v>
      </c>
      <c r="H55" s="26">
        <f t="shared" si="12"/>
        <v>85837</v>
      </c>
      <c r="I55" s="22">
        <f t="shared" ca="1" si="0"/>
        <v>47210.350000000006</v>
      </c>
      <c r="J55" s="9">
        <f t="shared" ca="1" si="1"/>
        <v>0.55000000000000004</v>
      </c>
      <c r="K55" s="8"/>
      <c r="L55" s="15"/>
      <c r="M55" s="18"/>
      <c r="O55" s="21" t="str">
        <f t="shared" ca="1" si="2"/>
        <v>EXECUTE [dbo].[PG_CI_ALMACEN] 0, 0, 0, 53, 'ALMANCEN15', 1, 2, '2018-08-07', 9, 'XXYYZZ', 85837, 47210.35</v>
      </c>
    </row>
    <row r="56" spans="1:15" x14ac:dyDescent="0.3">
      <c r="A56" s="6">
        <f t="shared" si="18"/>
        <v>54</v>
      </c>
      <c r="B56" s="6" t="str">
        <f t="shared" si="10"/>
        <v>ALMANCEN17</v>
      </c>
      <c r="C56" s="6">
        <f t="shared" si="7"/>
        <v>2</v>
      </c>
      <c r="D56" s="6">
        <f t="shared" si="6"/>
        <v>3</v>
      </c>
      <c r="E56" s="12">
        <f>E55</f>
        <v>43319</v>
      </c>
      <c r="F56" s="25">
        <f t="shared" si="15"/>
        <v>9</v>
      </c>
      <c r="G56" s="6" t="str">
        <f t="shared" si="19"/>
        <v>XXYYZZ</v>
      </c>
      <c r="H56" s="26">
        <f t="shared" si="12"/>
        <v>85002</v>
      </c>
      <c r="I56" s="22">
        <f t="shared" ca="1" si="0"/>
        <v>62901.479999999996</v>
      </c>
      <c r="J56" s="9">
        <f t="shared" ca="1" si="1"/>
        <v>0.74</v>
      </c>
      <c r="K56" s="8"/>
      <c r="L56" s="15"/>
      <c r="M56" s="18"/>
      <c r="O56" s="21" t="str">
        <f t="shared" ca="1" si="2"/>
        <v>EXECUTE [dbo].[PG_CI_ALMACEN] 0, 0, 0, 54, 'ALMANCEN17', 2, 3, '2018-08-07', 9, 'XXYYZZ', 85002, 62901.48</v>
      </c>
    </row>
    <row r="57" spans="1:15" x14ac:dyDescent="0.3">
      <c r="A57" s="6">
        <f t="shared" si="18"/>
        <v>55</v>
      </c>
      <c r="B57" s="6" t="str">
        <f t="shared" si="10"/>
        <v>ALMANCEN18</v>
      </c>
      <c r="C57" s="6">
        <f t="shared" si="7"/>
        <v>1</v>
      </c>
      <c r="D57" s="6">
        <f t="shared" si="6"/>
        <v>4</v>
      </c>
      <c r="E57" s="14">
        <f>E56+$F$1</f>
        <v>43320</v>
      </c>
      <c r="F57" s="25">
        <f t="shared" si="15"/>
        <v>9</v>
      </c>
      <c r="G57" s="6" t="str">
        <f t="shared" si="19"/>
        <v>XXYYZZ</v>
      </c>
      <c r="H57" s="26">
        <f t="shared" si="12"/>
        <v>85821</v>
      </c>
      <c r="I57" s="22">
        <f t="shared" ca="1" si="0"/>
        <v>40335.869999999995</v>
      </c>
      <c r="J57" s="9">
        <f t="shared" ca="1" si="1"/>
        <v>0.47</v>
      </c>
      <c r="K57" s="8"/>
      <c r="L57" s="15"/>
      <c r="M57" s="18"/>
      <c r="O57" s="21" t="str">
        <f t="shared" ca="1" si="2"/>
        <v>EXECUTE [dbo].[PG_CI_ALMACEN] 0, 0, 0, 55, 'ALMANCEN18', 1, 4, '2018-08-08', 9, 'XXYYZZ', 85821, 40335.87</v>
      </c>
    </row>
    <row r="58" spans="1:15" x14ac:dyDescent="0.3">
      <c r="A58" s="6">
        <f t="shared" si="18"/>
        <v>56</v>
      </c>
      <c r="B58" s="6" t="str">
        <f t="shared" si="10"/>
        <v>ALMANCEN19</v>
      </c>
      <c r="C58" s="6">
        <f t="shared" si="7"/>
        <v>2</v>
      </c>
      <c r="D58" s="6">
        <f t="shared" si="6"/>
        <v>1</v>
      </c>
      <c r="E58" s="12">
        <f>E57</f>
        <v>43320</v>
      </c>
      <c r="F58" s="25">
        <f t="shared" si="15"/>
        <v>9</v>
      </c>
      <c r="G58" s="6" t="str">
        <f t="shared" si="19"/>
        <v>XXYYZZ</v>
      </c>
      <c r="H58" s="26">
        <f t="shared" si="12"/>
        <v>84322</v>
      </c>
      <c r="I58" s="22">
        <f t="shared" ca="1" si="0"/>
        <v>64084.72</v>
      </c>
      <c r="J58" s="9">
        <f t="shared" ca="1" si="1"/>
        <v>0.76</v>
      </c>
      <c r="K58" s="8"/>
      <c r="L58" s="15"/>
      <c r="M58" s="18"/>
      <c r="O58" s="21" t="str">
        <f t="shared" ca="1" si="2"/>
        <v>EXECUTE [dbo].[PG_CI_ALMACEN] 0, 0, 0, 56, 'ALMANCEN19', 2, 1, '2018-08-08', 9, 'XXYYZZ', 84322, 64084.72</v>
      </c>
    </row>
    <row r="59" spans="1:15" x14ac:dyDescent="0.3">
      <c r="A59" s="6">
        <f t="shared" si="18"/>
        <v>57</v>
      </c>
      <c r="B59" s="6" t="str">
        <f t="shared" si="10"/>
        <v>ALMANCEN20</v>
      </c>
      <c r="C59" s="6">
        <f t="shared" si="7"/>
        <v>3</v>
      </c>
      <c r="D59" s="6">
        <f t="shared" si="6"/>
        <v>1</v>
      </c>
      <c r="E59" s="12">
        <f>E58</f>
        <v>43320</v>
      </c>
      <c r="F59" s="25">
        <f t="shared" si="15"/>
        <v>9</v>
      </c>
      <c r="G59" s="6" t="str">
        <f t="shared" si="19"/>
        <v>XXYYZZ</v>
      </c>
      <c r="H59" s="26">
        <f t="shared" si="12"/>
        <v>85160</v>
      </c>
      <c r="I59" s="22">
        <f t="shared" ca="1" si="0"/>
        <v>47689.600000000006</v>
      </c>
      <c r="J59" s="9">
        <f t="shared" ca="1" si="1"/>
        <v>0.56000000000000005</v>
      </c>
      <c r="K59" s="8"/>
      <c r="L59" s="15"/>
      <c r="M59" s="18"/>
      <c r="O59" s="21" t="str">
        <f t="shared" ca="1" si="2"/>
        <v>EXECUTE [dbo].[PG_CI_ALMACEN] 0, 0, 0, 57, 'ALMANCEN20', 3, 1, '2018-08-08', 9, 'XXYYZZ', 85160, 47689.6</v>
      </c>
    </row>
    <row r="60" spans="1:15" x14ac:dyDescent="0.3">
      <c r="K60" s="8"/>
    </row>
    <row r="61" spans="1:15" x14ac:dyDescent="0.3">
      <c r="K61" s="8"/>
    </row>
    <row r="62" spans="1:15" x14ac:dyDescent="0.3">
      <c r="K62" s="8"/>
    </row>
    <row r="63" spans="1:15" x14ac:dyDescent="0.3">
      <c r="K63" s="8"/>
    </row>
    <row r="64" spans="1:15" x14ac:dyDescent="0.3">
      <c r="K64" s="8"/>
    </row>
    <row r="65" spans="11:11" x14ac:dyDescent="0.3">
      <c r="K65" s="8"/>
    </row>
    <row r="66" spans="11:11" x14ac:dyDescent="0.3">
      <c r="K66" s="8"/>
    </row>
    <row r="67" spans="11:11" x14ac:dyDescent="0.3">
      <c r="K67" s="8"/>
    </row>
    <row r="68" spans="11:11" x14ac:dyDescent="0.3">
      <c r="K68" s="8"/>
    </row>
    <row r="69" spans="11:11" x14ac:dyDescent="0.3">
      <c r="K69" s="8"/>
    </row>
    <row r="70" spans="11:11" x14ac:dyDescent="0.3">
      <c r="K70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4.4" x14ac:dyDescent="0.3"/>
  <cols>
    <col min="1" max="1" width="11.21875" bestFit="1" customWidth="1"/>
    <col min="2" max="2" width="16.21875" bestFit="1" customWidth="1"/>
    <col min="3" max="3" width="19.5546875" bestFit="1" customWidth="1"/>
    <col min="4" max="4" width="19.21875" bestFit="1" customWidth="1"/>
    <col min="5" max="5" width="12.77734375" bestFit="1" customWidth="1"/>
    <col min="6" max="6" width="20.21875" bestFit="1" customWidth="1"/>
    <col min="7" max="7" width="11.33203125" bestFit="1" customWidth="1"/>
    <col min="8" max="8" width="26.88671875" bestFit="1" customWidth="1"/>
    <col min="9" max="9" width="22.1093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7</v>
      </c>
      <c r="H1" t="s">
        <v>8</v>
      </c>
      <c r="I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Salgado</dc:creator>
  <cp:lastModifiedBy>Hector A. Gonzalez</cp:lastModifiedBy>
  <dcterms:created xsi:type="dcterms:W3CDTF">2018-02-23T20:39:32Z</dcterms:created>
  <dcterms:modified xsi:type="dcterms:W3CDTF">2018-09-28T23:45:32Z</dcterms:modified>
</cp:coreProperties>
</file>