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L:\2018.PROYECTOS\2018.D0M4_DOCUMENTO_04\D0M4_SQL\D0M4_Liberacion_R0.00_Base_V0014\Scripts_R03\"/>
    </mc:Choice>
  </mc:AlternateContent>
  <bookViews>
    <workbookView xWindow="0" yWindow="0" windowWidth="20490" windowHeight="7755" activeTab="1"/>
  </bookViews>
  <sheets>
    <sheet name="DOCUMENTO_D0M4" sheetId="1" r:id="rId1"/>
    <sheet name="CARGA_INICIAL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2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2" i="2"/>
  <c r="K8" i="2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4" i="2"/>
  <c r="K5" i="2" s="1"/>
  <c r="K6" i="2" s="1"/>
  <c r="K7" i="2" s="1"/>
  <c r="L3" i="2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K3" i="2"/>
  <c r="I3" i="2"/>
  <c r="H3" i="2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G3" i="2"/>
  <c r="G2" i="2"/>
  <c r="D2" i="2"/>
  <c r="U2" i="2" s="1"/>
  <c r="U1" i="2"/>
  <c r="R1" i="2"/>
  <c r="O1" i="2"/>
  <c r="D3" i="2" l="1"/>
  <c r="I4" i="2"/>
  <c r="R2" i="2"/>
  <c r="F2" i="2"/>
  <c r="U3" i="2" l="1"/>
  <c r="F3" i="2"/>
  <c r="R3" i="2"/>
  <c r="I5" i="2"/>
  <c r="G4" i="2"/>
  <c r="D4" i="2"/>
  <c r="U4" i="2" l="1"/>
  <c r="F4" i="2"/>
  <c r="R4" i="2"/>
  <c r="G5" i="2"/>
  <c r="D5" i="2"/>
  <c r="I6" i="2"/>
  <c r="G6" i="2" l="1"/>
  <c r="D6" i="2"/>
  <c r="I7" i="2"/>
  <c r="U5" i="2"/>
  <c r="F5" i="2"/>
  <c r="R5" i="2"/>
  <c r="R6" i="2" l="1"/>
  <c r="U6" i="2"/>
  <c r="F6" i="2"/>
  <c r="D7" i="2"/>
  <c r="I8" i="2"/>
  <c r="G7" i="2"/>
  <c r="I9" i="2" l="1"/>
  <c r="D8" i="2"/>
  <c r="G8" i="2"/>
  <c r="U7" i="2"/>
  <c r="F7" i="2"/>
  <c r="R7" i="2"/>
  <c r="U8" i="2" l="1"/>
  <c r="F8" i="2"/>
  <c r="R8" i="2"/>
  <c r="G9" i="2"/>
  <c r="D9" i="2"/>
  <c r="I10" i="2"/>
  <c r="U9" i="2" l="1"/>
  <c r="F9" i="2"/>
  <c r="R9" i="2"/>
  <c r="G10" i="2"/>
  <c r="D10" i="2"/>
  <c r="I11" i="2"/>
  <c r="D11" i="2" l="1"/>
  <c r="I12" i="2"/>
  <c r="G11" i="2"/>
  <c r="R10" i="2"/>
  <c r="U10" i="2"/>
  <c r="F10" i="2"/>
  <c r="I13" i="2" l="1"/>
  <c r="G12" i="2"/>
  <c r="D12" i="2"/>
  <c r="U11" i="2"/>
  <c r="F11" i="2"/>
  <c r="R11" i="2"/>
  <c r="U12" i="2" l="1"/>
  <c r="F12" i="2"/>
  <c r="R12" i="2"/>
  <c r="G13" i="2"/>
  <c r="D13" i="2"/>
  <c r="I14" i="2"/>
  <c r="U13" i="2" l="1"/>
  <c r="F13" i="2"/>
  <c r="R13" i="2"/>
  <c r="G14" i="2"/>
  <c r="D14" i="2"/>
  <c r="I15" i="2"/>
  <c r="D15" i="2" l="1"/>
  <c r="I16" i="2"/>
  <c r="G15" i="2"/>
  <c r="R14" i="2"/>
  <c r="F14" i="2"/>
  <c r="U14" i="2"/>
  <c r="U15" i="2" l="1"/>
  <c r="F15" i="2"/>
  <c r="R15" i="2"/>
  <c r="I17" i="2"/>
  <c r="D16" i="2"/>
  <c r="G16" i="2"/>
  <c r="U16" i="2" l="1"/>
  <c r="F16" i="2"/>
  <c r="R16" i="2"/>
  <c r="I18" i="2"/>
  <c r="G17" i="2"/>
  <c r="D17" i="2"/>
  <c r="F17" i="2" l="1"/>
  <c r="U17" i="2"/>
  <c r="R17" i="2"/>
  <c r="G18" i="2"/>
  <c r="I19" i="2"/>
  <c r="D18" i="2"/>
  <c r="R18" i="2" l="1"/>
  <c r="F18" i="2"/>
  <c r="U18" i="2"/>
  <c r="G19" i="2"/>
  <c r="D19" i="2"/>
  <c r="I20" i="2"/>
  <c r="D20" i="2" l="1"/>
  <c r="I21" i="2"/>
  <c r="G20" i="2"/>
  <c r="R19" i="2"/>
  <c r="U19" i="2"/>
  <c r="F19" i="2"/>
  <c r="I22" i="2" l="1"/>
  <c r="G21" i="2"/>
  <c r="D21" i="2"/>
  <c r="U20" i="2"/>
  <c r="F20" i="2"/>
  <c r="R20" i="2"/>
  <c r="R21" i="2" l="1"/>
  <c r="U21" i="2"/>
  <c r="F21" i="2"/>
  <c r="G22" i="2"/>
  <c r="I23" i="2"/>
  <c r="D22" i="2"/>
  <c r="G23" i="2" l="1"/>
  <c r="D23" i="2"/>
  <c r="I24" i="2"/>
  <c r="F22" i="2"/>
  <c r="U22" i="2"/>
  <c r="R22" i="2"/>
  <c r="D24" i="2" l="1"/>
  <c r="I25" i="2"/>
  <c r="G24" i="2"/>
  <c r="R23" i="2"/>
  <c r="U23" i="2"/>
  <c r="F23" i="2"/>
  <c r="I26" i="2" l="1"/>
  <c r="G25" i="2"/>
  <c r="D25" i="2"/>
  <c r="U24" i="2"/>
  <c r="F24" i="2"/>
  <c r="R24" i="2"/>
  <c r="F25" i="2" l="1"/>
  <c r="U25" i="2"/>
  <c r="R25" i="2"/>
  <c r="G26" i="2"/>
  <c r="I27" i="2"/>
  <c r="D26" i="2"/>
  <c r="G27" i="2" l="1"/>
  <c r="D27" i="2"/>
  <c r="I28" i="2"/>
  <c r="R26" i="2"/>
  <c r="F26" i="2"/>
  <c r="U26" i="2"/>
  <c r="D28" i="2" l="1"/>
  <c r="I29" i="2"/>
  <c r="G28" i="2"/>
  <c r="R27" i="2"/>
  <c r="F27" i="2"/>
  <c r="U27" i="2"/>
  <c r="I30" i="2" l="1"/>
  <c r="D29" i="2"/>
  <c r="G29" i="2"/>
  <c r="U28" i="2"/>
  <c r="F28" i="2"/>
  <c r="R28" i="2"/>
  <c r="F29" i="2" l="1"/>
  <c r="U29" i="2"/>
  <c r="R29" i="2"/>
  <c r="G30" i="2"/>
  <c r="I31" i="2"/>
  <c r="D30" i="2"/>
  <c r="F30" i="2" l="1"/>
  <c r="U30" i="2"/>
  <c r="R30" i="2"/>
  <c r="G31" i="2"/>
  <c r="D31" i="2"/>
  <c r="I32" i="2"/>
  <c r="D32" i="2" l="1"/>
  <c r="I33" i="2"/>
  <c r="G32" i="2"/>
  <c r="R31" i="2"/>
  <c r="F31" i="2"/>
  <c r="U31" i="2"/>
  <c r="I34" i="2" l="1"/>
  <c r="D33" i="2"/>
  <c r="G33" i="2"/>
  <c r="U32" i="2"/>
  <c r="F32" i="2"/>
  <c r="R32" i="2"/>
  <c r="R33" i="2" l="1"/>
  <c r="U33" i="2"/>
  <c r="F33" i="2"/>
  <c r="G34" i="2"/>
  <c r="I35" i="2"/>
  <c r="D34" i="2"/>
  <c r="G35" i="2" l="1"/>
  <c r="D35" i="2"/>
  <c r="I36" i="2"/>
  <c r="F34" i="2"/>
  <c r="U34" i="2"/>
  <c r="R34" i="2"/>
  <c r="D36" i="2" l="1"/>
  <c r="I37" i="2"/>
  <c r="G36" i="2"/>
  <c r="R35" i="2"/>
  <c r="U35" i="2"/>
  <c r="F35" i="2"/>
  <c r="U36" i="2" l="1"/>
  <c r="F36" i="2"/>
  <c r="R36" i="2"/>
  <c r="I38" i="2"/>
  <c r="G37" i="2"/>
  <c r="D37" i="2"/>
  <c r="G38" i="2" l="1"/>
  <c r="I39" i="2"/>
  <c r="D38" i="2"/>
  <c r="U37" i="2"/>
  <c r="F37" i="2"/>
  <c r="R37" i="2"/>
  <c r="R38" i="2" l="1"/>
  <c r="U38" i="2"/>
  <c r="F38" i="2"/>
  <c r="G39" i="2"/>
  <c r="D39" i="2"/>
  <c r="I40" i="2"/>
  <c r="D40" i="2" l="1"/>
  <c r="I41" i="2"/>
  <c r="G40" i="2"/>
  <c r="R39" i="2"/>
  <c r="F39" i="2"/>
  <c r="U39" i="2"/>
  <c r="I42" i="2" l="1"/>
  <c r="G41" i="2"/>
  <c r="D41" i="2"/>
  <c r="U40" i="2"/>
  <c r="F40" i="2"/>
  <c r="R40" i="2"/>
  <c r="U41" i="2" l="1"/>
  <c r="R41" i="2"/>
  <c r="F41" i="2"/>
  <c r="G42" i="2"/>
  <c r="I43" i="2"/>
  <c r="D42" i="2"/>
  <c r="U42" i="2" l="1"/>
  <c r="F42" i="2"/>
  <c r="R42" i="2"/>
  <c r="G43" i="2"/>
  <c r="D43" i="2"/>
  <c r="I44" i="2"/>
  <c r="R43" i="2" l="1"/>
  <c r="F43" i="2"/>
  <c r="U43" i="2"/>
  <c r="D44" i="2"/>
  <c r="I45" i="2"/>
  <c r="G44" i="2"/>
  <c r="U44" i="2" l="1"/>
  <c r="F44" i="2"/>
  <c r="R44" i="2"/>
  <c r="I46" i="2"/>
  <c r="G45" i="2"/>
  <c r="D45" i="2"/>
  <c r="R45" i="2" l="1"/>
  <c r="F45" i="2"/>
  <c r="U45" i="2"/>
  <c r="G46" i="2"/>
  <c r="I47" i="2"/>
  <c r="D46" i="2"/>
  <c r="U46" i="2" l="1"/>
  <c r="R46" i="2"/>
  <c r="F46" i="2"/>
  <c r="G47" i="2"/>
  <c r="D47" i="2"/>
  <c r="I48" i="2"/>
  <c r="R47" i="2" l="1"/>
  <c r="U47" i="2"/>
  <c r="F47" i="2"/>
  <c r="D48" i="2"/>
  <c r="I49" i="2"/>
  <c r="G48" i="2"/>
  <c r="I50" i="2" l="1"/>
  <c r="G49" i="2"/>
  <c r="D49" i="2"/>
  <c r="U48" i="2"/>
  <c r="F48" i="2"/>
  <c r="R48" i="2"/>
  <c r="G50" i="2" l="1"/>
  <c r="I51" i="2"/>
  <c r="D50" i="2"/>
  <c r="F49" i="2"/>
  <c r="U49" i="2"/>
  <c r="R49" i="2"/>
  <c r="R50" i="2" l="1"/>
  <c r="F50" i="2"/>
  <c r="U50" i="2"/>
  <c r="G51" i="2"/>
  <c r="D51" i="2"/>
  <c r="I52" i="2"/>
  <c r="D52" i="2" l="1"/>
  <c r="I53" i="2"/>
  <c r="G52" i="2"/>
  <c r="R51" i="2"/>
  <c r="U51" i="2"/>
  <c r="F51" i="2"/>
  <c r="I54" i="2" l="1"/>
  <c r="G53" i="2"/>
  <c r="D53" i="2"/>
  <c r="U52" i="2"/>
  <c r="F52" i="2"/>
  <c r="R52" i="2"/>
  <c r="G54" i="2" l="1"/>
  <c r="I55" i="2"/>
  <c r="D54" i="2"/>
  <c r="F53" i="2"/>
  <c r="U53" i="2"/>
  <c r="R53" i="2"/>
  <c r="F54" i="2" l="1"/>
  <c r="U54" i="2"/>
  <c r="R54" i="2"/>
  <c r="G55" i="2"/>
  <c r="D55" i="2"/>
  <c r="I56" i="2"/>
  <c r="D56" i="2" l="1"/>
  <c r="I57" i="2"/>
  <c r="G56" i="2"/>
  <c r="R55" i="2"/>
  <c r="U55" i="2"/>
  <c r="F55" i="2"/>
  <c r="I58" i="2" l="1"/>
  <c r="G57" i="2"/>
  <c r="D57" i="2"/>
  <c r="U56" i="2"/>
  <c r="F56" i="2"/>
  <c r="R56" i="2"/>
  <c r="G58" i="2" l="1"/>
  <c r="I59" i="2"/>
  <c r="D58" i="2"/>
  <c r="F57" i="2"/>
  <c r="U57" i="2"/>
  <c r="R57" i="2"/>
  <c r="F58" i="2" l="1"/>
  <c r="U58" i="2"/>
  <c r="R58" i="2"/>
  <c r="G59" i="2"/>
  <c r="D59" i="2"/>
  <c r="I60" i="2"/>
  <c r="D60" i="2" l="1"/>
  <c r="I61" i="2"/>
  <c r="G60" i="2"/>
  <c r="R59" i="2"/>
  <c r="F59" i="2"/>
  <c r="U59" i="2"/>
  <c r="I62" i="2" l="1"/>
  <c r="D61" i="2"/>
  <c r="G61" i="2"/>
  <c r="U60" i="2"/>
  <c r="F60" i="2"/>
  <c r="R60" i="2"/>
  <c r="F61" i="2" l="1"/>
  <c r="U61" i="2"/>
  <c r="R61" i="2"/>
  <c r="G62" i="2"/>
  <c r="I63" i="2"/>
  <c r="D62" i="2"/>
  <c r="G63" i="2" l="1"/>
  <c r="D63" i="2"/>
  <c r="I64" i="2"/>
  <c r="F62" i="2"/>
  <c r="U62" i="2"/>
  <c r="R62" i="2"/>
  <c r="D64" i="2" l="1"/>
  <c r="I65" i="2"/>
  <c r="G64" i="2"/>
  <c r="R63" i="2"/>
  <c r="F63" i="2"/>
  <c r="U63" i="2"/>
  <c r="I66" i="2" l="1"/>
  <c r="D65" i="2"/>
  <c r="G65" i="2"/>
  <c r="U64" i="2"/>
  <c r="F64" i="2"/>
  <c r="R64" i="2"/>
  <c r="U65" i="2" l="1"/>
  <c r="R65" i="2"/>
  <c r="F65" i="2"/>
  <c r="G66" i="2"/>
  <c r="I67" i="2"/>
  <c r="D66" i="2"/>
  <c r="F66" i="2" l="1"/>
  <c r="U66" i="2"/>
  <c r="R66" i="2"/>
  <c r="G67" i="2"/>
  <c r="D67" i="2"/>
  <c r="I68" i="2"/>
  <c r="D68" i="2" l="1"/>
  <c r="I69" i="2"/>
  <c r="G68" i="2"/>
  <c r="R67" i="2"/>
  <c r="F67" i="2"/>
  <c r="U67" i="2"/>
  <c r="I70" i="2" l="1"/>
  <c r="G69" i="2"/>
  <c r="D69" i="2"/>
  <c r="U68" i="2"/>
  <c r="F68" i="2"/>
  <c r="R68" i="2"/>
  <c r="U69" i="2" l="1"/>
  <c r="R69" i="2"/>
  <c r="F69" i="2"/>
  <c r="G70" i="2"/>
  <c r="I71" i="2"/>
  <c r="D70" i="2"/>
  <c r="F70" i="2" l="1"/>
  <c r="U70" i="2"/>
  <c r="R70" i="2"/>
  <c r="G71" i="2"/>
  <c r="D71" i="2"/>
  <c r="I72" i="2"/>
  <c r="R71" i="2" l="1"/>
  <c r="F71" i="2"/>
  <c r="U71" i="2"/>
  <c r="D72" i="2"/>
  <c r="I73" i="2"/>
  <c r="G72" i="2"/>
  <c r="I74" i="2" l="1"/>
  <c r="G73" i="2"/>
  <c r="D73" i="2"/>
  <c r="U72" i="2"/>
  <c r="F72" i="2"/>
  <c r="R72" i="2"/>
  <c r="U73" i="2" l="1"/>
  <c r="R73" i="2"/>
  <c r="F73" i="2"/>
  <c r="G74" i="2"/>
  <c r="D74" i="2"/>
  <c r="I75" i="2"/>
  <c r="G75" i="2" l="1"/>
  <c r="D75" i="2"/>
  <c r="I76" i="2"/>
  <c r="U74" i="2"/>
  <c r="R74" i="2"/>
  <c r="F74" i="2"/>
  <c r="R75" i="2" l="1"/>
  <c r="F75" i="2"/>
  <c r="U75" i="2"/>
  <c r="D76" i="2"/>
  <c r="I77" i="2"/>
  <c r="G76" i="2"/>
  <c r="I78" i="2" l="1"/>
  <c r="G77" i="2"/>
  <c r="D77" i="2"/>
  <c r="U76" i="2"/>
  <c r="F76" i="2"/>
  <c r="R76" i="2"/>
  <c r="G78" i="2" l="1"/>
  <c r="I79" i="2"/>
  <c r="D78" i="2"/>
  <c r="R77" i="2"/>
  <c r="F77" i="2"/>
  <c r="U77" i="2"/>
  <c r="U78" i="2" l="1"/>
  <c r="R78" i="2"/>
  <c r="F78" i="2"/>
  <c r="G79" i="2"/>
  <c r="D79" i="2"/>
  <c r="I80" i="2"/>
  <c r="D80" i="2" l="1"/>
  <c r="I81" i="2"/>
  <c r="G80" i="2"/>
  <c r="R79" i="2"/>
  <c r="F79" i="2"/>
  <c r="U79" i="2"/>
  <c r="I82" i="2" l="1"/>
  <c r="G81" i="2"/>
  <c r="D81" i="2"/>
  <c r="U80" i="2"/>
  <c r="F80" i="2"/>
  <c r="R80" i="2"/>
  <c r="R81" i="2" l="1"/>
  <c r="F81" i="2"/>
  <c r="U81" i="2"/>
  <c r="G82" i="2"/>
  <c r="D82" i="2"/>
  <c r="I83" i="2"/>
  <c r="G83" i="2" l="1"/>
  <c r="D83" i="2"/>
  <c r="I84" i="2"/>
  <c r="U82" i="2"/>
  <c r="R82" i="2"/>
  <c r="F82" i="2"/>
  <c r="D84" i="2" l="1"/>
  <c r="G84" i="2"/>
  <c r="R83" i="2"/>
  <c r="U83" i="2"/>
  <c r="F83" i="2"/>
  <c r="U84" i="2" l="1"/>
  <c r="F84" i="2"/>
  <c r="R84" i="2"/>
</calcChain>
</file>

<file path=xl/sharedStrings.xml><?xml version="1.0" encoding="utf-8"?>
<sst xmlns="http://schemas.openxmlformats.org/spreadsheetml/2006/main" count="320" uniqueCount="125">
  <si>
    <t>PK</t>
  </si>
  <si>
    <t>Nombre Campo</t>
  </si>
  <si>
    <t>Tipo Dato</t>
  </si>
  <si>
    <t>X</t>
  </si>
  <si>
    <t>[K_PRECIO_COSTO_PERFIL]</t>
  </si>
  <si>
    <t>INT</t>
  </si>
  <si>
    <t>[K_UNIDAD_OPERATIVA]</t>
  </si>
  <si>
    <t>[K_YYYY]</t>
  </si>
  <si>
    <t>[K_MM]</t>
  </si>
  <si>
    <t>DOCUMENTO_D0M4</t>
  </si>
  <si>
    <t>[K_DOCUMENTO_D0M4]</t>
  </si>
  <si>
    <t>[D_DOCUMENTO_D0M4]</t>
  </si>
  <si>
    <t>[C_DOCUMENTO_D0M4]</t>
  </si>
  <si>
    <t>[S_DOCUMENTO_D0M4]</t>
  </si>
  <si>
    <t>[O_DOCUMENTO_D0M4]</t>
  </si>
  <si>
    <t>[K_FORMATO_D0M4]</t>
  </si>
  <si>
    <t>[K_ESTATUS_DOCUMENTO_D0M4]</t>
  </si>
  <si>
    <t>[L_RECALCULAR]</t>
  </si>
  <si>
    <t>VARCHAR(100)</t>
  </si>
  <si>
    <t>VARCHAR(255)</t>
  </si>
  <si>
    <t>VARCHAR(10)</t>
  </si>
  <si>
    <t>NULL</t>
  </si>
  <si>
    <t>[K_USUARIO_ALTA]</t>
  </si>
  <si>
    <t>[F_ALTA]</t>
  </si>
  <si>
    <t>[K_USUARIO_CAMBIO]</t>
  </si>
  <si>
    <t>[F_CAMBIO]</t>
  </si>
  <si>
    <t>[L_BORRADO]</t>
  </si>
  <si>
    <t>[K_USUARIO_BAJA]</t>
  </si>
  <si>
    <t>[F_BAJA]</t>
  </si>
  <si>
    <t>DATETIME</t>
  </si>
  <si>
    <t>L_DEBUG</t>
  </si>
  <si>
    <t>K_SISTEMA_EXE</t>
  </si>
  <si>
    <t>K_USUARIO_ACCION</t>
  </si>
  <si>
    <t>K_DOCUMENTO_D0M4</t>
  </si>
  <si>
    <t>[D_UNIDAD_OPERATIVA]</t>
  </si>
  <si>
    <t>C_DOCUMENTO_D0M4</t>
  </si>
  <si>
    <t>S_DOCUMENTO_D0M4</t>
  </si>
  <si>
    <t>O_DOCUMENTO_D0M4</t>
  </si>
  <si>
    <t>K_FORMATO_D0M4</t>
  </si>
  <si>
    <t>K_YYYY</t>
  </si>
  <si>
    <t>K_MM</t>
  </si>
  <si>
    <t>.</t>
  </si>
  <si>
    <t>GUADALUPE</t>
  </si>
  <si>
    <t>PARRAL</t>
  </si>
  <si>
    <t>BIOGAS</t>
  </si>
  <si>
    <t>LAS SIERRA</t>
  </si>
  <si>
    <t>PALOMAS</t>
  </si>
  <si>
    <t>PUEBLO</t>
  </si>
  <si>
    <t>HIDRO I</t>
  </si>
  <si>
    <t>FLORES MAGON</t>
  </si>
  <si>
    <t>DELICIAS</t>
  </si>
  <si>
    <t>MARKETING</t>
  </si>
  <si>
    <t>ASCENSION</t>
  </si>
  <si>
    <t>OJINAGA</t>
  </si>
  <si>
    <t>UNIGAS MATRIZ</t>
  </si>
  <si>
    <t>BUENAVENTURA</t>
  </si>
  <si>
    <t>CAMARGO</t>
  </si>
  <si>
    <t>BENITO JUAREZ</t>
  </si>
  <si>
    <t>HIDRO II</t>
  </si>
  <si>
    <t>GAS CHAPULTEPEC</t>
  </si>
  <si>
    <t>GAS TOMZA DE PUEBLA</t>
  </si>
  <si>
    <t>GAS Y SERVICIO</t>
  </si>
  <si>
    <t>GASOMATICO</t>
  </si>
  <si>
    <t>GTM-TEPEJI</t>
  </si>
  <si>
    <t>MEXICANA DE GAS</t>
  </si>
  <si>
    <t>UNIGAS TLAHUAC</t>
  </si>
  <si>
    <t>UNIGAS TOLUCA</t>
  </si>
  <si>
    <t>TEHUACAN</t>
  </si>
  <si>
    <t>SAN LUIS POTOSI</t>
  </si>
  <si>
    <t>QUERETARO</t>
  </si>
  <si>
    <t>GAS URIBE</t>
  </si>
  <si>
    <t>ZAPOPAN</t>
  </si>
  <si>
    <t>HIDROGAS ACAPULCO</t>
  </si>
  <si>
    <t>MORELOS</t>
  </si>
  <si>
    <t>TIJUANA</t>
  </si>
  <si>
    <t>MEXICALI</t>
  </si>
  <si>
    <t>ENSENADA</t>
  </si>
  <si>
    <t>HERMOSILLO</t>
  </si>
  <si>
    <t>URES</t>
  </si>
  <si>
    <t>AGUAPRIETA</t>
  </si>
  <si>
    <t>CANANEA</t>
  </si>
  <si>
    <t>NACO</t>
  </si>
  <si>
    <t>NACOZARI</t>
  </si>
  <si>
    <t>NOGALES</t>
  </si>
  <si>
    <t>SANTA ANA</t>
  </si>
  <si>
    <t>CABORCA</t>
  </si>
  <si>
    <t>PUERTO PEÑASCO</t>
  </si>
  <si>
    <t>GUAYMAS</t>
  </si>
  <si>
    <t>OBREGON</t>
  </si>
  <si>
    <t>NAVOJOA</t>
  </si>
  <si>
    <t>SAN LUIS RIO COLORADO</t>
  </si>
  <si>
    <t>FUNDICION</t>
  </si>
  <si>
    <t>LA LAJA</t>
  </si>
  <si>
    <t>TLAJOMULCO</t>
  </si>
  <si>
    <t>TEPATITLAN</t>
  </si>
  <si>
    <t>OCOTLAN</t>
  </si>
  <si>
    <t>YAHUALICA</t>
  </si>
  <si>
    <t>CD. GUZMAN</t>
  </si>
  <si>
    <t>AUTLAN</t>
  </si>
  <si>
    <t>GAS PRONTO</t>
  </si>
  <si>
    <t>CANCUN</t>
  </si>
  <si>
    <t>COZUMEL</t>
  </si>
  <si>
    <t>CHETUMAL</t>
  </si>
  <si>
    <t>MERIDA</t>
  </si>
  <si>
    <t>TICUL</t>
  </si>
  <si>
    <t>CAMPECHE</t>
  </si>
  <si>
    <t>CD. DEL CARMEN</t>
  </si>
  <si>
    <t>MINATITLAN</t>
  </si>
  <si>
    <t>PROGRESO</t>
  </si>
  <si>
    <t>AGUASCALIENTES</t>
  </si>
  <si>
    <t>SAN QUINTIN</t>
  </si>
  <si>
    <t>MAMEME GAS</t>
  </si>
  <si>
    <t>PLAYA DEL CARMEN</t>
  </si>
  <si>
    <t>HIDALGO</t>
  </si>
  <si>
    <t>MOCHIS</t>
  </si>
  <si>
    <t>TERMINAL JUAREZ</t>
  </si>
  <si>
    <t>GUADALAJARA</t>
  </si>
  <si>
    <t>CULIACAN</t>
  </si>
  <si>
    <t>TESISTAN</t>
  </si>
  <si>
    <t>PEPSICO</t>
  </si>
  <si>
    <t>VERACRUZ</t>
  </si>
  <si>
    <t>GUANAJUATO</t>
  </si>
  <si>
    <t>GTM-TEPEJI-CDMX</t>
  </si>
  <si>
    <t>KM80</t>
  </si>
  <si>
    <t>CUAUHTEMOC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</si>
</sst>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2060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sz val="9"/>
      <color theme="1" tint="0.249977111117893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8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b/>
      <i/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0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/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Fill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center"/>
    </xf>
    <xf numFmtId="0" fontId="12" fillId="0" borderId="0" xfId="0" applyFont="1"/>
    <xf numFmtId="0" fontId="13" fillId="0" borderId="0" xfId="0" applyFont="1" applyAlignment="1">
      <alignment horizontal="left" vertical="center"/>
    </xf>
    <xf numFmtId="0" fontId="14" fillId="0" borderId="0" xfId="0" applyFont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16" fillId="0" borderId="0" xfId="0" applyFont="1" applyAlignment="1"/>
    <xf numFmtId="0" fontId="16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0" applyFont="1" applyFill="1"/>
    <xf numFmtId="0" fontId="16" fillId="0" borderId="0" xfId="0" applyFont="1"/>
    <xf numFmtId="0" fontId="16" fillId="0" borderId="0" xfId="0" applyFont="1" applyFill="1" applyAlignment="1">
      <alignment horizontal="left"/>
    </xf>
    <xf numFmtId="0" fontId="17" fillId="3" borderId="0" xfId="0" applyFont="1" applyFill="1" applyAlignment="1"/>
    <xf numFmtId="0" fontId="15" fillId="0" borderId="0" xfId="0" applyFont="1" applyAlignment="1"/>
    <xf numFmtId="0" fontId="15" fillId="0" borderId="0" xfId="0" applyFont="1" applyAlignment="1">
      <alignment horizontal="right"/>
    </xf>
    <xf numFmtId="0" fontId="18" fillId="3" borderId="0" xfId="0" applyFont="1" applyFill="1" applyAlignment="1"/>
    <xf numFmtId="0" fontId="19" fillId="3" borderId="0" xfId="0" applyFont="1" applyFill="1" applyAlignment="1"/>
    <xf numFmtId="0" fontId="20" fillId="0" borderId="0" xfId="0" applyFont="1" applyAlignment="1">
      <alignment horizontal="center"/>
    </xf>
    <xf numFmtId="0" fontId="21" fillId="0" borderId="0" xfId="0" applyFont="1"/>
    <xf numFmtId="0" fontId="22" fillId="0" borderId="0" xfId="0" applyFont="1"/>
    <xf numFmtId="0" fontId="23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3" fillId="0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24" fillId="3" borderId="0" xfId="0" applyFont="1" applyFill="1" applyAlignment="1"/>
    <xf numFmtId="0" fontId="25" fillId="0" borderId="0" xfId="0" applyFont="1" applyAlignment="1">
      <alignment horizontal="center"/>
    </xf>
    <xf numFmtId="0" fontId="2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B13" sqref="B13"/>
    </sheetView>
  </sheetViews>
  <sheetFormatPr baseColWidth="10" defaultRowHeight="15" x14ac:dyDescent="0.25"/>
  <cols>
    <col min="2" max="2" width="26.42578125" bestFit="1" customWidth="1"/>
    <col min="3" max="3" width="11.7109375" bestFit="1" customWidth="1"/>
  </cols>
  <sheetData>
    <row r="1" spans="1:6" ht="23.25" x14ac:dyDescent="0.25">
      <c r="A1" s="1" t="s">
        <v>9</v>
      </c>
      <c r="B1" s="2"/>
      <c r="C1" s="3"/>
      <c r="D1" s="4"/>
    </row>
    <row r="2" spans="1:6" x14ac:dyDescent="0.25">
      <c r="A2" s="5"/>
      <c r="B2" s="5"/>
      <c r="C2" s="5"/>
      <c r="D2" s="6"/>
    </row>
    <row r="3" spans="1:6" x14ac:dyDescent="0.25">
      <c r="A3" s="7" t="s">
        <v>0</v>
      </c>
      <c r="B3" s="7" t="s">
        <v>1</v>
      </c>
      <c r="C3" s="7" t="s">
        <v>2</v>
      </c>
      <c r="D3" s="8" t="s">
        <v>21</v>
      </c>
    </row>
    <row r="4" spans="1:6" x14ac:dyDescent="0.25">
      <c r="A4" s="9" t="s">
        <v>3</v>
      </c>
      <c r="B4" s="26" t="s">
        <v>10</v>
      </c>
      <c r="C4" s="10" t="s">
        <v>5</v>
      </c>
      <c r="D4" s="6"/>
    </row>
    <row r="5" spans="1:6" x14ac:dyDescent="0.25">
      <c r="A5" s="9"/>
      <c r="B5" s="11" t="s">
        <v>11</v>
      </c>
      <c r="C5" s="10" t="s">
        <v>18</v>
      </c>
      <c r="D5" s="6"/>
    </row>
    <row r="6" spans="1:6" x14ac:dyDescent="0.25">
      <c r="A6" s="9"/>
      <c r="B6" s="15" t="s">
        <v>12</v>
      </c>
      <c r="C6" s="10" t="s">
        <v>19</v>
      </c>
      <c r="D6" s="6"/>
    </row>
    <row r="7" spans="1:6" x14ac:dyDescent="0.25">
      <c r="A7" s="12"/>
      <c r="B7" s="11" t="s">
        <v>13</v>
      </c>
      <c r="C7" s="10" t="s">
        <v>20</v>
      </c>
      <c r="D7" s="6"/>
      <c r="E7" s="16"/>
      <c r="F7" s="24"/>
    </row>
    <row r="8" spans="1:6" x14ac:dyDescent="0.25">
      <c r="A8" s="13"/>
      <c r="B8" s="11" t="s">
        <v>14</v>
      </c>
      <c r="C8" s="5" t="s">
        <v>5</v>
      </c>
      <c r="D8" s="6"/>
    </row>
    <row r="9" spans="1:6" x14ac:dyDescent="0.25">
      <c r="A9" s="12" t="s">
        <v>3</v>
      </c>
      <c r="B9" s="25" t="s">
        <v>15</v>
      </c>
      <c r="C9" s="5" t="s">
        <v>5</v>
      </c>
      <c r="D9" s="6"/>
    </row>
    <row r="10" spans="1:6" x14ac:dyDescent="0.25">
      <c r="A10" s="12" t="s">
        <v>3</v>
      </c>
      <c r="B10" s="25" t="s">
        <v>6</v>
      </c>
      <c r="C10" s="5" t="s">
        <v>5</v>
      </c>
      <c r="D10" s="6"/>
    </row>
    <row r="11" spans="1:6" x14ac:dyDescent="0.25">
      <c r="A11" s="12" t="s">
        <v>3</v>
      </c>
      <c r="B11" s="22" t="s">
        <v>7</v>
      </c>
      <c r="C11" s="5" t="s">
        <v>5</v>
      </c>
      <c r="D11" s="6"/>
      <c r="F11" s="16"/>
    </row>
    <row r="12" spans="1:6" x14ac:dyDescent="0.25">
      <c r="A12" s="12" t="s">
        <v>3</v>
      </c>
      <c r="B12" s="25" t="s">
        <v>8</v>
      </c>
      <c r="C12" s="5" t="s">
        <v>5</v>
      </c>
      <c r="D12" s="6"/>
    </row>
    <row r="13" spans="1:6" x14ac:dyDescent="0.25">
      <c r="A13" s="12" t="s">
        <v>3</v>
      </c>
      <c r="B13" s="22" t="s">
        <v>16</v>
      </c>
      <c r="C13" s="5" t="s">
        <v>5</v>
      </c>
      <c r="D13" s="6"/>
      <c r="E13" s="24"/>
    </row>
    <row r="14" spans="1:6" x14ac:dyDescent="0.25">
      <c r="A14" s="12" t="s">
        <v>3</v>
      </c>
      <c r="B14" s="25" t="s">
        <v>4</v>
      </c>
      <c r="C14" s="5" t="s">
        <v>5</v>
      </c>
      <c r="D14" s="6"/>
    </row>
    <row r="15" spans="1:6" x14ac:dyDescent="0.25">
      <c r="A15" s="12"/>
      <c r="B15" s="15" t="s">
        <v>17</v>
      </c>
      <c r="C15" s="5" t="s">
        <v>5</v>
      </c>
      <c r="D15" s="6"/>
    </row>
    <row r="16" spans="1:6" x14ac:dyDescent="0.25">
      <c r="A16" s="12" t="s">
        <v>3</v>
      </c>
      <c r="B16" s="22" t="s">
        <v>22</v>
      </c>
      <c r="C16" s="5" t="s">
        <v>5</v>
      </c>
      <c r="D16" s="18"/>
      <c r="E16" s="19"/>
    </row>
    <row r="17" spans="1:5" x14ac:dyDescent="0.25">
      <c r="A17" s="14"/>
      <c r="B17" s="15" t="s">
        <v>23</v>
      </c>
      <c r="C17" s="17" t="s">
        <v>29</v>
      </c>
      <c r="D17" s="18"/>
      <c r="E17" s="19"/>
    </row>
    <row r="18" spans="1:5" x14ac:dyDescent="0.25">
      <c r="A18" s="12" t="s">
        <v>3</v>
      </c>
      <c r="B18" s="22" t="s">
        <v>24</v>
      </c>
      <c r="C18" s="5" t="s">
        <v>5</v>
      </c>
      <c r="D18" s="18"/>
      <c r="E18" s="19"/>
    </row>
    <row r="19" spans="1:5" x14ac:dyDescent="0.25">
      <c r="A19" s="14"/>
      <c r="B19" s="15" t="s">
        <v>25</v>
      </c>
      <c r="C19" s="17" t="s">
        <v>29</v>
      </c>
      <c r="D19" s="18"/>
      <c r="E19" s="19"/>
    </row>
    <row r="20" spans="1:5" x14ac:dyDescent="0.25">
      <c r="A20" s="14"/>
      <c r="B20" s="20" t="s">
        <v>26</v>
      </c>
      <c r="C20" s="5" t="s">
        <v>5</v>
      </c>
      <c r="D20" s="21"/>
      <c r="E20" s="19"/>
    </row>
    <row r="21" spans="1:5" x14ac:dyDescent="0.25">
      <c r="A21" s="12" t="s">
        <v>3</v>
      </c>
      <c r="B21" s="27" t="s">
        <v>27</v>
      </c>
      <c r="C21" s="5" t="s">
        <v>5</v>
      </c>
      <c r="D21" s="23" t="s">
        <v>3</v>
      </c>
      <c r="E21" s="19"/>
    </row>
    <row r="22" spans="1:5" x14ac:dyDescent="0.25">
      <c r="B22" s="19" t="s">
        <v>28</v>
      </c>
      <c r="C22" s="19" t="s">
        <v>29</v>
      </c>
      <c r="D22" s="23" t="s">
        <v>3</v>
      </c>
      <c r="E22" s="19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4"/>
  <sheetViews>
    <sheetView tabSelected="1" topLeftCell="M1" workbookViewId="0">
      <selection activeCell="O4" sqref="O4"/>
    </sheetView>
  </sheetViews>
  <sheetFormatPr baseColWidth="10" defaultRowHeight="15" x14ac:dyDescent="0.25"/>
  <cols>
    <col min="13" max="13" width="15.5703125" customWidth="1"/>
    <col min="14" max="14" width="15.7109375" customWidth="1"/>
    <col min="15" max="15" width="161.42578125" bestFit="1" customWidth="1"/>
  </cols>
  <sheetData>
    <row r="1" spans="1:26" x14ac:dyDescent="0.25">
      <c r="A1" s="28" t="s">
        <v>30</v>
      </c>
      <c r="B1" s="28" t="s">
        <v>31</v>
      </c>
      <c r="C1" s="29" t="s">
        <v>32</v>
      </c>
      <c r="D1" s="29" t="s">
        <v>33</v>
      </c>
      <c r="E1" s="30" t="s">
        <v>34</v>
      </c>
      <c r="F1" s="31" t="s">
        <v>35</v>
      </c>
      <c r="G1" s="32" t="s">
        <v>36</v>
      </c>
      <c r="H1" s="32" t="s">
        <v>37</v>
      </c>
      <c r="I1" s="29" t="s">
        <v>38</v>
      </c>
      <c r="J1" s="30" t="s">
        <v>6</v>
      </c>
      <c r="K1" s="33" t="s">
        <v>39</v>
      </c>
      <c r="L1" s="29" t="s">
        <v>40</v>
      </c>
      <c r="M1" s="22" t="s">
        <v>16</v>
      </c>
      <c r="N1" s="25" t="s">
        <v>4</v>
      </c>
      <c r="O1" s="34" t="str">
        <f>"-- // CARGA INICIAL &gt;&gt; QA &gt;&gt; CEME#101 &gt;&gt; DOCUMENTO_D0M4 "</f>
        <v xml:space="preserve">-- // CARGA INICIAL &gt;&gt; QA &gt;&gt; CEME#101 &gt;&gt; DOCUMENTO_D0M4 </v>
      </c>
      <c r="P1" s="35"/>
      <c r="Q1" s="36" t="s">
        <v>41</v>
      </c>
      <c r="R1" s="37" t="str">
        <f>"-- // REGISTROS BASE &gt;&gt; QA &gt;&gt; CEME#101 &gt;&gt; DATA_N1_X_DI_D0M4"</f>
        <v>-- // REGISTROS BASE &gt;&gt; QA &gt;&gt; CEME#101 &gt;&gt; DATA_N1_X_DI_D0M4</v>
      </c>
      <c r="S1" s="35"/>
      <c r="T1" s="36" t="s">
        <v>41</v>
      </c>
      <c r="U1" s="38" t="str">
        <f>"-- // EJECUTAR CALCULOS &gt;&gt; QA &gt;&gt; CEME#101 &gt;&gt; [PG_OP_DOCUMENTO_DOM4_RECALCULAR]"</f>
        <v>-- // EJECUTAR CALCULOS &gt;&gt; QA &gt;&gt; CEME#101 &gt;&gt; [PG_OP_DOCUMENTO_DOM4_RECALCULAR]</v>
      </c>
      <c r="V1" s="35"/>
      <c r="W1" s="35"/>
      <c r="X1" s="35"/>
      <c r="Y1" s="35"/>
      <c r="Z1" s="35"/>
    </row>
    <row r="2" spans="1:26" x14ac:dyDescent="0.25">
      <c r="A2" s="23">
        <v>0</v>
      </c>
      <c r="B2" s="23">
        <v>0</v>
      </c>
      <c r="C2" s="23">
        <v>69</v>
      </c>
      <c r="D2" s="39">
        <f t="shared" ref="D2:D65" si="0">I2*1000+J2</f>
        <v>103001</v>
      </c>
      <c r="E2" s="40" t="s">
        <v>42</v>
      </c>
      <c r="F2" s="19" t="str">
        <f t="shared" ref="F2:F65" si="1">CONCATENATE("[QA##",D2,"] ",E2)</f>
        <v>[QA##103001] GUADALUPE</v>
      </c>
      <c r="G2" s="41" t="str">
        <f t="shared" ref="G2:G65" si="2">CONCATENATE("QA[D0#",I2,".UO#",J2,"]")</f>
        <v>QA[D0#103.UO#1]</v>
      </c>
      <c r="H2" s="42">
        <v>1</v>
      </c>
      <c r="I2" s="42">
        <v>103</v>
      </c>
      <c r="J2" s="43">
        <v>1</v>
      </c>
      <c r="K2" s="42">
        <v>2018</v>
      </c>
      <c r="L2" s="44">
        <v>3</v>
      </c>
      <c r="M2" s="44">
        <v>1</v>
      </c>
      <c r="N2" s="44" t="str">
        <f>CONCATENATE(10,RIGHT(D2,2))</f>
        <v>1001</v>
      </c>
      <c r="O2" s="34" t="str">
        <f>CONCATENATE("EXECUTE [dbo].[PG_CI_DOCUMENTO_D0M4] ", A2, ", ", B2, ", ", C2, ", ", D2, ", '", E2, "', '", F2, "', '", G2, "', ", H2, ", ", I2, ", ", J2, ", ",K2, ", ", L2,", ",M2,", ",N2)</f>
        <v>EXECUTE [dbo].[PG_CI_DOCUMENTO_D0M4] 0, 0, 69, 103001, 'GUADALUPE', '[QA##103001] GUADALUPE', 'QA[D0#103.UO#1]', 1, 103, 1, 2018, 3, 1, 1001</v>
      </c>
      <c r="Q2" s="45" t="s">
        <v>41</v>
      </c>
      <c r="R2" s="46" t="str">
        <f t="shared" ref="R2:R65" si="3">CONCATENATE("EXECUTE [dbo].[PG_IN_DATA_N1_X_DI_D0M4_X_K_DOCUMENTO_D0M4] ", A2, ", ", B2, ", ", C2, ", ", D2)</f>
        <v>EXECUTE [dbo].[PG_IN_DATA_N1_X_DI_D0M4_X_K_DOCUMENTO_D0M4] 0, 0, 69, 103001</v>
      </c>
      <c r="T2" s="45" t="s">
        <v>41</v>
      </c>
      <c r="U2" s="38" t="str">
        <f t="shared" ref="U2:U65" si="4">CONCATENATE("EXECUTE [dbo].[PG_OP_DOCUMENTO_DOM4_RECALCULAR] ", A2, ", ", B2, ", ", C2, ", ", D2)</f>
        <v>EXECUTE [dbo].[PG_OP_DOCUMENTO_DOM4_RECALCULAR] 0, 0, 69, 103001</v>
      </c>
    </row>
    <row r="3" spans="1:26" x14ac:dyDescent="0.25">
      <c r="A3" s="23">
        <v>0</v>
      </c>
      <c r="B3" s="23">
        <v>0</v>
      </c>
      <c r="C3" s="23">
        <v>69</v>
      </c>
      <c r="D3" s="39">
        <f t="shared" si="0"/>
        <v>103002</v>
      </c>
      <c r="E3" s="40" t="s">
        <v>43</v>
      </c>
      <c r="F3" s="19" t="str">
        <f t="shared" si="1"/>
        <v>[QA##103002] PARRAL</v>
      </c>
      <c r="G3" s="41" t="str">
        <f t="shared" si="2"/>
        <v>QA[D0#103.UO#2]</v>
      </c>
      <c r="H3" s="39">
        <f t="shared" ref="H3:I18" si="5">H2</f>
        <v>1</v>
      </c>
      <c r="I3" s="39">
        <f t="shared" si="5"/>
        <v>103</v>
      </c>
      <c r="J3" s="43">
        <v>2</v>
      </c>
      <c r="K3" s="39">
        <f t="shared" ref="K3:L18" si="6">K2</f>
        <v>2018</v>
      </c>
      <c r="L3" s="39">
        <f t="shared" si="6"/>
        <v>3</v>
      </c>
      <c r="M3" s="39">
        <v>1</v>
      </c>
      <c r="N3" s="44" t="str">
        <f t="shared" ref="N3:N66" si="7">CONCATENATE(10,RIGHT(D3,2))</f>
        <v>1002</v>
      </c>
      <c r="O3" s="34" t="str">
        <f t="shared" ref="O3:O66" si="8">CONCATENATE("EXECUTE [dbo].[PG_CI_DOCUMENTO_D0M4] ", A3, ", ", B3, ", ", C3, ", ", D3, ", '", E3, "', '", F3, "', '", G3, "', ", H3, ", ", I3, ", ", J3, ", ",K3, ", ", L3,", ",M3,", ",N3)</f>
        <v>EXECUTE [dbo].[PG_CI_DOCUMENTO_D0M4] 0, 0, 69, 103002, 'PARRAL', '[QA##103002] PARRAL', 'QA[D0#103.UO#2]', 1, 103, 2, 2018, 3, 1, 1002</v>
      </c>
      <c r="Q3" s="45" t="s">
        <v>41</v>
      </c>
      <c r="R3" s="46" t="str">
        <f t="shared" si="3"/>
        <v>EXECUTE [dbo].[PG_IN_DATA_N1_X_DI_D0M4_X_K_DOCUMENTO_D0M4] 0, 0, 69, 103002</v>
      </c>
      <c r="T3" s="45" t="s">
        <v>41</v>
      </c>
      <c r="U3" s="38" t="str">
        <f t="shared" si="4"/>
        <v>EXECUTE [dbo].[PG_OP_DOCUMENTO_DOM4_RECALCULAR] 0, 0, 69, 103002</v>
      </c>
    </row>
    <row r="4" spans="1:26" x14ac:dyDescent="0.25">
      <c r="A4" s="23">
        <v>0</v>
      </c>
      <c r="B4" s="23">
        <v>0</v>
      </c>
      <c r="C4" s="23">
        <v>69</v>
      </c>
      <c r="D4" s="39">
        <f t="shared" si="0"/>
        <v>103003</v>
      </c>
      <c r="E4" s="40" t="s">
        <v>44</v>
      </c>
      <c r="F4" s="19" t="str">
        <f t="shared" si="1"/>
        <v>[QA##103003] BIOGAS</v>
      </c>
      <c r="G4" s="41" t="str">
        <f t="shared" si="2"/>
        <v>QA[D0#103.UO#3]</v>
      </c>
      <c r="H4" s="39">
        <f t="shared" si="5"/>
        <v>1</v>
      </c>
      <c r="I4" s="39">
        <f t="shared" si="5"/>
        <v>103</v>
      </c>
      <c r="J4" s="43">
        <v>3</v>
      </c>
      <c r="K4" s="39">
        <f t="shared" si="6"/>
        <v>2018</v>
      </c>
      <c r="L4" s="39">
        <f t="shared" si="6"/>
        <v>3</v>
      </c>
      <c r="M4" s="39">
        <v>1</v>
      </c>
      <c r="N4" s="44" t="str">
        <f t="shared" si="7"/>
        <v>1003</v>
      </c>
      <c r="O4" s="34" t="str">
        <f t="shared" si="8"/>
        <v>EXECUTE [dbo].[PG_CI_DOCUMENTO_D0M4] 0, 0, 69, 103003, 'BIOGAS', '[QA##103003] BIOGAS', 'QA[D0#103.UO#3]', 1, 103, 3, 2018, 3, 1, 1003</v>
      </c>
      <c r="Q4" s="45" t="s">
        <v>41</v>
      </c>
      <c r="R4" s="46" t="str">
        <f t="shared" si="3"/>
        <v>EXECUTE [dbo].[PG_IN_DATA_N1_X_DI_D0M4_X_K_DOCUMENTO_D0M4] 0, 0, 69, 103003</v>
      </c>
      <c r="T4" s="45" t="s">
        <v>41</v>
      </c>
      <c r="U4" s="38" t="str">
        <f t="shared" si="4"/>
        <v>EXECUTE [dbo].[PG_OP_DOCUMENTO_DOM4_RECALCULAR] 0, 0, 69, 103003</v>
      </c>
    </row>
    <row r="5" spans="1:26" x14ac:dyDescent="0.25">
      <c r="A5" s="23">
        <v>0</v>
      </c>
      <c r="B5" s="23">
        <v>0</v>
      </c>
      <c r="C5" s="23">
        <v>69</v>
      </c>
      <c r="D5" s="39">
        <f t="shared" si="0"/>
        <v>103004</v>
      </c>
      <c r="E5" s="40" t="s">
        <v>45</v>
      </c>
      <c r="F5" s="19" t="str">
        <f t="shared" si="1"/>
        <v>[QA##103004] LAS SIERRA</v>
      </c>
      <c r="G5" s="41" t="str">
        <f t="shared" si="2"/>
        <v>QA[D0#103.UO#4]</v>
      </c>
      <c r="H5" s="39">
        <f t="shared" si="5"/>
        <v>1</v>
      </c>
      <c r="I5" s="39">
        <f t="shared" si="5"/>
        <v>103</v>
      </c>
      <c r="J5" s="43">
        <v>4</v>
      </c>
      <c r="K5" s="39">
        <f t="shared" si="6"/>
        <v>2018</v>
      </c>
      <c r="L5" s="39">
        <f t="shared" si="6"/>
        <v>3</v>
      </c>
      <c r="M5" s="39">
        <v>1</v>
      </c>
      <c r="N5" s="44" t="str">
        <f t="shared" si="7"/>
        <v>1004</v>
      </c>
      <c r="O5" s="34" t="str">
        <f t="shared" si="8"/>
        <v>EXECUTE [dbo].[PG_CI_DOCUMENTO_D0M4] 0, 0, 69, 103004, 'LAS SIERRA', '[QA##103004] LAS SIERRA', 'QA[D0#103.UO#4]', 1, 103, 4, 2018, 3, 1, 1004</v>
      </c>
      <c r="Q5" s="45" t="s">
        <v>41</v>
      </c>
      <c r="R5" s="46" t="str">
        <f t="shared" si="3"/>
        <v>EXECUTE [dbo].[PG_IN_DATA_N1_X_DI_D0M4_X_K_DOCUMENTO_D0M4] 0, 0, 69, 103004</v>
      </c>
      <c r="T5" s="45" t="s">
        <v>41</v>
      </c>
      <c r="U5" s="38" t="str">
        <f t="shared" si="4"/>
        <v>EXECUTE [dbo].[PG_OP_DOCUMENTO_DOM4_RECALCULAR] 0, 0, 69, 103004</v>
      </c>
    </row>
    <row r="6" spans="1:26" x14ac:dyDescent="0.25">
      <c r="A6" s="23">
        <v>0</v>
      </c>
      <c r="B6" s="23">
        <v>0</v>
      </c>
      <c r="C6" s="23">
        <v>69</v>
      </c>
      <c r="D6" s="39">
        <f t="shared" si="0"/>
        <v>103005</v>
      </c>
      <c r="E6" s="40" t="s">
        <v>46</v>
      </c>
      <c r="F6" s="19" t="str">
        <f t="shared" si="1"/>
        <v>[QA##103005] PALOMAS</v>
      </c>
      <c r="G6" s="41" t="str">
        <f t="shared" si="2"/>
        <v>QA[D0#103.UO#5]</v>
      </c>
      <c r="H6" s="39">
        <f t="shared" si="5"/>
        <v>1</v>
      </c>
      <c r="I6" s="39">
        <f t="shared" si="5"/>
        <v>103</v>
      </c>
      <c r="J6" s="43">
        <v>5</v>
      </c>
      <c r="K6" s="39">
        <f t="shared" si="6"/>
        <v>2018</v>
      </c>
      <c r="L6" s="39">
        <f t="shared" si="6"/>
        <v>3</v>
      </c>
      <c r="M6" s="39">
        <v>1</v>
      </c>
      <c r="N6" s="44" t="str">
        <f t="shared" si="7"/>
        <v>1005</v>
      </c>
      <c r="O6" s="34" t="str">
        <f t="shared" si="8"/>
        <v>EXECUTE [dbo].[PG_CI_DOCUMENTO_D0M4] 0, 0, 69, 103005, 'PALOMAS', '[QA##103005] PALOMAS', 'QA[D0#103.UO#5]', 1, 103, 5, 2018, 3, 1, 1005</v>
      </c>
      <c r="Q6" s="45" t="s">
        <v>41</v>
      </c>
      <c r="R6" s="46" t="str">
        <f t="shared" si="3"/>
        <v>EXECUTE [dbo].[PG_IN_DATA_N1_X_DI_D0M4_X_K_DOCUMENTO_D0M4] 0, 0, 69, 103005</v>
      </c>
      <c r="T6" s="45" t="s">
        <v>41</v>
      </c>
      <c r="U6" s="38" t="str">
        <f t="shared" si="4"/>
        <v>EXECUTE [dbo].[PG_OP_DOCUMENTO_DOM4_RECALCULAR] 0, 0, 69, 103005</v>
      </c>
    </row>
    <row r="7" spans="1:26" x14ac:dyDescent="0.25">
      <c r="A7" s="23">
        <v>0</v>
      </c>
      <c r="B7" s="23">
        <v>0</v>
      </c>
      <c r="C7" s="23">
        <v>69</v>
      </c>
      <c r="D7" s="39">
        <f t="shared" si="0"/>
        <v>103006</v>
      </c>
      <c r="E7" s="40" t="s">
        <v>47</v>
      </c>
      <c r="F7" s="19" t="str">
        <f t="shared" si="1"/>
        <v>[QA##103006] PUEBLO</v>
      </c>
      <c r="G7" s="41" t="str">
        <f t="shared" si="2"/>
        <v>QA[D0#103.UO#6]</v>
      </c>
      <c r="H7" s="39">
        <f t="shared" si="5"/>
        <v>1</v>
      </c>
      <c r="I7" s="39">
        <f t="shared" si="5"/>
        <v>103</v>
      </c>
      <c r="J7" s="43">
        <v>6</v>
      </c>
      <c r="K7" s="39">
        <f t="shared" si="6"/>
        <v>2018</v>
      </c>
      <c r="L7" s="39">
        <f t="shared" si="6"/>
        <v>3</v>
      </c>
      <c r="M7" s="39">
        <v>1</v>
      </c>
      <c r="N7" s="44" t="str">
        <f t="shared" si="7"/>
        <v>1006</v>
      </c>
      <c r="O7" s="34" t="str">
        <f t="shared" si="8"/>
        <v>EXECUTE [dbo].[PG_CI_DOCUMENTO_D0M4] 0, 0, 69, 103006, 'PUEBLO', '[QA##103006] PUEBLO', 'QA[D0#103.UO#6]', 1, 103, 6, 2018, 3, 1, 1006</v>
      </c>
      <c r="Q7" s="45" t="s">
        <v>41</v>
      </c>
      <c r="R7" s="46" t="str">
        <f t="shared" si="3"/>
        <v>EXECUTE [dbo].[PG_IN_DATA_N1_X_DI_D0M4_X_K_DOCUMENTO_D0M4] 0, 0, 69, 103006</v>
      </c>
      <c r="T7" s="45" t="s">
        <v>41</v>
      </c>
      <c r="U7" s="38" t="str">
        <f t="shared" si="4"/>
        <v>EXECUTE [dbo].[PG_OP_DOCUMENTO_DOM4_RECALCULAR] 0, 0, 69, 103006</v>
      </c>
    </row>
    <row r="8" spans="1:26" x14ac:dyDescent="0.25">
      <c r="A8" s="23">
        <v>0</v>
      </c>
      <c r="B8" s="23">
        <v>0</v>
      </c>
      <c r="C8" s="23">
        <v>69</v>
      </c>
      <c r="D8" s="39">
        <f t="shared" si="0"/>
        <v>103007</v>
      </c>
      <c r="E8" s="40" t="s">
        <v>48</v>
      </c>
      <c r="F8" s="19" t="str">
        <f t="shared" si="1"/>
        <v>[QA##103007] HIDRO I</v>
      </c>
      <c r="G8" s="41" t="str">
        <f t="shared" si="2"/>
        <v>QA[D0#103.UO#7]</v>
      </c>
      <c r="H8" s="39">
        <f t="shared" si="5"/>
        <v>1</v>
      </c>
      <c r="I8" s="39">
        <f t="shared" si="5"/>
        <v>103</v>
      </c>
      <c r="J8" s="43">
        <v>7</v>
      </c>
      <c r="K8" s="39">
        <f t="shared" si="6"/>
        <v>2018</v>
      </c>
      <c r="L8" s="39">
        <f t="shared" si="6"/>
        <v>3</v>
      </c>
      <c r="M8" s="39">
        <v>1</v>
      </c>
      <c r="N8" s="44" t="str">
        <f t="shared" si="7"/>
        <v>1007</v>
      </c>
      <c r="O8" s="34" t="str">
        <f t="shared" si="8"/>
        <v>EXECUTE [dbo].[PG_CI_DOCUMENTO_D0M4] 0, 0, 69, 103007, 'HIDRO I', '[QA##103007] HIDRO I', 'QA[D0#103.UO#7]', 1, 103, 7, 2018, 3, 1, 1007</v>
      </c>
      <c r="Q8" s="45" t="s">
        <v>41</v>
      </c>
      <c r="R8" s="46" t="str">
        <f t="shared" si="3"/>
        <v>EXECUTE [dbo].[PG_IN_DATA_N1_X_DI_D0M4_X_K_DOCUMENTO_D0M4] 0, 0, 69, 103007</v>
      </c>
      <c r="T8" s="45" t="s">
        <v>41</v>
      </c>
      <c r="U8" s="38" t="str">
        <f t="shared" si="4"/>
        <v>EXECUTE [dbo].[PG_OP_DOCUMENTO_DOM4_RECALCULAR] 0, 0, 69, 103007</v>
      </c>
    </row>
    <row r="9" spans="1:26" x14ac:dyDescent="0.25">
      <c r="A9" s="23">
        <v>0</v>
      </c>
      <c r="B9" s="23">
        <v>0</v>
      </c>
      <c r="C9" s="23">
        <v>69</v>
      </c>
      <c r="D9" s="39">
        <f t="shared" si="0"/>
        <v>103008</v>
      </c>
      <c r="E9" s="40" t="s">
        <v>49</v>
      </c>
      <c r="F9" s="19" t="str">
        <f t="shared" si="1"/>
        <v>[QA##103008] FLORES MAGON</v>
      </c>
      <c r="G9" s="41" t="str">
        <f t="shared" si="2"/>
        <v>QA[D0#103.UO#8]</v>
      </c>
      <c r="H9" s="39">
        <f t="shared" si="5"/>
        <v>1</v>
      </c>
      <c r="I9" s="39">
        <f t="shared" si="5"/>
        <v>103</v>
      </c>
      <c r="J9" s="43">
        <v>8</v>
      </c>
      <c r="K9" s="39">
        <f t="shared" si="6"/>
        <v>2018</v>
      </c>
      <c r="L9" s="39">
        <f t="shared" si="6"/>
        <v>3</v>
      </c>
      <c r="M9" s="39">
        <v>1</v>
      </c>
      <c r="N9" s="44" t="str">
        <f t="shared" si="7"/>
        <v>1008</v>
      </c>
      <c r="O9" s="34" t="str">
        <f t="shared" si="8"/>
        <v>EXECUTE [dbo].[PG_CI_DOCUMENTO_D0M4] 0, 0, 69, 103008, 'FLORES MAGON', '[QA##103008] FLORES MAGON', 'QA[D0#103.UO#8]', 1, 103, 8, 2018, 3, 1, 1008</v>
      </c>
      <c r="Q9" s="45" t="s">
        <v>41</v>
      </c>
      <c r="R9" s="46" t="str">
        <f t="shared" si="3"/>
        <v>EXECUTE [dbo].[PG_IN_DATA_N1_X_DI_D0M4_X_K_DOCUMENTO_D0M4] 0, 0, 69, 103008</v>
      </c>
      <c r="T9" s="45" t="s">
        <v>41</v>
      </c>
      <c r="U9" s="38" t="str">
        <f t="shared" si="4"/>
        <v>EXECUTE [dbo].[PG_OP_DOCUMENTO_DOM4_RECALCULAR] 0, 0, 69, 103008</v>
      </c>
    </row>
    <row r="10" spans="1:26" x14ac:dyDescent="0.25">
      <c r="A10" s="23">
        <v>0</v>
      </c>
      <c r="B10" s="23">
        <v>0</v>
      </c>
      <c r="C10" s="23">
        <v>69</v>
      </c>
      <c r="D10" s="39">
        <f t="shared" si="0"/>
        <v>103009</v>
      </c>
      <c r="E10" s="40" t="s">
        <v>50</v>
      </c>
      <c r="F10" s="19" t="str">
        <f t="shared" si="1"/>
        <v>[QA##103009] DELICIAS</v>
      </c>
      <c r="G10" s="41" t="str">
        <f t="shared" si="2"/>
        <v>QA[D0#103.UO#9]</v>
      </c>
      <c r="H10" s="39">
        <f t="shared" si="5"/>
        <v>1</v>
      </c>
      <c r="I10" s="39">
        <f t="shared" si="5"/>
        <v>103</v>
      </c>
      <c r="J10" s="43">
        <v>9</v>
      </c>
      <c r="K10" s="39">
        <f t="shared" si="6"/>
        <v>2018</v>
      </c>
      <c r="L10" s="39">
        <f t="shared" si="6"/>
        <v>3</v>
      </c>
      <c r="M10" s="39">
        <v>1</v>
      </c>
      <c r="N10" s="44" t="str">
        <f t="shared" si="7"/>
        <v>1009</v>
      </c>
      <c r="O10" s="34" t="str">
        <f t="shared" si="8"/>
        <v>EXECUTE [dbo].[PG_CI_DOCUMENTO_D0M4] 0, 0, 69, 103009, 'DELICIAS', '[QA##103009] DELICIAS', 'QA[D0#103.UO#9]', 1, 103, 9, 2018, 3, 1, 1009</v>
      </c>
      <c r="Q10" s="45" t="s">
        <v>41</v>
      </c>
      <c r="R10" s="46" t="str">
        <f t="shared" si="3"/>
        <v>EXECUTE [dbo].[PG_IN_DATA_N1_X_DI_D0M4_X_K_DOCUMENTO_D0M4] 0, 0, 69, 103009</v>
      </c>
      <c r="T10" s="45" t="s">
        <v>41</v>
      </c>
      <c r="U10" s="38" t="str">
        <f t="shared" si="4"/>
        <v>EXECUTE [dbo].[PG_OP_DOCUMENTO_DOM4_RECALCULAR] 0, 0, 69, 103009</v>
      </c>
    </row>
    <row r="11" spans="1:26" x14ac:dyDescent="0.25">
      <c r="A11" s="23">
        <v>0</v>
      </c>
      <c r="B11" s="23">
        <v>0</v>
      </c>
      <c r="C11" s="23">
        <v>69</v>
      </c>
      <c r="D11" s="39">
        <f t="shared" si="0"/>
        <v>103010</v>
      </c>
      <c r="E11" s="40" t="s">
        <v>51</v>
      </c>
      <c r="F11" s="19" t="str">
        <f t="shared" si="1"/>
        <v>[QA##103010] MARKETING</v>
      </c>
      <c r="G11" s="41" t="str">
        <f t="shared" si="2"/>
        <v>QA[D0#103.UO#10]</v>
      </c>
      <c r="H11" s="39">
        <f t="shared" si="5"/>
        <v>1</v>
      </c>
      <c r="I11" s="39">
        <f t="shared" si="5"/>
        <v>103</v>
      </c>
      <c r="J11" s="43">
        <v>10</v>
      </c>
      <c r="K11" s="39">
        <f t="shared" si="6"/>
        <v>2018</v>
      </c>
      <c r="L11" s="39">
        <f t="shared" si="6"/>
        <v>3</v>
      </c>
      <c r="M11" s="39">
        <v>1</v>
      </c>
      <c r="N11" s="44" t="str">
        <f t="shared" si="7"/>
        <v>1010</v>
      </c>
      <c r="O11" s="34" t="str">
        <f t="shared" si="8"/>
        <v>EXECUTE [dbo].[PG_CI_DOCUMENTO_D0M4] 0, 0, 69, 103010, 'MARKETING', '[QA##103010] MARKETING', 'QA[D0#103.UO#10]', 1, 103, 10, 2018, 3, 1, 1010</v>
      </c>
      <c r="Q11" s="45" t="s">
        <v>41</v>
      </c>
      <c r="R11" s="46" t="str">
        <f t="shared" si="3"/>
        <v>EXECUTE [dbo].[PG_IN_DATA_N1_X_DI_D0M4_X_K_DOCUMENTO_D0M4] 0, 0, 69, 103010</v>
      </c>
      <c r="T11" s="45" t="s">
        <v>41</v>
      </c>
      <c r="U11" s="38" t="str">
        <f t="shared" si="4"/>
        <v>EXECUTE [dbo].[PG_OP_DOCUMENTO_DOM4_RECALCULAR] 0, 0, 69, 103010</v>
      </c>
    </row>
    <row r="12" spans="1:26" x14ac:dyDescent="0.25">
      <c r="A12" s="23">
        <v>0</v>
      </c>
      <c r="B12" s="23">
        <v>0</v>
      </c>
      <c r="C12" s="23">
        <v>69</v>
      </c>
      <c r="D12" s="39">
        <f t="shared" si="0"/>
        <v>103011</v>
      </c>
      <c r="E12" s="40" t="s">
        <v>52</v>
      </c>
      <c r="F12" s="19" t="str">
        <f t="shared" si="1"/>
        <v>[QA##103011] ASCENSION</v>
      </c>
      <c r="G12" s="41" t="str">
        <f t="shared" si="2"/>
        <v>QA[D0#103.UO#11]</v>
      </c>
      <c r="H12" s="39">
        <f t="shared" si="5"/>
        <v>1</v>
      </c>
      <c r="I12" s="39">
        <f t="shared" si="5"/>
        <v>103</v>
      </c>
      <c r="J12" s="43">
        <v>11</v>
      </c>
      <c r="K12" s="39">
        <f t="shared" si="6"/>
        <v>2018</v>
      </c>
      <c r="L12" s="39">
        <f t="shared" si="6"/>
        <v>3</v>
      </c>
      <c r="M12" s="39">
        <v>1</v>
      </c>
      <c r="N12" s="44" t="str">
        <f t="shared" si="7"/>
        <v>1011</v>
      </c>
      <c r="O12" s="34" t="str">
        <f t="shared" si="8"/>
        <v>EXECUTE [dbo].[PG_CI_DOCUMENTO_D0M4] 0, 0, 69, 103011, 'ASCENSION', '[QA##103011] ASCENSION', 'QA[D0#103.UO#11]', 1, 103, 11, 2018, 3, 1, 1011</v>
      </c>
      <c r="Q12" s="45" t="s">
        <v>41</v>
      </c>
      <c r="R12" s="46" t="str">
        <f t="shared" si="3"/>
        <v>EXECUTE [dbo].[PG_IN_DATA_N1_X_DI_D0M4_X_K_DOCUMENTO_D0M4] 0, 0, 69, 103011</v>
      </c>
      <c r="T12" s="45" t="s">
        <v>41</v>
      </c>
      <c r="U12" s="38" t="str">
        <f t="shared" si="4"/>
        <v>EXECUTE [dbo].[PG_OP_DOCUMENTO_DOM4_RECALCULAR] 0, 0, 69, 103011</v>
      </c>
    </row>
    <row r="13" spans="1:26" x14ac:dyDescent="0.25">
      <c r="A13" s="23">
        <v>0</v>
      </c>
      <c r="B13" s="23">
        <v>0</v>
      </c>
      <c r="C13" s="23">
        <v>69</v>
      </c>
      <c r="D13" s="39">
        <f t="shared" si="0"/>
        <v>103012</v>
      </c>
      <c r="E13" s="40" t="s">
        <v>53</v>
      </c>
      <c r="F13" s="19" t="str">
        <f t="shared" si="1"/>
        <v>[QA##103012] OJINAGA</v>
      </c>
      <c r="G13" s="41" t="str">
        <f t="shared" si="2"/>
        <v>QA[D0#103.UO#12]</v>
      </c>
      <c r="H13" s="39">
        <f t="shared" si="5"/>
        <v>1</v>
      </c>
      <c r="I13" s="39">
        <f t="shared" si="5"/>
        <v>103</v>
      </c>
      <c r="J13" s="43">
        <v>12</v>
      </c>
      <c r="K13" s="39">
        <f t="shared" si="6"/>
        <v>2018</v>
      </c>
      <c r="L13" s="39">
        <f t="shared" si="6"/>
        <v>3</v>
      </c>
      <c r="M13" s="39">
        <v>1</v>
      </c>
      <c r="N13" s="44" t="str">
        <f t="shared" si="7"/>
        <v>1012</v>
      </c>
      <c r="O13" s="34" t="str">
        <f t="shared" si="8"/>
        <v>EXECUTE [dbo].[PG_CI_DOCUMENTO_D0M4] 0, 0, 69, 103012, 'OJINAGA', '[QA##103012] OJINAGA', 'QA[D0#103.UO#12]', 1, 103, 12, 2018, 3, 1, 1012</v>
      </c>
      <c r="Q13" s="45" t="s">
        <v>41</v>
      </c>
      <c r="R13" s="46" t="str">
        <f t="shared" si="3"/>
        <v>EXECUTE [dbo].[PG_IN_DATA_N1_X_DI_D0M4_X_K_DOCUMENTO_D0M4] 0, 0, 69, 103012</v>
      </c>
      <c r="T13" s="45" t="s">
        <v>41</v>
      </c>
      <c r="U13" s="38" t="str">
        <f t="shared" si="4"/>
        <v>EXECUTE [dbo].[PG_OP_DOCUMENTO_DOM4_RECALCULAR] 0, 0, 69, 103012</v>
      </c>
    </row>
    <row r="14" spans="1:26" x14ac:dyDescent="0.25">
      <c r="A14" s="23">
        <v>0</v>
      </c>
      <c r="B14" s="23">
        <v>0</v>
      </c>
      <c r="C14" s="23">
        <v>69</v>
      </c>
      <c r="D14" s="39">
        <f t="shared" si="0"/>
        <v>103013</v>
      </c>
      <c r="E14" s="40" t="s">
        <v>54</v>
      </c>
      <c r="F14" s="19" t="str">
        <f t="shared" si="1"/>
        <v>[QA##103013] UNIGAS MATRIZ</v>
      </c>
      <c r="G14" s="41" t="str">
        <f t="shared" si="2"/>
        <v>QA[D0#103.UO#13]</v>
      </c>
      <c r="H14" s="39">
        <f t="shared" si="5"/>
        <v>1</v>
      </c>
      <c r="I14" s="39">
        <f t="shared" si="5"/>
        <v>103</v>
      </c>
      <c r="J14" s="43">
        <v>13</v>
      </c>
      <c r="K14" s="39">
        <f t="shared" si="6"/>
        <v>2018</v>
      </c>
      <c r="L14" s="39">
        <f t="shared" si="6"/>
        <v>3</v>
      </c>
      <c r="M14" s="39">
        <v>1</v>
      </c>
      <c r="N14" s="44" t="str">
        <f t="shared" si="7"/>
        <v>1013</v>
      </c>
      <c r="O14" s="34" t="str">
        <f t="shared" si="8"/>
        <v>EXECUTE [dbo].[PG_CI_DOCUMENTO_D0M4] 0, 0, 69, 103013, 'UNIGAS MATRIZ', '[QA##103013] UNIGAS MATRIZ', 'QA[D0#103.UO#13]', 1, 103, 13, 2018, 3, 1, 1013</v>
      </c>
      <c r="Q14" s="45" t="s">
        <v>41</v>
      </c>
      <c r="R14" s="46" t="str">
        <f t="shared" si="3"/>
        <v>EXECUTE [dbo].[PG_IN_DATA_N1_X_DI_D0M4_X_K_DOCUMENTO_D0M4] 0, 0, 69, 103013</v>
      </c>
      <c r="T14" s="45" t="s">
        <v>41</v>
      </c>
      <c r="U14" s="38" t="str">
        <f t="shared" si="4"/>
        <v>EXECUTE [dbo].[PG_OP_DOCUMENTO_DOM4_RECALCULAR] 0, 0, 69, 103013</v>
      </c>
    </row>
    <row r="15" spans="1:26" x14ac:dyDescent="0.25">
      <c r="A15" s="23">
        <v>0</v>
      </c>
      <c r="B15" s="23">
        <v>0</v>
      </c>
      <c r="C15" s="23">
        <v>69</v>
      </c>
      <c r="D15" s="39">
        <f t="shared" si="0"/>
        <v>103014</v>
      </c>
      <c r="E15" s="40" t="s">
        <v>55</v>
      </c>
      <c r="F15" s="19" t="str">
        <f t="shared" si="1"/>
        <v>[QA##103014] BUENAVENTURA</v>
      </c>
      <c r="G15" s="41" t="str">
        <f t="shared" si="2"/>
        <v>QA[D0#103.UO#14]</v>
      </c>
      <c r="H15" s="39">
        <f t="shared" si="5"/>
        <v>1</v>
      </c>
      <c r="I15" s="39">
        <f t="shared" si="5"/>
        <v>103</v>
      </c>
      <c r="J15" s="43">
        <v>14</v>
      </c>
      <c r="K15" s="39">
        <f t="shared" si="6"/>
        <v>2018</v>
      </c>
      <c r="L15" s="39">
        <f t="shared" si="6"/>
        <v>3</v>
      </c>
      <c r="M15" s="39">
        <v>1</v>
      </c>
      <c r="N15" s="44" t="str">
        <f t="shared" si="7"/>
        <v>1014</v>
      </c>
      <c r="O15" s="34" t="str">
        <f t="shared" si="8"/>
        <v>EXECUTE [dbo].[PG_CI_DOCUMENTO_D0M4] 0, 0, 69, 103014, 'BUENAVENTURA', '[QA##103014] BUENAVENTURA', 'QA[D0#103.UO#14]', 1, 103, 14, 2018, 3, 1, 1014</v>
      </c>
      <c r="Q15" s="45" t="s">
        <v>41</v>
      </c>
      <c r="R15" s="46" t="str">
        <f t="shared" si="3"/>
        <v>EXECUTE [dbo].[PG_IN_DATA_N1_X_DI_D0M4_X_K_DOCUMENTO_D0M4] 0, 0, 69, 103014</v>
      </c>
      <c r="T15" s="45" t="s">
        <v>41</v>
      </c>
      <c r="U15" s="38" t="str">
        <f t="shared" si="4"/>
        <v>EXECUTE [dbo].[PG_OP_DOCUMENTO_DOM4_RECALCULAR] 0, 0, 69, 103014</v>
      </c>
    </row>
    <row r="16" spans="1:26" x14ac:dyDescent="0.25">
      <c r="A16" s="23">
        <v>0</v>
      </c>
      <c r="B16" s="23">
        <v>0</v>
      </c>
      <c r="C16" s="23">
        <v>69</v>
      </c>
      <c r="D16" s="39">
        <f t="shared" si="0"/>
        <v>103015</v>
      </c>
      <c r="E16" s="40" t="s">
        <v>56</v>
      </c>
      <c r="F16" s="19" t="str">
        <f t="shared" si="1"/>
        <v>[QA##103015] CAMARGO</v>
      </c>
      <c r="G16" s="41" t="str">
        <f t="shared" si="2"/>
        <v>QA[D0#103.UO#15]</v>
      </c>
      <c r="H16" s="39">
        <f t="shared" si="5"/>
        <v>1</v>
      </c>
      <c r="I16" s="39">
        <f t="shared" si="5"/>
        <v>103</v>
      </c>
      <c r="J16" s="43">
        <v>15</v>
      </c>
      <c r="K16" s="39">
        <f t="shared" si="6"/>
        <v>2018</v>
      </c>
      <c r="L16" s="39">
        <f t="shared" si="6"/>
        <v>3</v>
      </c>
      <c r="M16" s="39">
        <v>1</v>
      </c>
      <c r="N16" s="44" t="str">
        <f t="shared" si="7"/>
        <v>1015</v>
      </c>
      <c r="O16" s="34" t="str">
        <f t="shared" si="8"/>
        <v>EXECUTE [dbo].[PG_CI_DOCUMENTO_D0M4] 0, 0, 69, 103015, 'CAMARGO', '[QA##103015] CAMARGO', 'QA[D0#103.UO#15]', 1, 103, 15, 2018, 3, 1, 1015</v>
      </c>
      <c r="Q16" s="45" t="s">
        <v>41</v>
      </c>
      <c r="R16" s="46" t="str">
        <f t="shared" si="3"/>
        <v>EXECUTE [dbo].[PG_IN_DATA_N1_X_DI_D0M4_X_K_DOCUMENTO_D0M4] 0, 0, 69, 103015</v>
      </c>
      <c r="T16" s="45" t="s">
        <v>41</v>
      </c>
      <c r="U16" s="38" t="str">
        <f t="shared" si="4"/>
        <v>EXECUTE [dbo].[PG_OP_DOCUMENTO_DOM4_RECALCULAR] 0, 0, 69, 103015</v>
      </c>
    </row>
    <row r="17" spans="1:21" x14ac:dyDescent="0.25">
      <c r="A17" s="23">
        <v>0</v>
      </c>
      <c r="B17" s="23">
        <v>0</v>
      </c>
      <c r="C17" s="23">
        <v>69</v>
      </c>
      <c r="D17" s="39">
        <f t="shared" si="0"/>
        <v>103016</v>
      </c>
      <c r="E17" s="40" t="s">
        <v>57</v>
      </c>
      <c r="F17" s="19" t="str">
        <f t="shared" si="1"/>
        <v>[QA##103016] BENITO JUAREZ</v>
      </c>
      <c r="G17" s="41" t="str">
        <f t="shared" si="2"/>
        <v>QA[D0#103.UO#16]</v>
      </c>
      <c r="H17" s="39">
        <f t="shared" si="5"/>
        <v>1</v>
      </c>
      <c r="I17" s="39">
        <f t="shared" si="5"/>
        <v>103</v>
      </c>
      <c r="J17" s="43">
        <v>16</v>
      </c>
      <c r="K17" s="39">
        <f t="shared" si="6"/>
        <v>2018</v>
      </c>
      <c r="L17" s="39">
        <f t="shared" si="6"/>
        <v>3</v>
      </c>
      <c r="M17" s="39">
        <v>1</v>
      </c>
      <c r="N17" s="44" t="str">
        <f t="shared" si="7"/>
        <v>1016</v>
      </c>
      <c r="O17" s="34" t="str">
        <f t="shared" si="8"/>
        <v>EXECUTE [dbo].[PG_CI_DOCUMENTO_D0M4] 0, 0, 69, 103016, 'BENITO JUAREZ', '[QA##103016] BENITO JUAREZ', 'QA[D0#103.UO#16]', 1, 103, 16, 2018, 3, 1, 1016</v>
      </c>
      <c r="Q17" s="45" t="s">
        <v>41</v>
      </c>
      <c r="R17" s="46" t="str">
        <f t="shared" si="3"/>
        <v>EXECUTE [dbo].[PG_IN_DATA_N1_X_DI_D0M4_X_K_DOCUMENTO_D0M4] 0, 0, 69, 103016</v>
      </c>
      <c r="T17" s="45" t="s">
        <v>41</v>
      </c>
      <c r="U17" s="38" t="str">
        <f t="shared" si="4"/>
        <v>EXECUTE [dbo].[PG_OP_DOCUMENTO_DOM4_RECALCULAR] 0, 0, 69, 103016</v>
      </c>
    </row>
    <row r="18" spans="1:21" x14ac:dyDescent="0.25">
      <c r="A18" s="23">
        <v>0</v>
      </c>
      <c r="B18" s="23">
        <v>0</v>
      </c>
      <c r="C18" s="23">
        <v>69</v>
      </c>
      <c r="D18" s="39">
        <f t="shared" si="0"/>
        <v>103017</v>
      </c>
      <c r="E18" s="40" t="s">
        <v>58</v>
      </c>
      <c r="F18" s="19" t="str">
        <f t="shared" si="1"/>
        <v>[QA##103017] HIDRO II</v>
      </c>
      <c r="G18" s="41" t="str">
        <f t="shared" si="2"/>
        <v>QA[D0#103.UO#17]</v>
      </c>
      <c r="H18" s="39">
        <f t="shared" si="5"/>
        <v>1</v>
      </c>
      <c r="I18" s="39">
        <f t="shared" si="5"/>
        <v>103</v>
      </c>
      <c r="J18" s="43">
        <v>17</v>
      </c>
      <c r="K18" s="39">
        <f t="shared" si="6"/>
        <v>2018</v>
      </c>
      <c r="L18" s="39">
        <f t="shared" si="6"/>
        <v>3</v>
      </c>
      <c r="M18" s="39">
        <v>1</v>
      </c>
      <c r="N18" s="44" t="str">
        <f t="shared" si="7"/>
        <v>1017</v>
      </c>
      <c r="O18" s="34" t="str">
        <f t="shared" si="8"/>
        <v>EXECUTE [dbo].[PG_CI_DOCUMENTO_D0M4] 0, 0, 69, 103017, 'HIDRO II', '[QA##103017] HIDRO II', 'QA[D0#103.UO#17]', 1, 103, 17, 2018, 3, 1, 1017</v>
      </c>
      <c r="Q18" s="45" t="s">
        <v>41</v>
      </c>
      <c r="R18" s="46" t="str">
        <f t="shared" si="3"/>
        <v>EXECUTE [dbo].[PG_IN_DATA_N1_X_DI_D0M4_X_K_DOCUMENTO_D0M4] 0, 0, 69, 103017</v>
      </c>
      <c r="T18" s="45" t="s">
        <v>41</v>
      </c>
      <c r="U18" s="38" t="str">
        <f t="shared" si="4"/>
        <v>EXECUTE [dbo].[PG_OP_DOCUMENTO_DOM4_RECALCULAR] 0, 0, 69, 103017</v>
      </c>
    </row>
    <row r="19" spans="1:21" x14ac:dyDescent="0.25">
      <c r="A19" s="23">
        <v>0</v>
      </c>
      <c r="B19" s="23">
        <v>0</v>
      </c>
      <c r="C19" s="23">
        <v>69</v>
      </c>
      <c r="D19" s="39">
        <f t="shared" si="0"/>
        <v>103018</v>
      </c>
      <c r="E19" s="40" t="s">
        <v>59</v>
      </c>
      <c r="F19" s="19" t="str">
        <f t="shared" si="1"/>
        <v>[QA##103018] GAS CHAPULTEPEC</v>
      </c>
      <c r="G19" s="41" t="str">
        <f t="shared" si="2"/>
        <v>QA[D0#103.UO#18]</v>
      </c>
      <c r="H19" s="39">
        <f t="shared" ref="H19:I34" si="9">H18</f>
        <v>1</v>
      </c>
      <c r="I19" s="39">
        <f t="shared" si="9"/>
        <v>103</v>
      </c>
      <c r="J19" s="43">
        <v>18</v>
      </c>
      <c r="K19" s="39">
        <f t="shared" ref="K19:L34" si="10">K18</f>
        <v>2018</v>
      </c>
      <c r="L19" s="39">
        <f t="shared" si="10"/>
        <v>3</v>
      </c>
      <c r="M19" s="39">
        <v>1</v>
      </c>
      <c r="N19" s="44" t="str">
        <f t="shared" si="7"/>
        <v>1018</v>
      </c>
      <c r="O19" s="34" t="str">
        <f t="shared" si="8"/>
        <v>EXECUTE [dbo].[PG_CI_DOCUMENTO_D0M4] 0, 0, 69, 103018, 'GAS CHAPULTEPEC', '[QA##103018] GAS CHAPULTEPEC', 'QA[D0#103.UO#18]', 1, 103, 18, 2018, 3, 1, 1018</v>
      </c>
      <c r="Q19" s="45" t="s">
        <v>41</v>
      </c>
      <c r="R19" s="46" t="str">
        <f t="shared" si="3"/>
        <v>EXECUTE [dbo].[PG_IN_DATA_N1_X_DI_D0M4_X_K_DOCUMENTO_D0M4] 0, 0, 69, 103018</v>
      </c>
      <c r="T19" s="45" t="s">
        <v>41</v>
      </c>
      <c r="U19" s="38" t="str">
        <f t="shared" si="4"/>
        <v>EXECUTE [dbo].[PG_OP_DOCUMENTO_DOM4_RECALCULAR] 0, 0, 69, 103018</v>
      </c>
    </row>
    <row r="20" spans="1:21" x14ac:dyDescent="0.25">
      <c r="A20" s="23">
        <v>0</v>
      </c>
      <c r="B20" s="23">
        <v>0</v>
      </c>
      <c r="C20" s="23">
        <v>69</v>
      </c>
      <c r="D20" s="39">
        <f t="shared" si="0"/>
        <v>103019</v>
      </c>
      <c r="E20" s="40" t="s">
        <v>60</v>
      </c>
      <c r="F20" s="19" t="str">
        <f t="shared" si="1"/>
        <v>[QA##103019] GAS TOMZA DE PUEBLA</v>
      </c>
      <c r="G20" s="41" t="str">
        <f t="shared" si="2"/>
        <v>QA[D0#103.UO#19]</v>
      </c>
      <c r="H20" s="39">
        <f t="shared" si="9"/>
        <v>1</v>
      </c>
      <c r="I20" s="39">
        <f t="shared" si="9"/>
        <v>103</v>
      </c>
      <c r="J20" s="43">
        <v>19</v>
      </c>
      <c r="K20" s="39">
        <f t="shared" si="10"/>
        <v>2018</v>
      </c>
      <c r="L20" s="39">
        <f t="shared" si="10"/>
        <v>3</v>
      </c>
      <c r="M20" s="39">
        <v>1</v>
      </c>
      <c r="N20" s="44" t="str">
        <f t="shared" si="7"/>
        <v>1019</v>
      </c>
      <c r="O20" s="34" t="str">
        <f t="shared" si="8"/>
        <v>EXECUTE [dbo].[PG_CI_DOCUMENTO_D0M4] 0, 0, 69, 103019, 'GAS TOMZA DE PUEBLA', '[QA##103019] GAS TOMZA DE PUEBLA', 'QA[D0#103.UO#19]', 1, 103, 19, 2018, 3, 1, 1019</v>
      </c>
      <c r="Q20" s="45" t="s">
        <v>41</v>
      </c>
      <c r="R20" s="46" t="str">
        <f t="shared" si="3"/>
        <v>EXECUTE [dbo].[PG_IN_DATA_N1_X_DI_D0M4_X_K_DOCUMENTO_D0M4] 0, 0, 69, 103019</v>
      </c>
      <c r="T20" s="45" t="s">
        <v>41</v>
      </c>
      <c r="U20" s="38" t="str">
        <f t="shared" si="4"/>
        <v>EXECUTE [dbo].[PG_OP_DOCUMENTO_DOM4_RECALCULAR] 0, 0, 69, 103019</v>
      </c>
    </row>
    <row r="21" spans="1:21" x14ac:dyDescent="0.25">
      <c r="A21" s="23">
        <v>0</v>
      </c>
      <c r="B21" s="23">
        <v>0</v>
      </c>
      <c r="C21" s="23">
        <v>69</v>
      </c>
      <c r="D21" s="39">
        <f t="shared" si="0"/>
        <v>103020</v>
      </c>
      <c r="E21" s="40" t="s">
        <v>61</v>
      </c>
      <c r="F21" s="19" t="str">
        <f t="shared" si="1"/>
        <v>[QA##103020] GAS Y SERVICIO</v>
      </c>
      <c r="G21" s="41" t="str">
        <f t="shared" si="2"/>
        <v>QA[D0#103.UO#20]</v>
      </c>
      <c r="H21" s="39">
        <f t="shared" si="9"/>
        <v>1</v>
      </c>
      <c r="I21" s="39">
        <f t="shared" si="9"/>
        <v>103</v>
      </c>
      <c r="J21" s="43">
        <v>20</v>
      </c>
      <c r="K21" s="39">
        <f t="shared" si="10"/>
        <v>2018</v>
      </c>
      <c r="L21" s="39">
        <f t="shared" si="10"/>
        <v>3</v>
      </c>
      <c r="M21" s="39">
        <v>1</v>
      </c>
      <c r="N21" s="44" t="str">
        <f t="shared" si="7"/>
        <v>1020</v>
      </c>
      <c r="O21" s="34" t="str">
        <f t="shared" si="8"/>
        <v>EXECUTE [dbo].[PG_CI_DOCUMENTO_D0M4] 0, 0, 69, 103020, 'GAS Y SERVICIO', '[QA##103020] GAS Y SERVICIO', 'QA[D0#103.UO#20]', 1, 103, 20, 2018, 3, 1, 1020</v>
      </c>
      <c r="Q21" s="45" t="s">
        <v>41</v>
      </c>
      <c r="R21" s="46" t="str">
        <f t="shared" si="3"/>
        <v>EXECUTE [dbo].[PG_IN_DATA_N1_X_DI_D0M4_X_K_DOCUMENTO_D0M4] 0, 0, 69, 103020</v>
      </c>
      <c r="T21" s="45" t="s">
        <v>41</v>
      </c>
      <c r="U21" s="38" t="str">
        <f t="shared" si="4"/>
        <v>EXECUTE [dbo].[PG_OP_DOCUMENTO_DOM4_RECALCULAR] 0, 0, 69, 103020</v>
      </c>
    </row>
    <row r="22" spans="1:21" x14ac:dyDescent="0.25">
      <c r="A22" s="23">
        <v>0</v>
      </c>
      <c r="B22" s="23">
        <v>0</v>
      </c>
      <c r="C22" s="23">
        <v>69</v>
      </c>
      <c r="D22" s="39">
        <f t="shared" si="0"/>
        <v>103021</v>
      </c>
      <c r="E22" s="40" t="s">
        <v>62</v>
      </c>
      <c r="F22" s="19" t="str">
        <f t="shared" si="1"/>
        <v>[QA##103021] GASOMATICO</v>
      </c>
      <c r="G22" s="41" t="str">
        <f t="shared" si="2"/>
        <v>QA[D0#103.UO#21]</v>
      </c>
      <c r="H22" s="39">
        <f t="shared" si="9"/>
        <v>1</v>
      </c>
      <c r="I22" s="39">
        <f t="shared" si="9"/>
        <v>103</v>
      </c>
      <c r="J22" s="43">
        <v>21</v>
      </c>
      <c r="K22" s="39">
        <f t="shared" si="10"/>
        <v>2018</v>
      </c>
      <c r="L22" s="39">
        <f t="shared" si="10"/>
        <v>3</v>
      </c>
      <c r="M22" s="39">
        <v>1</v>
      </c>
      <c r="N22" s="44" t="str">
        <f t="shared" si="7"/>
        <v>1021</v>
      </c>
      <c r="O22" s="34" t="str">
        <f t="shared" si="8"/>
        <v>EXECUTE [dbo].[PG_CI_DOCUMENTO_D0M4] 0, 0, 69, 103021, 'GASOMATICO', '[QA##103021] GASOMATICO', 'QA[D0#103.UO#21]', 1, 103, 21, 2018, 3, 1, 1021</v>
      </c>
      <c r="Q22" s="45" t="s">
        <v>41</v>
      </c>
      <c r="R22" s="46" t="str">
        <f t="shared" si="3"/>
        <v>EXECUTE [dbo].[PG_IN_DATA_N1_X_DI_D0M4_X_K_DOCUMENTO_D0M4] 0, 0, 69, 103021</v>
      </c>
      <c r="T22" s="45" t="s">
        <v>41</v>
      </c>
      <c r="U22" s="38" t="str">
        <f t="shared" si="4"/>
        <v>EXECUTE [dbo].[PG_OP_DOCUMENTO_DOM4_RECALCULAR] 0, 0, 69, 103021</v>
      </c>
    </row>
    <row r="23" spans="1:21" x14ac:dyDescent="0.25">
      <c r="A23" s="23">
        <v>0</v>
      </c>
      <c r="B23" s="23">
        <v>0</v>
      </c>
      <c r="C23" s="23">
        <v>69</v>
      </c>
      <c r="D23" s="39">
        <f t="shared" si="0"/>
        <v>103022</v>
      </c>
      <c r="E23" s="40" t="s">
        <v>63</v>
      </c>
      <c r="F23" s="19" t="str">
        <f t="shared" si="1"/>
        <v>[QA##103022] GTM-TEPEJI</v>
      </c>
      <c r="G23" s="41" t="str">
        <f t="shared" si="2"/>
        <v>QA[D0#103.UO#22]</v>
      </c>
      <c r="H23" s="39">
        <f t="shared" si="9"/>
        <v>1</v>
      </c>
      <c r="I23" s="39">
        <f t="shared" si="9"/>
        <v>103</v>
      </c>
      <c r="J23" s="43">
        <v>22</v>
      </c>
      <c r="K23" s="39">
        <f t="shared" si="10"/>
        <v>2018</v>
      </c>
      <c r="L23" s="39">
        <f t="shared" si="10"/>
        <v>3</v>
      </c>
      <c r="M23" s="39">
        <v>1</v>
      </c>
      <c r="N23" s="44" t="str">
        <f t="shared" si="7"/>
        <v>1022</v>
      </c>
      <c r="O23" s="34" t="str">
        <f t="shared" si="8"/>
        <v>EXECUTE [dbo].[PG_CI_DOCUMENTO_D0M4] 0, 0, 69, 103022, 'GTM-TEPEJI', '[QA##103022] GTM-TEPEJI', 'QA[D0#103.UO#22]', 1, 103, 22, 2018, 3, 1, 1022</v>
      </c>
      <c r="Q23" s="45" t="s">
        <v>41</v>
      </c>
      <c r="R23" s="46" t="str">
        <f t="shared" si="3"/>
        <v>EXECUTE [dbo].[PG_IN_DATA_N1_X_DI_D0M4_X_K_DOCUMENTO_D0M4] 0, 0, 69, 103022</v>
      </c>
      <c r="T23" s="45" t="s">
        <v>41</v>
      </c>
      <c r="U23" s="38" t="str">
        <f t="shared" si="4"/>
        <v>EXECUTE [dbo].[PG_OP_DOCUMENTO_DOM4_RECALCULAR] 0, 0, 69, 103022</v>
      </c>
    </row>
    <row r="24" spans="1:21" x14ac:dyDescent="0.25">
      <c r="A24" s="23">
        <v>0</v>
      </c>
      <c r="B24" s="23">
        <v>0</v>
      </c>
      <c r="C24" s="23">
        <v>69</v>
      </c>
      <c r="D24" s="39">
        <f t="shared" si="0"/>
        <v>103023</v>
      </c>
      <c r="E24" s="40" t="s">
        <v>64</v>
      </c>
      <c r="F24" s="19" t="str">
        <f t="shared" si="1"/>
        <v>[QA##103023] MEXICANA DE GAS</v>
      </c>
      <c r="G24" s="41" t="str">
        <f t="shared" si="2"/>
        <v>QA[D0#103.UO#23]</v>
      </c>
      <c r="H24" s="39">
        <f t="shared" si="9"/>
        <v>1</v>
      </c>
      <c r="I24" s="39">
        <f t="shared" si="9"/>
        <v>103</v>
      </c>
      <c r="J24" s="43">
        <v>23</v>
      </c>
      <c r="K24" s="39">
        <f t="shared" si="10"/>
        <v>2018</v>
      </c>
      <c r="L24" s="39">
        <f t="shared" si="10"/>
        <v>3</v>
      </c>
      <c r="M24" s="39">
        <v>1</v>
      </c>
      <c r="N24" s="44" t="str">
        <f t="shared" si="7"/>
        <v>1023</v>
      </c>
      <c r="O24" s="34" t="str">
        <f t="shared" si="8"/>
        <v>EXECUTE [dbo].[PG_CI_DOCUMENTO_D0M4] 0, 0, 69, 103023, 'MEXICANA DE GAS', '[QA##103023] MEXICANA DE GAS', 'QA[D0#103.UO#23]', 1, 103, 23, 2018, 3, 1, 1023</v>
      </c>
      <c r="Q24" s="45" t="s">
        <v>41</v>
      </c>
      <c r="R24" s="46" t="str">
        <f t="shared" si="3"/>
        <v>EXECUTE [dbo].[PG_IN_DATA_N1_X_DI_D0M4_X_K_DOCUMENTO_D0M4] 0, 0, 69, 103023</v>
      </c>
      <c r="T24" s="45" t="s">
        <v>41</v>
      </c>
      <c r="U24" s="38" t="str">
        <f t="shared" si="4"/>
        <v>EXECUTE [dbo].[PG_OP_DOCUMENTO_DOM4_RECALCULAR] 0, 0, 69, 103023</v>
      </c>
    </row>
    <row r="25" spans="1:21" x14ac:dyDescent="0.25">
      <c r="A25" s="23">
        <v>0</v>
      </c>
      <c r="B25" s="23">
        <v>0</v>
      </c>
      <c r="C25" s="23">
        <v>69</v>
      </c>
      <c r="D25" s="39">
        <f t="shared" si="0"/>
        <v>103024</v>
      </c>
      <c r="E25" s="40" t="s">
        <v>65</v>
      </c>
      <c r="F25" s="19" t="str">
        <f t="shared" si="1"/>
        <v>[QA##103024] UNIGAS TLAHUAC</v>
      </c>
      <c r="G25" s="41" t="str">
        <f t="shared" si="2"/>
        <v>QA[D0#103.UO#24]</v>
      </c>
      <c r="H25" s="39">
        <f t="shared" si="9"/>
        <v>1</v>
      </c>
      <c r="I25" s="39">
        <f t="shared" si="9"/>
        <v>103</v>
      </c>
      <c r="J25" s="43">
        <v>24</v>
      </c>
      <c r="K25" s="39">
        <f t="shared" si="10"/>
        <v>2018</v>
      </c>
      <c r="L25" s="39">
        <f t="shared" si="10"/>
        <v>3</v>
      </c>
      <c r="M25" s="39">
        <v>1</v>
      </c>
      <c r="N25" s="44" t="str">
        <f t="shared" si="7"/>
        <v>1024</v>
      </c>
      <c r="O25" s="34" t="str">
        <f t="shared" si="8"/>
        <v>EXECUTE [dbo].[PG_CI_DOCUMENTO_D0M4] 0, 0, 69, 103024, 'UNIGAS TLAHUAC', '[QA##103024] UNIGAS TLAHUAC', 'QA[D0#103.UO#24]', 1, 103, 24, 2018, 3, 1, 1024</v>
      </c>
      <c r="Q25" s="45" t="s">
        <v>41</v>
      </c>
      <c r="R25" s="46" t="str">
        <f t="shared" si="3"/>
        <v>EXECUTE [dbo].[PG_IN_DATA_N1_X_DI_D0M4_X_K_DOCUMENTO_D0M4] 0, 0, 69, 103024</v>
      </c>
      <c r="T25" s="45" t="s">
        <v>41</v>
      </c>
      <c r="U25" s="38" t="str">
        <f t="shared" si="4"/>
        <v>EXECUTE [dbo].[PG_OP_DOCUMENTO_DOM4_RECALCULAR] 0, 0, 69, 103024</v>
      </c>
    </row>
    <row r="26" spans="1:21" x14ac:dyDescent="0.25">
      <c r="A26" s="23">
        <v>0</v>
      </c>
      <c r="B26" s="23">
        <v>0</v>
      </c>
      <c r="C26" s="23">
        <v>69</v>
      </c>
      <c r="D26" s="39">
        <f t="shared" si="0"/>
        <v>103025</v>
      </c>
      <c r="E26" s="40" t="s">
        <v>66</v>
      </c>
      <c r="F26" s="19" t="str">
        <f t="shared" si="1"/>
        <v>[QA##103025] UNIGAS TOLUCA</v>
      </c>
      <c r="G26" s="41" t="str">
        <f t="shared" si="2"/>
        <v>QA[D0#103.UO#25]</v>
      </c>
      <c r="H26" s="39">
        <f t="shared" si="9"/>
        <v>1</v>
      </c>
      <c r="I26" s="39">
        <f t="shared" si="9"/>
        <v>103</v>
      </c>
      <c r="J26" s="43">
        <v>25</v>
      </c>
      <c r="K26" s="39">
        <f t="shared" si="10"/>
        <v>2018</v>
      </c>
      <c r="L26" s="39">
        <f t="shared" si="10"/>
        <v>3</v>
      </c>
      <c r="M26" s="39">
        <v>1</v>
      </c>
      <c r="N26" s="44" t="str">
        <f t="shared" si="7"/>
        <v>1025</v>
      </c>
      <c r="O26" s="34" t="str">
        <f t="shared" si="8"/>
        <v>EXECUTE [dbo].[PG_CI_DOCUMENTO_D0M4] 0, 0, 69, 103025, 'UNIGAS TOLUCA', '[QA##103025] UNIGAS TOLUCA', 'QA[D0#103.UO#25]', 1, 103, 25, 2018, 3, 1, 1025</v>
      </c>
      <c r="Q26" s="45" t="s">
        <v>41</v>
      </c>
      <c r="R26" s="46" t="str">
        <f t="shared" si="3"/>
        <v>EXECUTE [dbo].[PG_IN_DATA_N1_X_DI_D0M4_X_K_DOCUMENTO_D0M4] 0, 0, 69, 103025</v>
      </c>
      <c r="T26" s="45" t="s">
        <v>41</v>
      </c>
      <c r="U26" s="38" t="str">
        <f t="shared" si="4"/>
        <v>EXECUTE [dbo].[PG_OP_DOCUMENTO_DOM4_RECALCULAR] 0, 0, 69, 103025</v>
      </c>
    </row>
    <row r="27" spans="1:21" x14ac:dyDescent="0.25">
      <c r="A27" s="23">
        <v>0</v>
      </c>
      <c r="B27" s="23">
        <v>0</v>
      </c>
      <c r="C27" s="23">
        <v>69</v>
      </c>
      <c r="D27" s="39">
        <f t="shared" si="0"/>
        <v>103026</v>
      </c>
      <c r="E27" s="40" t="s">
        <v>67</v>
      </c>
      <c r="F27" s="19" t="str">
        <f t="shared" si="1"/>
        <v>[QA##103026] TEHUACAN</v>
      </c>
      <c r="G27" s="41" t="str">
        <f t="shared" si="2"/>
        <v>QA[D0#103.UO#26]</v>
      </c>
      <c r="H27" s="39">
        <f t="shared" si="9"/>
        <v>1</v>
      </c>
      <c r="I27" s="39">
        <f t="shared" si="9"/>
        <v>103</v>
      </c>
      <c r="J27" s="43">
        <v>26</v>
      </c>
      <c r="K27" s="39">
        <f t="shared" si="10"/>
        <v>2018</v>
      </c>
      <c r="L27" s="39">
        <f t="shared" si="10"/>
        <v>3</v>
      </c>
      <c r="M27" s="39">
        <v>1</v>
      </c>
      <c r="N27" s="44" t="str">
        <f t="shared" si="7"/>
        <v>1026</v>
      </c>
      <c r="O27" s="34" t="str">
        <f t="shared" si="8"/>
        <v>EXECUTE [dbo].[PG_CI_DOCUMENTO_D0M4] 0, 0, 69, 103026, 'TEHUACAN', '[QA##103026] TEHUACAN', 'QA[D0#103.UO#26]', 1, 103, 26, 2018, 3, 1, 1026</v>
      </c>
      <c r="Q27" s="45" t="s">
        <v>41</v>
      </c>
      <c r="R27" s="46" t="str">
        <f t="shared" si="3"/>
        <v>EXECUTE [dbo].[PG_IN_DATA_N1_X_DI_D0M4_X_K_DOCUMENTO_D0M4] 0, 0, 69, 103026</v>
      </c>
      <c r="T27" s="45" t="s">
        <v>41</v>
      </c>
      <c r="U27" s="38" t="str">
        <f t="shared" si="4"/>
        <v>EXECUTE [dbo].[PG_OP_DOCUMENTO_DOM4_RECALCULAR] 0, 0, 69, 103026</v>
      </c>
    </row>
    <row r="28" spans="1:21" x14ac:dyDescent="0.25">
      <c r="A28" s="23">
        <v>0</v>
      </c>
      <c r="B28" s="23">
        <v>0</v>
      </c>
      <c r="C28" s="23">
        <v>69</v>
      </c>
      <c r="D28" s="39">
        <f t="shared" si="0"/>
        <v>103027</v>
      </c>
      <c r="E28" s="40" t="s">
        <v>68</v>
      </c>
      <c r="F28" s="19" t="str">
        <f t="shared" si="1"/>
        <v>[QA##103027] SAN LUIS POTOSI</v>
      </c>
      <c r="G28" s="41" t="str">
        <f t="shared" si="2"/>
        <v>QA[D0#103.UO#27]</v>
      </c>
      <c r="H28" s="39">
        <f t="shared" si="9"/>
        <v>1</v>
      </c>
      <c r="I28" s="39">
        <f t="shared" si="9"/>
        <v>103</v>
      </c>
      <c r="J28" s="43">
        <v>27</v>
      </c>
      <c r="K28" s="39">
        <f t="shared" si="10"/>
        <v>2018</v>
      </c>
      <c r="L28" s="39">
        <f t="shared" si="10"/>
        <v>3</v>
      </c>
      <c r="M28" s="39">
        <v>1</v>
      </c>
      <c r="N28" s="44" t="str">
        <f t="shared" si="7"/>
        <v>1027</v>
      </c>
      <c r="O28" s="34" t="str">
        <f t="shared" si="8"/>
        <v>EXECUTE [dbo].[PG_CI_DOCUMENTO_D0M4] 0, 0, 69, 103027, 'SAN LUIS POTOSI', '[QA##103027] SAN LUIS POTOSI', 'QA[D0#103.UO#27]', 1, 103, 27, 2018, 3, 1, 1027</v>
      </c>
      <c r="Q28" s="45" t="s">
        <v>41</v>
      </c>
      <c r="R28" s="46" t="str">
        <f t="shared" si="3"/>
        <v>EXECUTE [dbo].[PG_IN_DATA_N1_X_DI_D0M4_X_K_DOCUMENTO_D0M4] 0, 0, 69, 103027</v>
      </c>
      <c r="T28" s="45" t="s">
        <v>41</v>
      </c>
      <c r="U28" s="38" t="str">
        <f t="shared" si="4"/>
        <v>EXECUTE [dbo].[PG_OP_DOCUMENTO_DOM4_RECALCULAR] 0, 0, 69, 103027</v>
      </c>
    </row>
    <row r="29" spans="1:21" x14ac:dyDescent="0.25">
      <c r="A29" s="23">
        <v>0</v>
      </c>
      <c r="B29" s="23">
        <v>0</v>
      </c>
      <c r="C29" s="23">
        <v>69</v>
      </c>
      <c r="D29" s="39">
        <f t="shared" si="0"/>
        <v>103028</v>
      </c>
      <c r="E29" s="40" t="s">
        <v>69</v>
      </c>
      <c r="F29" s="19" t="str">
        <f t="shared" si="1"/>
        <v>[QA##103028] QUERETARO</v>
      </c>
      <c r="G29" s="41" t="str">
        <f t="shared" si="2"/>
        <v>QA[D0#103.UO#28]</v>
      </c>
      <c r="H29" s="39">
        <f t="shared" si="9"/>
        <v>1</v>
      </c>
      <c r="I29" s="39">
        <f t="shared" si="9"/>
        <v>103</v>
      </c>
      <c r="J29" s="43">
        <v>28</v>
      </c>
      <c r="K29" s="39">
        <f t="shared" si="10"/>
        <v>2018</v>
      </c>
      <c r="L29" s="39">
        <f t="shared" si="10"/>
        <v>3</v>
      </c>
      <c r="M29" s="39">
        <v>1</v>
      </c>
      <c r="N29" s="44" t="str">
        <f t="shared" si="7"/>
        <v>1028</v>
      </c>
      <c r="O29" s="34" t="str">
        <f t="shared" si="8"/>
        <v>EXECUTE [dbo].[PG_CI_DOCUMENTO_D0M4] 0, 0, 69, 103028, 'QUERETARO', '[QA##103028] QUERETARO', 'QA[D0#103.UO#28]', 1, 103, 28, 2018, 3, 1, 1028</v>
      </c>
      <c r="Q29" s="45" t="s">
        <v>41</v>
      </c>
      <c r="R29" s="46" t="str">
        <f t="shared" si="3"/>
        <v>EXECUTE [dbo].[PG_IN_DATA_N1_X_DI_D0M4_X_K_DOCUMENTO_D0M4] 0, 0, 69, 103028</v>
      </c>
      <c r="T29" s="45" t="s">
        <v>41</v>
      </c>
      <c r="U29" s="38" t="str">
        <f t="shared" si="4"/>
        <v>EXECUTE [dbo].[PG_OP_DOCUMENTO_DOM4_RECALCULAR] 0, 0, 69, 103028</v>
      </c>
    </row>
    <row r="30" spans="1:21" x14ac:dyDescent="0.25">
      <c r="A30" s="23">
        <v>0</v>
      </c>
      <c r="B30" s="23">
        <v>0</v>
      </c>
      <c r="C30" s="23">
        <v>69</v>
      </c>
      <c r="D30" s="39">
        <f t="shared" si="0"/>
        <v>103029</v>
      </c>
      <c r="E30" s="40" t="s">
        <v>70</v>
      </c>
      <c r="F30" s="19" t="str">
        <f t="shared" si="1"/>
        <v>[QA##103029] GAS URIBE</v>
      </c>
      <c r="G30" s="41" t="str">
        <f t="shared" si="2"/>
        <v>QA[D0#103.UO#29]</v>
      </c>
      <c r="H30" s="39">
        <f t="shared" si="9"/>
        <v>1</v>
      </c>
      <c r="I30" s="39">
        <f t="shared" si="9"/>
        <v>103</v>
      </c>
      <c r="J30" s="43">
        <v>29</v>
      </c>
      <c r="K30" s="39">
        <f t="shared" si="10"/>
        <v>2018</v>
      </c>
      <c r="L30" s="39">
        <f t="shared" si="10"/>
        <v>3</v>
      </c>
      <c r="M30" s="39">
        <v>1</v>
      </c>
      <c r="N30" s="44" t="str">
        <f t="shared" si="7"/>
        <v>1029</v>
      </c>
      <c r="O30" s="34" t="str">
        <f t="shared" si="8"/>
        <v>EXECUTE [dbo].[PG_CI_DOCUMENTO_D0M4] 0, 0, 69, 103029, 'GAS URIBE', '[QA##103029] GAS URIBE', 'QA[D0#103.UO#29]', 1, 103, 29, 2018, 3, 1, 1029</v>
      </c>
      <c r="Q30" s="45" t="s">
        <v>41</v>
      </c>
      <c r="R30" s="46" t="str">
        <f t="shared" si="3"/>
        <v>EXECUTE [dbo].[PG_IN_DATA_N1_X_DI_D0M4_X_K_DOCUMENTO_D0M4] 0, 0, 69, 103029</v>
      </c>
      <c r="T30" s="45" t="s">
        <v>41</v>
      </c>
      <c r="U30" s="38" t="str">
        <f t="shared" si="4"/>
        <v>EXECUTE [dbo].[PG_OP_DOCUMENTO_DOM4_RECALCULAR] 0, 0, 69, 103029</v>
      </c>
    </row>
    <row r="31" spans="1:21" x14ac:dyDescent="0.25">
      <c r="A31" s="23">
        <v>0</v>
      </c>
      <c r="B31" s="23">
        <v>0</v>
      </c>
      <c r="C31" s="23">
        <v>69</v>
      </c>
      <c r="D31" s="39">
        <f t="shared" si="0"/>
        <v>103030</v>
      </c>
      <c r="E31" s="40" t="s">
        <v>71</v>
      </c>
      <c r="F31" s="19" t="str">
        <f t="shared" si="1"/>
        <v>[QA##103030] ZAPOPAN</v>
      </c>
      <c r="G31" s="41" t="str">
        <f t="shared" si="2"/>
        <v>QA[D0#103.UO#30]</v>
      </c>
      <c r="H31" s="39">
        <f t="shared" si="9"/>
        <v>1</v>
      </c>
      <c r="I31" s="39">
        <f t="shared" si="9"/>
        <v>103</v>
      </c>
      <c r="J31" s="43">
        <v>30</v>
      </c>
      <c r="K31" s="39">
        <f t="shared" si="10"/>
        <v>2018</v>
      </c>
      <c r="L31" s="39">
        <f t="shared" si="10"/>
        <v>3</v>
      </c>
      <c r="M31" s="39">
        <v>1</v>
      </c>
      <c r="N31" s="44" t="str">
        <f t="shared" si="7"/>
        <v>1030</v>
      </c>
      <c r="O31" s="34" t="str">
        <f t="shared" si="8"/>
        <v>EXECUTE [dbo].[PG_CI_DOCUMENTO_D0M4] 0, 0, 69, 103030, 'ZAPOPAN', '[QA##103030] ZAPOPAN', 'QA[D0#103.UO#30]', 1, 103, 30, 2018, 3, 1, 1030</v>
      </c>
      <c r="Q31" s="45" t="s">
        <v>41</v>
      </c>
      <c r="R31" s="46" t="str">
        <f t="shared" si="3"/>
        <v>EXECUTE [dbo].[PG_IN_DATA_N1_X_DI_D0M4_X_K_DOCUMENTO_D0M4] 0, 0, 69, 103030</v>
      </c>
      <c r="T31" s="45" t="s">
        <v>41</v>
      </c>
      <c r="U31" s="38" t="str">
        <f t="shared" si="4"/>
        <v>EXECUTE [dbo].[PG_OP_DOCUMENTO_DOM4_RECALCULAR] 0, 0, 69, 103030</v>
      </c>
    </row>
    <row r="32" spans="1:21" x14ac:dyDescent="0.25">
      <c r="A32" s="23">
        <v>0</v>
      </c>
      <c r="B32" s="23">
        <v>0</v>
      </c>
      <c r="C32" s="23">
        <v>69</v>
      </c>
      <c r="D32" s="39">
        <f t="shared" si="0"/>
        <v>103031</v>
      </c>
      <c r="E32" s="40" t="s">
        <v>72</v>
      </c>
      <c r="F32" s="19" t="str">
        <f t="shared" si="1"/>
        <v>[QA##103031] HIDROGAS ACAPULCO</v>
      </c>
      <c r="G32" s="41" t="str">
        <f t="shared" si="2"/>
        <v>QA[D0#103.UO#31]</v>
      </c>
      <c r="H32" s="39">
        <f t="shared" si="9"/>
        <v>1</v>
      </c>
      <c r="I32" s="39">
        <f t="shared" si="9"/>
        <v>103</v>
      </c>
      <c r="J32" s="43">
        <v>31</v>
      </c>
      <c r="K32" s="39">
        <f t="shared" si="10"/>
        <v>2018</v>
      </c>
      <c r="L32" s="39">
        <f t="shared" si="10"/>
        <v>3</v>
      </c>
      <c r="M32" s="39">
        <v>1</v>
      </c>
      <c r="N32" s="44" t="str">
        <f t="shared" si="7"/>
        <v>1031</v>
      </c>
      <c r="O32" s="34" t="str">
        <f t="shared" si="8"/>
        <v>EXECUTE [dbo].[PG_CI_DOCUMENTO_D0M4] 0, 0, 69, 103031, 'HIDROGAS ACAPULCO', '[QA##103031] HIDROGAS ACAPULCO', 'QA[D0#103.UO#31]', 1, 103, 31, 2018, 3, 1, 1031</v>
      </c>
      <c r="Q32" s="45" t="s">
        <v>41</v>
      </c>
      <c r="R32" s="46" t="str">
        <f t="shared" si="3"/>
        <v>EXECUTE [dbo].[PG_IN_DATA_N1_X_DI_D0M4_X_K_DOCUMENTO_D0M4] 0, 0, 69, 103031</v>
      </c>
      <c r="T32" s="45" t="s">
        <v>41</v>
      </c>
      <c r="U32" s="38" t="str">
        <f t="shared" si="4"/>
        <v>EXECUTE [dbo].[PG_OP_DOCUMENTO_DOM4_RECALCULAR] 0, 0, 69, 103031</v>
      </c>
    </row>
    <row r="33" spans="1:21" x14ac:dyDescent="0.25">
      <c r="A33" s="23">
        <v>0</v>
      </c>
      <c r="B33" s="23">
        <v>0</v>
      </c>
      <c r="C33" s="23">
        <v>69</v>
      </c>
      <c r="D33" s="39">
        <f t="shared" si="0"/>
        <v>103032</v>
      </c>
      <c r="E33" s="40" t="s">
        <v>73</v>
      </c>
      <c r="F33" s="19" t="str">
        <f t="shared" si="1"/>
        <v>[QA##103032] MORELOS</v>
      </c>
      <c r="G33" s="41" t="str">
        <f t="shared" si="2"/>
        <v>QA[D0#103.UO#32]</v>
      </c>
      <c r="H33" s="39">
        <f t="shared" si="9"/>
        <v>1</v>
      </c>
      <c r="I33" s="39">
        <f t="shared" si="9"/>
        <v>103</v>
      </c>
      <c r="J33" s="43">
        <v>32</v>
      </c>
      <c r="K33" s="39">
        <f t="shared" si="10"/>
        <v>2018</v>
      </c>
      <c r="L33" s="39">
        <f t="shared" si="10"/>
        <v>3</v>
      </c>
      <c r="M33" s="39">
        <v>1</v>
      </c>
      <c r="N33" s="44" t="str">
        <f t="shared" si="7"/>
        <v>1032</v>
      </c>
      <c r="O33" s="34" t="str">
        <f t="shared" si="8"/>
        <v>EXECUTE [dbo].[PG_CI_DOCUMENTO_D0M4] 0, 0, 69, 103032, 'MORELOS', '[QA##103032] MORELOS', 'QA[D0#103.UO#32]', 1, 103, 32, 2018, 3, 1, 1032</v>
      </c>
      <c r="Q33" s="45" t="s">
        <v>41</v>
      </c>
      <c r="R33" s="46" t="str">
        <f t="shared" si="3"/>
        <v>EXECUTE [dbo].[PG_IN_DATA_N1_X_DI_D0M4_X_K_DOCUMENTO_D0M4] 0, 0, 69, 103032</v>
      </c>
      <c r="T33" s="45" t="s">
        <v>41</v>
      </c>
      <c r="U33" s="38" t="str">
        <f t="shared" si="4"/>
        <v>EXECUTE [dbo].[PG_OP_DOCUMENTO_DOM4_RECALCULAR] 0, 0, 69, 103032</v>
      </c>
    </row>
    <row r="34" spans="1:21" x14ac:dyDescent="0.25">
      <c r="A34" s="23">
        <v>0</v>
      </c>
      <c r="B34" s="23">
        <v>0</v>
      </c>
      <c r="C34" s="23">
        <v>69</v>
      </c>
      <c r="D34" s="39">
        <f t="shared" si="0"/>
        <v>103033</v>
      </c>
      <c r="E34" s="40" t="s">
        <v>74</v>
      </c>
      <c r="F34" s="19" t="str">
        <f t="shared" si="1"/>
        <v>[QA##103033] TIJUANA</v>
      </c>
      <c r="G34" s="41" t="str">
        <f t="shared" si="2"/>
        <v>QA[D0#103.UO#33]</v>
      </c>
      <c r="H34" s="39">
        <f t="shared" si="9"/>
        <v>1</v>
      </c>
      <c r="I34" s="39">
        <f t="shared" si="9"/>
        <v>103</v>
      </c>
      <c r="J34" s="43">
        <v>33</v>
      </c>
      <c r="K34" s="39">
        <f t="shared" si="10"/>
        <v>2018</v>
      </c>
      <c r="L34" s="39">
        <f t="shared" si="10"/>
        <v>3</v>
      </c>
      <c r="M34" s="39">
        <v>1</v>
      </c>
      <c r="N34" s="44" t="str">
        <f t="shared" si="7"/>
        <v>1033</v>
      </c>
      <c r="O34" s="34" t="str">
        <f t="shared" si="8"/>
        <v>EXECUTE [dbo].[PG_CI_DOCUMENTO_D0M4] 0, 0, 69, 103033, 'TIJUANA', '[QA##103033] TIJUANA', 'QA[D0#103.UO#33]', 1, 103, 33, 2018, 3, 1, 1033</v>
      </c>
      <c r="Q34" s="45" t="s">
        <v>41</v>
      </c>
      <c r="R34" s="46" t="str">
        <f t="shared" si="3"/>
        <v>EXECUTE [dbo].[PG_IN_DATA_N1_X_DI_D0M4_X_K_DOCUMENTO_D0M4] 0, 0, 69, 103033</v>
      </c>
      <c r="T34" s="45" t="s">
        <v>41</v>
      </c>
      <c r="U34" s="38" t="str">
        <f t="shared" si="4"/>
        <v>EXECUTE [dbo].[PG_OP_DOCUMENTO_DOM4_RECALCULAR] 0, 0, 69, 103033</v>
      </c>
    </row>
    <row r="35" spans="1:21" x14ac:dyDescent="0.25">
      <c r="A35" s="23">
        <v>0</v>
      </c>
      <c r="B35" s="23">
        <v>0</v>
      </c>
      <c r="C35" s="23">
        <v>69</v>
      </c>
      <c r="D35" s="39">
        <f t="shared" si="0"/>
        <v>103034</v>
      </c>
      <c r="E35" s="40" t="s">
        <v>75</v>
      </c>
      <c r="F35" s="19" t="str">
        <f t="shared" si="1"/>
        <v>[QA##103034] MEXICALI</v>
      </c>
      <c r="G35" s="41" t="str">
        <f t="shared" si="2"/>
        <v>QA[D0#103.UO#34]</v>
      </c>
      <c r="H35" s="39">
        <f t="shared" ref="H35:I50" si="11">H34</f>
        <v>1</v>
      </c>
      <c r="I35" s="39">
        <f t="shared" si="11"/>
        <v>103</v>
      </c>
      <c r="J35" s="43">
        <v>34</v>
      </c>
      <c r="K35" s="39">
        <f t="shared" ref="K35:L50" si="12">K34</f>
        <v>2018</v>
      </c>
      <c r="L35" s="39">
        <f t="shared" si="12"/>
        <v>3</v>
      </c>
      <c r="M35" s="39">
        <v>1</v>
      </c>
      <c r="N35" s="44" t="str">
        <f t="shared" si="7"/>
        <v>1034</v>
      </c>
      <c r="O35" s="34" t="str">
        <f t="shared" si="8"/>
        <v>EXECUTE [dbo].[PG_CI_DOCUMENTO_D0M4] 0, 0, 69, 103034, 'MEXICALI', '[QA##103034] MEXICALI', 'QA[D0#103.UO#34]', 1, 103, 34, 2018, 3, 1, 1034</v>
      </c>
      <c r="Q35" s="45" t="s">
        <v>41</v>
      </c>
      <c r="R35" s="46" t="str">
        <f t="shared" si="3"/>
        <v>EXECUTE [dbo].[PG_IN_DATA_N1_X_DI_D0M4_X_K_DOCUMENTO_D0M4] 0, 0, 69, 103034</v>
      </c>
      <c r="T35" s="45" t="s">
        <v>41</v>
      </c>
      <c r="U35" s="38" t="str">
        <f t="shared" si="4"/>
        <v>EXECUTE [dbo].[PG_OP_DOCUMENTO_DOM4_RECALCULAR] 0, 0, 69, 103034</v>
      </c>
    </row>
    <row r="36" spans="1:21" x14ac:dyDescent="0.25">
      <c r="A36" s="23">
        <v>0</v>
      </c>
      <c r="B36" s="23">
        <v>0</v>
      </c>
      <c r="C36" s="23">
        <v>69</v>
      </c>
      <c r="D36" s="39">
        <f t="shared" si="0"/>
        <v>103035</v>
      </c>
      <c r="E36" s="40" t="s">
        <v>76</v>
      </c>
      <c r="F36" s="19" t="str">
        <f t="shared" si="1"/>
        <v>[QA##103035] ENSENADA</v>
      </c>
      <c r="G36" s="41" t="str">
        <f t="shared" si="2"/>
        <v>QA[D0#103.UO#35]</v>
      </c>
      <c r="H36" s="39">
        <f t="shared" si="11"/>
        <v>1</v>
      </c>
      <c r="I36" s="39">
        <f t="shared" si="11"/>
        <v>103</v>
      </c>
      <c r="J36" s="43">
        <v>35</v>
      </c>
      <c r="K36" s="39">
        <f t="shared" si="12"/>
        <v>2018</v>
      </c>
      <c r="L36" s="39">
        <f t="shared" si="12"/>
        <v>3</v>
      </c>
      <c r="M36" s="39">
        <v>1</v>
      </c>
      <c r="N36" s="44" t="str">
        <f t="shared" si="7"/>
        <v>1035</v>
      </c>
      <c r="O36" s="34" t="str">
        <f t="shared" si="8"/>
        <v>EXECUTE [dbo].[PG_CI_DOCUMENTO_D0M4] 0, 0, 69, 103035, 'ENSENADA', '[QA##103035] ENSENADA', 'QA[D0#103.UO#35]', 1, 103, 35, 2018, 3, 1, 1035</v>
      </c>
      <c r="Q36" s="45" t="s">
        <v>41</v>
      </c>
      <c r="R36" s="46" t="str">
        <f t="shared" si="3"/>
        <v>EXECUTE [dbo].[PG_IN_DATA_N1_X_DI_D0M4_X_K_DOCUMENTO_D0M4] 0, 0, 69, 103035</v>
      </c>
      <c r="T36" s="45" t="s">
        <v>41</v>
      </c>
      <c r="U36" s="38" t="str">
        <f t="shared" si="4"/>
        <v>EXECUTE [dbo].[PG_OP_DOCUMENTO_DOM4_RECALCULAR] 0, 0, 69, 103035</v>
      </c>
    </row>
    <row r="37" spans="1:21" x14ac:dyDescent="0.25">
      <c r="A37" s="23">
        <v>0</v>
      </c>
      <c r="B37" s="23">
        <v>0</v>
      </c>
      <c r="C37" s="23">
        <v>69</v>
      </c>
      <c r="D37" s="39">
        <f t="shared" si="0"/>
        <v>103036</v>
      </c>
      <c r="E37" s="40" t="s">
        <v>77</v>
      </c>
      <c r="F37" s="19" t="str">
        <f t="shared" si="1"/>
        <v>[QA##103036] HERMOSILLO</v>
      </c>
      <c r="G37" s="41" t="str">
        <f t="shared" si="2"/>
        <v>QA[D0#103.UO#36]</v>
      </c>
      <c r="H37" s="39">
        <f t="shared" si="11"/>
        <v>1</v>
      </c>
      <c r="I37" s="39">
        <f t="shared" si="11"/>
        <v>103</v>
      </c>
      <c r="J37" s="43">
        <v>36</v>
      </c>
      <c r="K37" s="39">
        <f t="shared" si="12"/>
        <v>2018</v>
      </c>
      <c r="L37" s="39">
        <f t="shared" si="12"/>
        <v>3</v>
      </c>
      <c r="M37" s="39">
        <v>1</v>
      </c>
      <c r="N37" s="44" t="str">
        <f t="shared" si="7"/>
        <v>1036</v>
      </c>
      <c r="O37" s="34" t="str">
        <f t="shared" si="8"/>
        <v>EXECUTE [dbo].[PG_CI_DOCUMENTO_D0M4] 0, 0, 69, 103036, 'HERMOSILLO', '[QA##103036] HERMOSILLO', 'QA[D0#103.UO#36]', 1, 103, 36, 2018, 3, 1, 1036</v>
      </c>
      <c r="Q37" s="45" t="s">
        <v>41</v>
      </c>
      <c r="R37" s="46" t="str">
        <f t="shared" si="3"/>
        <v>EXECUTE [dbo].[PG_IN_DATA_N1_X_DI_D0M4_X_K_DOCUMENTO_D0M4] 0, 0, 69, 103036</v>
      </c>
      <c r="T37" s="45" t="s">
        <v>41</v>
      </c>
      <c r="U37" s="38" t="str">
        <f t="shared" si="4"/>
        <v>EXECUTE [dbo].[PG_OP_DOCUMENTO_DOM4_RECALCULAR] 0, 0, 69, 103036</v>
      </c>
    </row>
    <row r="38" spans="1:21" x14ac:dyDescent="0.25">
      <c r="A38" s="23">
        <v>0</v>
      </c>
      <c r="B38" s="23">
        <v>0</v>
      </c>
      <c r="C38" s="23">
        <v>69</v>
      </c>
      <c r="D38" s="39">
        <f t="shared" si="0"/>
        <v>103037</v>
      </c>
      <c r="E38" s="40" t="s">
        <v>78</v>
      </c>
      <c r="F38" s="19" t="str">
        <f t="shared" si="1"/>
        <v>[QA##103037] URES</v>
      </c>
      <c r="G38" s="41" t="str">
        <f t="shared" si="2"/>
        <v>QA[D0#103.UO#37]</v>
      </c>
      <c r="H38" s="39">
        <f t="shared" si="11"/>
        <v>1</v>
      </c>
      <c r="I38" s="39">
        <f t="shared" si="11"/>
        <v>103</v>
      </c>
      <c r="J38" s="43">
        <v>37</v>
      </c>
      <c r="K38" s="39">
        <f t="shared" si="12"/>
        <v>2018</v>
      </c>
      <c r="L38" s="39">
        <f t="shared" si="12"/>
        <v>3</v>
      </c>
      <c r="M38" s="39">
        <v>1</v>
      </c>
      <c r="N38" s="44" t="str">
        <f t="shared" si="7"/>
        <v>1037</v>
      </c>
      <c r="O38" s="34" t="str">
        <f t="shared" si="8"/>
        <v>EXECUTE [dbo].[PG_CI_DOCUMENTO_D0M4] 0, 0, 69, 103037, 'URES', '[QA##103037] URES', 'QA[D0#103.UO#37]', 1, 103, 37, 2018, 3, 1, 1037</v>
      </c>
      <c r="Q38" s="45" t="s">
        <v>41</v>
      </c>
      <c r="R38" s="46" t="str">
        <f t="shared" si="3"/>
        <v>EXECUTE [dbo].[PG_IN_DATA_N1_X_DI_D0M4_X_K_DOCUMENTO_D0M4] 0, 0, 69, 103037</v>
      </c>
      <c r="T38" s="45" t="s">
        <v>41</v>
      </c>
      <c r="U38" s="38" t="str">
        <f t="shared" si="4"/>
        <v>EXECUTE [dbo].[PG_OP_DOCUMENTO_DOM4_RECALCULAR] 0, 0, 69, 103037</v>
      </c>
    </row>
    <row r="39" spans="1:21" x14ac:dyDescent="0.25">
      <c r="A39" s="23">
        <v>0</v>
      </c>
      <c r="B39" s="23">
        <v>0</v>
      </c>
      <c r="C39" s="23">
        <v>69</v>
      </c>
      <c r="D39" s="47">
        <f t="shared" si="0"/>
        <v>103038</v>
      </c>
      <c r="E39" s="40" t="s">
        <v>79</v>
      </c>
      <c r="F39" s="40" t="str">
        <f t="shared" si="1"/>
        <v>[QA##103038] AGUAPRIETA</v>
      </c>
      <c r="G39" s="48" t="str">
        <f t="shared" si="2"/>
        <v>QA[D0#103.UO#38]</v>
      </c>
      <c r="H39" s="47">
        <f t="shared" si="11"/>
        <v>1</v>
      </c>
      <c r="I39" s="47">
        <f t="shared" si="11"/>
        <v>103</v>
      </c>
      <c r="J39" s="43">
        <v>38</v>
      </c>
      <c r="K39" s="39">
        <f t="shared" si="12"/>
        <v>2018</v>
      </c>
      <c r="L39" s="39">
        <f t="shared" si="12"/>
        <v>3</v>
      </c>
      <c r="M39" s="39">
        <v>1</v>
      </c>
      <c r="N39" s="44" t="str">
        <f t="shared" si="7"/>
        <v>1038</v>
      </c>
      <c r="O39" s="34" t="str">
        <f t="shared" si="8"/>
        <v>EXECUTE [dbo].[PG_CI_DOCUMENTO_D0M4] 0, 0, 69, 103038, 'AGUAPRIETA', '[QA##103038] AGUAPRIETA', 'QA[D0#103.UO#38]', 1, 103, 38, 2018, 3, 1, 1038</v>
      </c>
      <c r="Q39" s="45" t="s">
        <v>41</v>
      </c>
      <c r="R39" s="46" t="str">
        <f t="shared" si="3"/>
        <v>EXECUTE [dbo].[PG_IN_DATA_N1_X_DI_D0M4_X_K_DOCUMENTO_D0M4] 0, 0, 69, 103038</v>
      </c>
      <c r="T39" s="45" t="s">
        <v>41</v>
      </c>
      <c r="U39" s="38" t="str">
        <f t="shared" si="4"/>
        <v>EXECUTE [dbo].[PG_OP_DOCUMENTO_DOM4_RECALCULAR] 0, 0, 69, 103038</v>
      </c>
    </row>
    <row r="40" spans="1:21" x14ac:dyDescent="0.25">
      <c r="A40" s="23">
        <v>0</v>
      </c>
      <c r="B40" s="23">
        <v>0</v>
      </c>
      <c r="C40" s="23">
        <v>69</v>
      </c>
      <c r="D40" s="39">
        <f t="shared" si="0"/>
        <v>103039</v>
      </c>
      <c r="E40" s="40" t="s">
        <v>80</v>
      </c>
      <c r="F40" s="19" t="str">
        <f t="shared" si="1"/>
        <v>[QA##103039] CANANEA</v>
      </c>
      <c r="G40" s="41" t="str">
        <f t="shared" si="2"/>
        <v>QA[D0#103.UO#39]</v>
      </c>
      <c r="H40" s="39">
        <f t="shared" si="11"/>
        <v>1</v>
      </c>
      <c r="I40" s="39">
        <f t="shared" si="11"/>
        <v>103</v>
      </c>
      <c r="J40" s="43">
        <v>39</v>
      </c>
      <c r="K40" s="39">
        <f t="shared" si="12"/>
        <v>2018</v>
      </c>
      <c r="L40" s="39">
        <f t="shared" si="12"/>
        <v>3</v>
      </c>
      <c r="M40" s="39">
        <v>1</v>
      </c>
      <c r="N40" s="44" t="str">
        <f t="shared" si="7"/>
        <v>1039</v>
      </c>
      <c r="O40" s="34" t="str">
        <f t="shared" si="8"/>
        <v>EXECUTE [dbo].[PG_CI_DOCUMENTO_D0M4] 0, 0, 69, 103039, 'CANANEA', '[QA##103039] CANANEA', 'QA[D0#103.UO#39]', 1, 103, 39, 2018, 3, 1, 1039</v>
      </c>
      <c r="Q40" s="45" t="s">
        <v>41</v>
      </c>
      <c r="R40" s="46" t="str">
        <f t="shared" si="3"/>
        <v>EXECUTE [dbo].[PG_IN_DATA_N1_X_DI_D0M4_X_K_DOCUMENTO_D0M4] 0, 0, 69, 103039</v>
      </c>
      <c r="T40" s="45" t="s">
        <v>41</v>
      </c>
      <c r="U40" s="38" t="str">
        <f t="shared" si="4"/>
        <v>EXECUTE [dbo].[PG_OP_DOCUMENTO_DOM4_RECALCULAR] 0, 0, 69, 103039</v>
      </c>
    </row>
    <row r="41" spans="1:21" x14ac:dyDescent="0.25">
      <c r="A41" s="23">
        <v>0</v>
      </c>
      <c r="B41" s="23">
        <v>0</v>
      </c>
      <c r="C41" s="23">
        <v>69</v>
      </c>
      <c r="D41" s="39">
        <f t="shared" si="0"/>
        <v>103040</v>
      </c>
      <c r="E41" s="40" t="s">
        <v>81</v>
      </c>
      <c r="F41" s="19" t="str">
        <f t="shared" si="1"/>
        <v>[QA##103040] NACO</v>
      </c>
      <c r="G41" s="41" t="str">
        <f t="shared" si="2"/>
        <v>QA[D0#103.UO#40]</v>
      </c>
      <c r="H41" s="39">
        <f t="shared" si="11"/>
        <v>1</v>
      </c>
      <c r="I41" s="39">
        <f t="shared" si="11"/>
        <v>103</v>
      </c>
      <c r="J41" s="43">
        <v>40</v>
      </c>
      <c r="K41" s="39">
        <f t="shared" si="12"/>
        <v>2018</v>
      </c>
      <c r="L41" s="39">
        <f t="shared" si="12"/>
        <v>3</v>
      </c>
      <c r="M41" s="39">
        <v>1</v>
      </c>
      <c r="N41" s="44" t="str">
        <f t="shared" si="7"/>
        <v>1040</v>
      </c>
      <c r="O41" s="34" t="str">
        <f t="shared" si="8"/>
        <v>EXECUTE [dbo].[PG_CI_DOCUMENTO_D0M4] 0, 0, 69, 103040, 'NACO', '[QA##103040] NACO', 'QA[D0#103.UO#40]', 1, 103, 40, 2018, 3, 1, 1040</v>
      </c>
      <c r="Q41" s="45" t="s">
        <v>41</v>
      </c>
      <c r="R41" s="46" t="str">
        <f t="shared" si="3"/>
        <v>EXECUTE [dbo].[PG_IN_DATA_N1_X_DI_D0M4_X_K_DOCUMENTO_D0M4] 0, 0, 69, 103040</v>
      </c>
      <c r="T41" s="45" t="s">
        <v>41</v>
      </c>
      <c r="U41" s="38" t="str">
        <f t="shared" si="4"/>
        <v>EXECUTE [dbo].[PG_OP_DOCUMENTO_DOM4_RECALCULAR] 0, 0, 69, 103040</v>
      </c>
    </row>
    <row r="42" spans="1:21" x14ac:dyDescent="0.25">
      <c r="A42" s="23">
        <v>0</v>
      </c>
      <c r="B42" s="23">
        <v>0</v>
      </c>
      <c r="C42" s="23">
        <v>69</v>
      </c>
      <c r="D42" s="39">
        <f t="shared" si="0"/>
        <v>103041</v>
      </c>
      <c r="E42" s="40" t="s">
        <v>82</v>
      </c>
      <c r="F42" s="19" t="str">
        <f t="shared" si="1"/>
        <v>[QA##103041] NACOZARI</v>
      </c>
      <c r="G42" s="41" t="str">
        <f t="shared" si="2"/>
        <v>QA[D0#103.UO#41]</v>
      </c>
      <c r="H42" s="39">
        <f t="shared" si="11"/>
        <v>1</v>
      </c>
      <c r="I42" s="39">
        <f t="shared" si="11"/>
        <v>103</v>
      </c>
      <c r="J42" s="43">
        <v>41</v>
      </c>
      <c r="K42" s="39">
        <f t="shared" si="12"/>
        <v>2018</v>
      </c>
      <c r="L42" s="39">
        <f t="shared" si="12"/>
        <v>3</v>
      </c>
      <c r="M42" s="39">
        <v>1</v>
      </c>
      <c r="N42" s="44" t="str">
        <f t="shared" si="7"/>
        <v>1041</v>
      </c>
      <c r="O42" s="34" t="str">
        <f t="shared" si="8"/>
        <v>EXECUTE [dbo].[PG_CI_DOCUMENTO_D0M4] 0, 0, 69, 103041, 'NACOZARI', '[QA##103041] NACOZARI', 'QA[D0#103.UO#41]', 1, 103, 41, 2018, 3, 1, 1041</v>
      </c>
      <c r="Q42" s="45" t="s">
        <v>41</v>
      </c>
      <c r="R42" s="46" t="str">
        <f t="shared" si="3"/>
        <v>EXECUTE [dbo].[PG_IN_DATA_N1_X_DI_D0M4_X_K_DOCUMENTO_D0M4] 0, 0, 69, 103041</v>
      </c>
      <c r="T42" s="45" t="s">
        <v>41</v>
      </c>
      <c r="U42" s="38" t="str">
        <f t="shared" si="4"/>
        <v>EXECUTE [dbo].[PG_OP_DOCUMENTO_DOM4_RECALCULAR] 0, 0, 69, 103041</v>
      </c>
    </row>
    <row r="43" spans="1:21" x14ac:dyDescent="0.25">
      <c r="A43" s="23">
        <v>0</v>
      </c>
      <c r="B43" s="23">
        <v>0</v>
      </c>
      <c r="C43" s="23">
        <v>69</v>
      </c>
      <c r="D43" s="39">
        <f t="shared" si="0"/>
        <v>103042</v>
      </c>
      <c r="E43" s="40" t="s">
        <v>83</v>
      </c>
      <c r="F43" s="19" t="str">
        <f t="shared" si="1"/>
        <v>[QA##103042] NOGALES</v>
      </c>
      <c r="G43" s="41" t="str">
        <f t="shared" si="2"/>
        <v>QA[D0#103.UO#42]</v>
      </c>
      <c r="H43" s="39">
        <f t="shared" si="11"/>
        <v>1</v>
      </c>
      <c r="I43" s="39">
        <f t="shared" si="11"/>
        <v>103</v>
      </c>
      <c r="J43" s="43">
        <v>42</v>
      </c>
      <c r="K43" s="39">
        <f t="shared" si="12"/>
        <v>2018</v>
      </c>
      <c r="L43" s="39">
        <f t="shared" si="12"/>
        <v>3</v>
      </c>
      <c r="M43" s="39">
        <v>1</v>
      </c>
      <c r="N43" s="44" t="str">
        <f t="shared" si="7"/>
        <v>1042</v>
      </c>
      <c r="O43" s="34" t="str">
        <f t="shared" si="8"/>
        <v>EXECUTE [dbo].[PG_CI_DOCUMENTO_D0M4] 0, 0, 69, 103042, 'NOGALES', '[QA##103042] NOGALES', 'QA[D0#103.UO#42]', 1, 103, 42, 2018, 3, 1, 1042</v>
      </c>
      <c r="Q43" s="45" t="s">
        <v>41</v>
      </c>
      <c r="R43" s="46" t="str">
        <f t="shared" si="3"/>
        <v>EXECUTE [dbo].[PG_IN_DATA_N1_X_DI_D0M4_X_K_DOCUMENTO_D0M4] 0, 0, 69, 103042</v>
      </c>
      <c r="T43" s="45" t="s">
        <v>41</v>
      </c>
      <c r="U43" s="38" t="str">
        <f t="shared" si="4"/>
        <v>EXECUTE [dbo].[PG_OP_DOCUMENTO_DOM4_RECALCULAR] 0, 0, 69, 103042</v>
      </c>
    </row>
    <row r="44" spans="1:21" x14ac:dyDescent="0.25">
      <c r="A44" s="23">
        <v>0</v>
      </c>
      <c r="B44" s="23">
        <v>0</v>
      </c>
      <c r="C44" s="23">
        <v>69</v>
      </c>
      <c r="D44" s="39">
        <f t="shared" si="0"/>
        <v>103043</v>
      </c>
      <c r="E44" s="40" t="s">
        <v>84</v>
      </c>
      <c r="F44" s="19" t="str">
        <f t="shared" si="1"/>
        <v>[QA##103043] SANTA ANA</v>
      </c>
      <c r="G44" s="41" t="str">
        <f t="shared" si="2"/>
        <v>QA[D0#103.UO#43]</v>
      </c>
      <c r="H44" s="39">
        <f t="shared" si="11"/>
        <v>1</v>
      </c>
      <c r="I44" s="39">
        <f t="shared" si="11"/>
        <v>103</v>
      </c>
      <c r="J44" s="43">
        <v>43</v>
      </c>
      <c r="K44" s="39">
        <f t="shared" si="12"/>
        <v>2018</v>
      </c>
      <c r="L44" s="39">
        <f t="shared" si="12"/>
        <v>3</v>
      </c>
      <c r="M44" s="39">
        <v>1</v>
      </c>
      <c r="N44" s="44" t="str">
        <f t="shared" si="7"/>
        <v>1043</v>
      </c>
      <c r="O44" s="34" t="str">
        <f t="shared" si="8"/>
        <v>EXECUTE [dbo].[PG_CI_DOCUMENTO_D0M4] 0, 0, 69, 103043, 'SANTA ANA', '[QA##103043] SANTA ANA', 'QA[D0#103.UO#43]', 1, 103, 43, 2018, 3, 1, 1043</v>
      </c>
      <c r="Q44" s="45" t="s">
        <v>41</v>
      </c>
      <c r="R44" s="46" t="str">
        <f t="shared" si="3"/>
        <v>EXECUTE [dbo].[PG_IN_DATA_N1_X_DI_D0M4_X_K_DOCUMENTO_D0M4] 0, 0, 69, 103043</v>
      </c>
      <c r="T44" s="45" t="s">
        <v>41</v>
      </c>
      <c r="U44" s="38" t="str">
        <f t="shared" si="4"/>
        <v>EXECUTE [dbo].[PG_OP_DOCUMENTO_DOM4_RECALCULAR] 0, 0, 69, 103043</v>
      </c>
    </row>
    <row r="45" spans="1:21" x14ac:dyDescent="0.25">
      <c r="A45" s="23">
        <v>0</v>
      </c>
      <c r="B45" s="23">
        <v>0</v>
      </c>
      <c r="C45" s="23">
        <v>69</v>
      </c>
      <c r="D45" s="39">
        <f t="shared" si="0"/>
        <v>103044</v>
      </c>
      <c r="E45" s="40" t="s">
        <v>85</v>
      </c>
      <c r="F45" s="19" t="str">
        <f t="shared" si="1"/>
        <v>[QA##103044] CABORCA</v>
      </c>
      <c r="G45" s="41" t="str">
        <f t="shared" si="2"/>
        <v>QA[D0#103.UO#44]</v>
      </c>
      <c r="H45" s="39">
        <f t="shared" si="11"/>
        <v>1</v>
      </c>
      <c r="I45" s="39">
        <f t="shared" si="11"/>
        <v>103</v>
      </c>
      <c r="J45" s="43">
        <v>44</v>
      </c>
      <c r="K45" s="39">
        <f t="shared" si="12"/>
        <v>2018</v>
      </c>
      <c r="L45" s="39">
        <f t="shared" si="12"/>
        <v>3</v>
      </c>
      <c r="M45" s="39">
        <v>1</v>
      </c>
      <c r="N45" s="44" t="str">
        <f t="shared" si="7"/>
        <v>1044</v>
      </c>
      <c r="O45" s="34" t="str">
        <f t="shared" si="8"/>
        <v>EXECUTE [dbo].[PG_CI_DOCUMENTO_D0M4] 0, 0, 69, 103044, 'CABORCA', '[QA##103044] CABORCA', 'QA[D0#103.UO#44]', 1, 103, 44, 2018, 3, 1, 1044</v>
      </c>
      <c r="Q45" s="45" t="s">
        <v>41</v>
      </c>
      <c r="R45" s="46" t="str">
        <f t="shared" si="3"/>
        <v>EXECUTE [dbo].[PG_IN_DATA_N1_X_DI_D0M4_X_K_DOCUMENTO_D0M4] 0, 0, 69, 103044</v>
      </c>
      <c r="T45" s="45" t="s">
        <v>41</v>
      </c>
      <c r="U45" s="38" t="str">
        <f t="shared" si="4"/>
        <v>EXECUTE [dbo].[PG_OP_DOCUMENTO_DOM4_RECALCULAR] 0, 0, 69, 103044</v>
      </c>
    </row>
    <row r="46" spans="1:21" x14ac:dyDescent="0.25">
      <c r="A46" s="23">
        <v>0</v>
      </c>
      <c r="B46" s="23">
        <v>0</v>
      </c>
      <c r="C46" s="23">
        <v>69</v>
      </c>
      <c r="D46" s="39">
        <f t="shared" si="0"/>
        <v>103045</v>
      </c>
      <c r="E46" s="40" t="s">
        <v>86</v>
      </c>
      <c r="F46" s="19" t="str">
        <f t="shared" si="1"/>
        <v>[QA##103045] PUERTO PEÑASCO</v>
      </c>
      <c r="G46" s="41" t="str">
        <f t="shared" si="2"/>
        <v>QA[D0#103.UO#45]</v>
      </c>
      <c r="H46" s="39">
        <f t="shared" si="11"/>
        <v>1</v>
      </c>
      <c r="I46" s="39">
        <f t="shared" si="11"/>
        <v>103</v>
      </c>
      <c r="J46" s="43">
        <v>45</v>
      </c>
      <c r="K46" s="39">
        <f t="shared" si="12"/>
        <v>2018</v>
      </c>
      <c r="L46" s="39">
        <f t="shared" si="12"/>
        <v>3</v>
      </c>
      <c r="M46" s="39">
        <v>1</v>
      </c>
      <c r="N46" s="44" t="str">
        <f t="shared" si="7"/>
        <v>1045</v>
      </c>
      <c r="O46" s="34" t="str">
        <f t="shared" si="8"/>
        <v>EXECUTE [dbo].[PG_CI_DOCUMENTO_D0M4] 0, 0, 69, 103045, 'PUERTO PEÑASCO', '[QA##103045] PUERTO PEÑASCO', 'QA[D0#103.UO#45]', 1, 103, 45, 2018, 3, 1, 1045</v>
      </c>
      <c r="Q46" s="45" t="s">
        <v>41</v>
      </c>
      <c r="R46" s="46" t="str">
        <f t="shared" si="3"/>
        <v>EXECUTE [dbo].[PG_IN_DATA_N1_X_DI_D0M4_X_K_DOCUMENTO_D0M4] 0, 0, 69, 103045</v>
      </c>
      <c r="T46" s="45" t="s">
        <v>41</v>
      </c>
      <c r="U46" s="38" t="str">
        <f t="shared" si="4"/>
        <v>EXECUTE [dbo].[PG_OP_DOCUMENTO_DOM4_RECALCULAR] 0, 0, 69, 103045</v>
      </c>
    </row>
    <row r="47" spans="1:21" x14ac:dyDescent="0.25">
      <c r="A47" s="23">
        <v>0</v>
      </c>
      <c r="B47" s="23">
        <v>0</v>
      </c>
      <c r="C47" s="23">
        <v>69</v>
      </c>
      <c r="D47" s="39">
        <f t="shared" si="0"/>
        <v>103046</v>
      </c>
      <c r="E47" s="40" t="s">
        <v>87</v>
      </c>
      <c r="F47" s="19" t="str">
        <f t="shared" si="1"/>
        <v>[QA##103046] GUAYMAS</v>
      </c>
      <c r="G47" s="41" t="str">
        <f t="shared" si="2"/>
        <v>QA[D0#103.UO#46]</v>
      </c>
      <c r="H47" s="39">
        <f t="shared" si="11"/>
        <v>1</v>
      </c>
      <c r="I47" s="39">
        <f t="shared" si="11"/>
        <v>103</v>
      </c>
      <c r="J47" s="43">
        <v>46</v>
      </c>
      <c r="K47" s="39">
        <f t="shared" si="12"/>
        <v>2018</v>
      </c>
      <c r="L47" s="39">
        <f t="shared" si="12"/>
        <v>3</v>
      </c>
      <c r="M47" s="39">
        <v>1</v>
      </c>
      <c r="N47" s="44" t="str">
        <f t="shared" si="7"/>
        <v>1046</v>
      </c>
      <c r="O47" s="34" t="str">
        <f t="shared" si="8"/>
        <v>EXECUTE [dbo].[PG_CI_DOCUMENTO_D0M4] 0, 0, 69, 103046, 'GUAYMAS', '[QA##103046] GUAYMAS', 'QA[D0#103.UO#46]', 1, 103, 46, 2018, 3, 1, 1046</v>
      </c>
      <c r="Q47" s="45" t="s">
        <v>41</v>
      </c>
      <c r="R47" s="46" t="str">
        <f t="shared" si="3"/>
        <v>EXECUTE [dbo].[PG_IN_DATA_N1_X_DI_D0M4_X_K_DOCUMENTO_D0M4] 0, 0, 69, 103046</v>
      </c>
      <c r="T47" s="45" t="s">
        <v>41</v>
      </c>
      <c r="U47" s="38" t="str">
        <f t="shared" si="4"/>
        <v>EXECUTE [dbo].[PG_OP_DOCUMENTO_DOM4_RECALCULAR] 0, 0, 69, 103046</v>
      </c>
    </row>
    <row r="48" spans="1:21" x14ac:dyDescent="0.25">
      <c r="A48" s="23">
        <v>0</v>
      </c>
      <c r="B48" s="23">
        <v>0</v>
      </c>
      <c r="C48" s="23">
        <v>69</v>
      </c>
      <c r="D48" s="39">
        <f t="shared" si="0"/>
        <v>103047</v>
      </c>
      <c r="E48" s="40" t="s">
        <v>88</v>
      </c>
      <c r="F48" s="19" t="str">
        <f t="shared" si="1"/>
        <v>[QA##103047] OBREGON</v>
      </c>
      <c r="G48" s="41" t="str">
        <f t="shared" si="2"/>
        <v>QA[D0#103.UO#47]</v>
      </c>
      <c r="H48" s="39">
        <f t="shared" si="11"/>
        <v>1</v>
      </c>
      <c r="I48" s="39">
        <f t="shared" si="11"/>
        <v>103</v>
      </c>
      <c r="J48" s="43">
        <v>47</v>
      </c>
      <c r="K48" s="39">
        <f t="shared" si="12"/>
        <v>2018</v>
      </c>
      <c r="L48" s="39">
        <f t="shared" si="12"/>
        <v>3</v>
      </c>
      <c r="M48" s="39">
        <v>1</v>
      </c>
      <c r="N48" s="44" t="str">
        <f t="shared" si="7"/>
        <v>1047</v>
      </c>
      <c r="O48" s="34" t="str">
        <f t="shared" si="8"/>
        <v>EXECUTE [dbo].[PG_CI_DOCUMENTO_D0M4] 0, 0, 69, 103047, 'OBREGON', '[QA##103047] OBREGON', 'QA[D0#103.UO#47]', 1, 103, 47, 2018, 3, 1, 1047</v>
      </c>
      <c r="Q48" s="45" t="s">
        <v>41</v>
      </c>
      <c r="R48" s="46" t="str">
        <f t="shared" si="3"/>
        <v>EXECUTE [dbo].[PG_IN_DATA_N1_X_DI_D0M4_X_K_DOCUMENTO_D0M4] 0, 0, 69, 103047</v>
      </c>
      <c r="T48" s="45" t="s">
        <v>41</v>
      </c>
      <c r="U48" s="38" t="str">
        <f t="shared" si="4"/>
        <v>EXECUTE [dbo].[PG_OP_DOCUMENTO_DOM4_RECALCULAR] 0, 0, 69, 103047</v>
      </c>
    </row>
    <row r="49" spans="1:21" x14ac:dyDescent="0.25">
      <c r="A49" s="23">
        <v>0</v>
      </c>
      <c r="B49" s="23">
        <v>0</v>
      </c>
      <c r="C49" s="23">
        <v>69</v>
      </c>
      <c r="D49" s="39">
        <f t="shared" si="0"/>
        <v>103048</v>
      </c>
      <c r="E49" s="40" t="s">
        <v>89</v>
      </c>
      <c r="F49" s="19" t="str">
        <f t="shared" si="1"/>
        <v>[QA##103048] NAVOJOA</v>
      </c>
      <c r="G49" s="41" t="str">
        <f t="shared" si="2"/>
        <v>QA[D0#103.UO#48]</v>
      </c>
      <c r="H49" s="39">
        <f t="shared" si="11"/>
        <v>1</v>
      </c>
      <c r="I49" s="39">
        <f t="shared" si="11"/>
        <v>103</v>
      </c>
      <c r="J49" s="43">
        <v>48</v>
      </c>
      <c r="K49" s="39">
        <f t="shared" si="12"/>
        <v>2018</v>
      </c>
      <c r="L49" s="39">
        <f t="shared" si="12"/>
        <v>3</v>
      </c>
      <c r="M49" s="39">
        <v>1</v>
      </c>
      <c r="N49" s="44" t="str">
        <f t="shared" si="7"/>
        <v>1048</v>
      </c>
      <c r="O49" s="34" t="str">
        <f t="shared" si="8"/>
        <v>EXECUTE [dbo].[PG_CI_DOCUMENTO_D0M4] 0, 0, 69, 103048, 'NAVOJOA', '[QA##103048] NAVOJOA', 'QA[D0#103.UO#48]', 1, 103, 48, 2018, 3, 1, 1048</v>
      </c>
      <c r="Q49" s="45" t="s">
        <v>41</v>
      </c>
      <c r="R49" s="46" t="str">
        <f t="shared" si="3"/>
        <v>EXECUTE [dbo].[PG_IN_DATA_N1_X_DI_D0M4_X_K_DOCUMENTO_D0M4] 0, 0, 69, 103048</v>
      </c>
      <c r="T49" s="45" t="s">
        <v>41</v>
      </c>
      <c r="U49" s="38" t="str">
        <f t="shared" si="4"/>
        <v>EXECUTE [dbo].[PG_OP_DOCUMENTO_DOM4_RECALCULAR] 0, 0, 69, 103048</v>
      </c>
    </row>
    <row r="50" spans="1:21" x14ac:dyDescent="0.25">
      <c r="A50" s="23">
        <v>0</v>
      </c>
      <c r="B50" s="23">
        <v>0</v>
      </c>
      <c r="C50" s="23">
        <v>69</v>
      </c>
      <c r="D50" s="39">
        <f t="shared" si="0"/>
        <v>103049</v>
      </c>
      <c r="E50" s="40" t="s">
        <v>90</v>
      </c>
      <c r="F50" s="19" t="str">
        <f t="shared" si="1"/>
        <v>[QA##103049] SAN LUIS RIO COLORADO</v>
      </c>
      <c r="G50" s="41" t="str">
        <f t="shared" si="2"/>
        <v>QA[D0#103.UO#49]</v>
      </c>
      <c r="H50" s="39">
        <f t="shared" si="11"/>
        <v>1</v>
      </c>
      <c r="I50" s="39">
        <f t="shared" si="11"/>
        <v>103</v>
      </c>
      <c r="J50" s="43">
        <v>49</v>
      </c>
      <c r="K50" s="39">
        <f t="shared" si="12"/>
        <v>2018</v>
      </c>
      <c r="L50" s="39">
        <f t="shared" si="12"/>
        <v>3</v>
      </c>
      <c r="M50" s="39">
        <v>1</v>
      </c>
      <c r="N50" s="44" t="str">
        <f t="shared" si="7"/>
        <v>1049</v>
      </c>
      <c r="O50" s="34" t="str">
        <f t="shared" si="8"/>
        <v>EXECUTE [dbo].[PG_CI_DOCUMENTO_D0M4] 0, 0, 69, 103049, 'SAN LUIS RIO COLORADO', '[QA##103049] SAN LUIS RIO COLORADO', 'QA[D0#103.UO#49]', 1, 103, 49, 2018, 3, 1, 1049</v>
      </c>
      <c r="Q50" s="45" t="s">
        <v>41</v>
      </c>
      <c r="R50" s="46" t="str">
        <f t="shared" si="3"/>
        <v>EXECUTE [dbo].[PG_IN_DATA_N1_X_DI_D0M4_X_K_DOCUMENTO_D0M4] 0, 0, 69, 103049</v>
      </c>
      <c r="T50" s="45" t="s">
        <v>41</v>
      </c>
      <c r="U50" s="38" t="str">
        <f t="shared" si="4"/>
        <v>EXECUTE [dbo].[PG_OP_DOCUMENTO_DOM4_RECALCULAR] 0, 0, 69, 103049</v>
      </c>
    </row>
    <row r="51" spans="1:21" x14ac:dyDescent="0.25">
      <c r="A51" s="23">
        <v>0</v>
      </c>
      <c r="B51" s="23">
        <v>0</v>
      </c>
      <c r="C51" s="23">
        <v>69</v>
      </c>
      <c r="D51" s="39">
        <f t="shared" si="0"/>
        <v>103050</v>
      </c>
      <c r="E51" s="40" t="s">
        <v>91</v>
      </c>
      <c r="F51" s="19" t="str">
        <f t="shared" si="1"/>
        <v>[QA##103050] FUNDICION</v>
      </c>
      <c r="G51" s="41" t="str">
        <f t="shared" si="2"/>
        <v>QA[D0#103.UO#50]</v>
      </c>
      <c r="H51" s="39">
        <f t="shared" ref="H51:I66" si="13">H50</f>
        <v>1</v>
      </c>
      <c r="I51" s="39">
        <f t="shared" si="13"/>
        <v>103</v>
      </c>
      <c r="J51" s="43">
        <v>50</v>
      </c>
      <c r="K51" s="39">
        <f t="shared" ref="K51:L66" si="14">K50</f>
        <v>2018</v>
      </c>
      <c r="L51" s="39">
        <f t="shared" si="14"/>
        <v>3</v>
      </c>
      <c r="M51" s="39">
        <v>1</v>
      </c>
      <c r="N51" s="44" t="str">
        <f t="shared" si="7"/>
        <v>1050</v>
      </c>
      <c r="O51" s="34" t="str">
        <f t="shared" si="8"/>
        <v>EXECUTE [dbo].[PG_CI_DOCUMENTO_D0M4] 0, 0, 69, 103050, 'FUNDICION', '[QA##103050] FUNDICION', 'QA[D0#103.UO#50]', 1, 103, 50, 2018, 3, 1, 1050</v>
      </c>
      <c r="Q51" s="45" t="s">
        <v>41</v>
      </c>
      <c r="R51" s="46" t="str">
        <f t="shared" si="3"/>
        <v>EXECUTE [dbo].[PG_IN_DATA_N1_X_DI_D0M4_X_K_DOCUMENTO_D0M4] 0, 0, 69, 103050</v>
      </c>
      <c r="T51" s="45" t="s">
        <v>41</v>
      </c>
      <c r="U51" s="38" t="str">
        <f t="shared" si="4"/>
        <v>EXECUTE [dbo].[PG_OP_DOCUMENTO_DOM4_RECALCULAR] 0, 0, 69, 103050</v>
      </c>
    </row>
    <row r="52" spans="1:21" x14ac:dyDescent="0.25">
      <c r="A52" s="23">
        <v>0</v>
      </c>
      <c r="B52" s="23">
        <v>0</v>
      </c>
      <c r="C52" s="23">
        <v>69</v>
      </c>
      <c r="D52" s="39">
        <f t="shared" si="0"/>
        <v>103051</v>
      </c>
      <c r="E52" s="40" t="s">
        <v>92</v>
      </c>
      <c r="F52" s="19" t="str">
        <f t="shared" si="1"/>
        <v>[QA##103051] LA LAJA</v>
      </c>
      <c r="G52" s="41" t="str">
        <f t="shared" si="2"/>
        <v>QA[D0#103.UO#51]</v>
      </c>
      <c r="H52" s="39">
        <f t="shared" si="13"/>
        <v>1</v>
      </c>
      <c r="I52" s="39">
        <f t="shared" si="13"/>
        <v>103</v>
      </c>
      <c r="J52" s="43">
        <v>51</v>
      </c>
      <c r="K52" s="39">
        <f t="shared" si="14"/>
        <v>2018</v>
      </c>
      <c r="L52" s="39">
        <f t="shared" si="14"/>
        <v>3</v>
      </c>
      <c r="M52" s="39">
        <v>1</v>
      </c>
      <c r="N52" s="44" t="str">
        <f t="shared" si="7"/>
        <v>1051</v>
      </c>
      <c r="O52" s="34" t="str">
        <f t="shared" si="8"/>
        <v>EXECUTE [dbo].[PG_CI_DOCUMENTO_D0M4] 0, 0, 69, 103051, 'LA LAJA', '[QA##103051] LA LAJA', 'QA[D0#103.UO#51]', 1, 103, 51, 2018, 3, 1, 1051</v>
      </c>
      <c r="Q52" s="45" t="s">
        <v>41</v>
      </c>
      <c r="R52" s="46" t="str">
        <f t="shared" si="3"/>
        <v>EXECUTE [dbo].[PG_IN_DATA_N1_X_DI_D0M4_X_K_DOCUMENTO_D0M4] 0, 0, 69, 103051</v>
      </c>
      <c r="T52" s="45" t="s">
        <v>41</v>
      </c>
      <c r="U52" s="38" t="str">
        <f t="shared" si="4"/>
        <v>EXECUTE [dbo].[PG_OP_DOCUMENTO_DOM4_RECALCULAR] 0, 0, 69, 103051</v>
      </c>
    </row>
    <row r="53" spans="1:21" x14ac:dyDescent="0.25">
      <c r="A53" s="23">
        <v>0</v>
      </c>
      <c r="B53" s="23">
        <v>0</v>
      </c>
      <c r="C53" s="23">
        <v>69</v>
      </c>
      <c r="D53" s="39">
        <f t="shared" si="0"/>
        <v>103052</v>
      </c>
      <c r="E53" s="40" t="s">
        <v>93</v>
      </c>
      <c r="F53" s="19" t="str">
        <f t="shared" si="1"/>
        <v>[QA##103052] TLAJOMULCO</v>
      </c>
      <c r="G53" s="41" t="str">
        <f t="shared" si="2"/>
        <v>QA[D0#103.UO#52]</v>
      </c>
      <c r="H53" s="39">
        <f t="shared" si="13"/>
        <v>1</v>
      </c>
      <c r="I53" s="39">
        <f t="shared" si="13"/>
        <v>103</v>
      </c>
      <c r="J53" s="43">
        <v>52</v>
      </c>
      <c r="K53" s="39">
        <f t="shared" si="14"/>
        <v>2018</v>
      </c>
      <c r="L53" s="39">
        <f t="shared" si="14"/>
        <v>3</v>
      </c>
      <c r="M53" s="39">
        <v>1</v>
      </c>
      <c r="N53" s="44" t="str">
        <f t="shared" si="7"/>
        <v>1052</v>
      </c>
      <c r="O53" s="34" t="str">
        <f t="shared" si="8"/>
        <v>EXECUTE [dbo].[PG_CI_DOCUMENTO_D0M4] 0, 0, 69, 103052, 'TLAJOMULCO', '[QA##103052] TLAJOMULCO', 'QA[D0#103.UO#52]', 1, 103, 52, 2018, 3, 1, 1052</v>
      </c>
      <c r="Q53" s="45" t="s">
        <v>41</v>
      </c>
      <c r="R53" s="46" t="str">
        <f t="shared" si="3"/>
        <v>EXECUTE [dbo].[PG_IN_DATA_N1_X_DI_D0M4_X_K_DOCUMENTO_D0M4] 0, 0, 69, 103052</v>
      </c>
      <c r="T53" s="45" t="s">
        <v>41</v>
      </c>
      <c r="U53" s="38" t="str">
        <f t="shared" si="4"/>
        <v>EXECUTE [dbo].[PG_OP_DOCUMENTO_DOM4_RECALCULAR] 0, 0, 69, 103052</v>
      </c>
    </row>
    <row r="54" spans="1:21" x14ac:dyDescent="0.25">
      <c r="A54" s="23">
        <v>0</v>
      </c>
      <c r="B54" s="23">
        <v>0</v>
      </c>
      <c r="C54" s="23">
        <v>69</v>
      </c>
      <c r="D54" s="39">
        <f t="shared" si="0"/>
        <v>103053</v>
      </c>
      <c r="E54" s="40" t="s">
        <v>94</v>
      </c>
      <c r="F54" s="19" t="str">
        <f t="shared" si="1"/>
        <v>[QA##103053] TEPATITLAN</v>
      </c>
      <c r="G54" s="41" t="str">
        <f t="shared" si="2"/>
        <v>QA[D0#103.UO#53]</v>
      </c>
      <c r="H54" s="39">
        <f t="shared" si="13"/>
        <v>1</v>
      </c>
      <c r="I54" s="39">
        <f t="shared" si="13"/>
        <v>103</v>
      </c>
      <c r="J54" s="43">
        <v>53</v>
      </c>
      <c r="K54" s="39">
        <f t="shared" si="14"/>
        <v>2018</v>
      </c>
      <c r="L54" s="39">
        <f t="shared" si="14"/>
        <v>3</v>
      </c>
      <c r="M54" s="39">
        <v>1</v>
      </c>
      <c r="N54" s="44" t="str">
        <f t="shared" si="7"/>
        <v>1053</v>
      </c>
      <c r="O54" s="34" t="str">
        <f t="shared" si="8"/>
        <v>EXECUTE [dbo].[PG_CI_DOCUMENTO_D0M4] 0, 0, 69, 103053, 'TEPATITLAN', '[QA##103053] TEPATITLAN', 'QA[D0#103.UO#53]', 1, 103, 53, 2018, 3, 1, 1053</v>
      </c>
      <c r="Q54" s="45" t="s">
        <v>41</v>
      </c>
      <c r="R54" s="46" t="str">
        <f t="shared" si="3"/>
        <v>EXECUTE [dbo].[PG_IN_DATA_N1_X_DI_D0M4_X_K_DOCUMENTO_D0M4] 0, 0, 69, 103053</v>
      </c>
      <c r="T54" s="45" t="s">
        <v>41</v>
      </c>
      <c r="U54" s="38" t="str">
        <f t="shared" si="4"/>
        <v>EXECUTE [dbo].[PG_OP_DOCUMENTO_DOM4_RECALCULAR] 0, 0, 69, 103053</v>
      </c>
    </row>
    <row r="55" spans="1:21" x14ac:dyDescent="0.25">
      <c r="A55" s="23">
        <v>0</v>
      </c>
      <c r="B55" s="23">
        <v>0</v>
      </c>
      <c r="C55" s="23">
        <v>69</v>
      </c>
      <c r="D55" s="39">
        <f t="shared" si="0"/>
        <v>103054</v>
      </c>
      <c r="E55" s="40" t="s">
        <v>95</v>
      </c>
      <c r="F55" s="19" t="str">
        <f t="shared" si="1"/>
        <v>[QA##103054] OCOTLAN</v>
      </c>
      <c r="G55" s="41" t="str">
        <f t="shared" si="2"/>
        <v>QA[D0#103.UO#54]</v>
      </c>
      <c r="H55" s="39">
        <f t="shared" si="13"/>
        <v>1</v>
      </c>
      <c r="I55" s="39">
        <f t="shared" si="13"/>
        <v>103</v>
      </c>
      <c r="J55" s="43">
        <v>54</v>
      </c>
      <c r="K55" s="39">
        <f t="shared" si="14"/>
        <v>2018</v>
      </c>
      <c r="L55" s="39">
        <f t="shared" si="14"/>
        <v>3</v>
      </c>
      <c r="M55" s="39">
        <v>1</v>
      </c>
      <c r="N55" s="44" t="str">
        <f t="shared" si="7"/>
        <v>1054</v>
      </c>
      <c r="O55" s="34" t="str">
        <f t="shared" si="8"/>
        <v>EXECUTE [dbo].[PG_CI_DOCUMENTO_D0M4] 0, 0, 69, 103054, 'OCOTLAN', '[QA##103054] OCOTLAN', 'QA[D0#103.UO#54]', 1, 103, 54, 2018, 3, 1, 1054</v>
      </c>
      <c r="Q55" s="45" t="s">
        <v>41</v>
      </c>
      <c r="R55" s="46" t="str">
        <f t="shared" si="3"/>
        <v>EXECUTE [dbo].[PG_IN_DATA_N1_X_DI_D0M4_X_K_DOCUMENTO_D0M4] 0, 0, 69, 103054</v>
      </c>
      <c r="T55" s="45" t="s">
        <v>41</v>
      </c>
      <c r="U55" s="38" t="str">
        <f t="shared" si="4"/>
        <v>EXECUTE [dbo].[PG_OP_DOCUMENTO_DOM4_RECALCULAR] 0, 0, 69, 103054</v>
      </c>
    </row>
    <row r="56" spans="1:21" x14ac:dyDescent="0.25">
      <c r="A56" s="23">
        <v>0</v>
      </c>
      <c r="B56" s="23">
        <v>0</v>
      </c>
      <c r="C56" s="23">
        <v>69</v>
      </c>
      <c r="D56" s="39">
        <f t="shared" si="0"/>
        <v>103055</v>
      </c>
      <c r="E56" s="40" t="s">
        <v>96</v>
      </c>
      <c r="F56" s="19" t="str">
        <f t="shared" si="1"/>
        <v>[QA##103055] YAHUALICA</v>
      </c>
      <c r="G56" s="41" t="str">
        <f t="shared" si="2"/>
        <v>QA[D0#103.UO#55]</v>
      </c>
      <c r="H56" s="39">
        <f t="shared" si="13"/>
        <v>1</v>
      </c>
      <c r="I56" s="39">
        <f t="shared" si="13"/>
        <v>103</v>
      </c>
      <c r="J56" s="43">
        <v>55</v>
      </c>
      <c r="K56" s="39">
        <f t="shared" si="14"/>
        <v>2018</v>
      </c>
      <c r="L56" s="39">
        <f t="shared" si="14"/>
        <v>3</v>
      </c>
      <c r="M56" s="39">
        <v>1</v>
      </c>
      <c r="N56" s="44" t="str">
        <f t="shared" si="7"/>
        <v>1055</v>
      </c>
      <c r="O56" s="34" t="str">
        <f t="shared" si="8"/>
        <v>EXECUTE [dbo].[PG_CI_DOCUMENTO_D0M4] 0, 0, 69, 103055, 'YAHUALICA', '[QA##103055] YAHUALICA', 'QA[D0#103.UO#55]', 1, 103, 55, 2018, 3, 1, 1055</v>
      </c>
      <c r="Q56" s="45" t="s">
        <v>41</v>
      </c>
      <c r="R56" s="46" t="str">
        <f t="shared" si="3"/>
        <v>EXECUTE [dbo].[PG_IN_DATA_N1_X_DI_D0M4_X_K_DOCUMENTO_D0M4] 0, 0, 69, 103055</v>
      </c>
      <c r="T56" s="45" t="s">
        <v>41</v>
      </c>
      <c r="U56" s="38" t="str">
        <f t="shared" si="4"/>
        <v>EXECUTE [dbo].[PG_OP_DOCUMENTO_DOM4_RECALCULAR] 0, 0, 69, 103055</v>
      </c>
    </row>
    <row r="57" spans="1:21" x14ac:dyDescent="0.25">
      <c r="A57" s="23">
        <v>0</v>
      </c>
      <c r="B57" s="23">
        <v>0</v>
      </c>
      <c r="C57" s="23">
        <v>69</v>
      </c>
      <c r="D57" s="39">
        <f t="shared" si="0"/>
        <v>103056</v>
      </c>
      <c r="E57" s="40" t="s">
        <v>97</v>
      </c>
      <c r="F57" s="19" t="str">
        <f t="shared" si="1"/>
        <v>[QA##103056] CD. GUZMAN</v>
      </c>
      <c r="G57" s="41" t="str">
        <f t="shared" si="2"/>
        <v>QA[D0#103.UO#56]</v>
      </c>
      <c r="H57" s="39">
        <f t="shared" si="13"/>
        <v>1</v>
      </c>
      <c r="I57" s="39">
        <f t="shared" si="13"/>
        <v>103</v>
      </c>
      <c r="J57" s="43">
        <v>56</v>
      </c>
      <c r="K57" s="39">
        <f t="shared" si="14"/>
        <v>2018</v>
      </c>
      <c r="L57" s="39">
        <f t="shared" si="14"/>
        <v>3</v>
      </c>
      <c r="M57" s="39">
        <v>1</v>
      </c>
      <c r="N57" s="44" t="str">
        <f t="shared" si="7"/>
        <v>1056</v>
      </c>
      <c r="O57" s="34" t="str">
        <f t="shared" si="8"/>
        <v>EXECUTE [dbo].[PG_CI_DOCUMENTO_D0M4] 0, 0, 69, 103056, 'CD. GUZMAN', '[QA##103056] CD. GUZMAN', 'QA[D0#103.UO#56]', 1, 103, 56, 2018, 3, 1, 1056</v>
      </c>
      <c r="Q57" s="45" t="s">
        <v>41</v>
      </c>
      <c r="R57" s="46" t="str">
        <f t="shared" si="3"/>
        <v>EXECUTE [dbo].[PG_IN_DATA_N1_X_DI_D0M4_X_K_DOCUMENTO_D0M4] 0, 0, 69, 103056</v>
      </c>
      <c r="T57" s="45" t="s">
        <v>41</v>
      </c>
      <c r="U57" s="38" t="str">
        <f t="shared" si="4"/>
        <v>EXECUTE [dbo].[PG_OP_DOCUMENTO_DOM4_RECALCULAR] 0, 0, 69, 103056</v>
      </c>
    </row>
    <row r="58" spans="1:21" x14ac:dyDescent="0.25">
      <c r="A58" s="23">
        <v>0</v>
      </c>
      <c r="B58" s="23">
        <v>0</v>
      </c>
      <c r="C58" s="23">
        <v>69</v>
      </c>
      <c r="D58" s="39">
        <f t="shared" si="0"/>
        <v>103057</v>
      </c>
      <c r="E58" s="40" t="s">
        <v>98</v>
      </c>
      <c r="F58" s="19" t="str">
        <f t="shared" si="1"/>
        <v>[QA##103057] AUTLAN</v>
      </c>
      <c r="G58" s="41" t="str">
        <f t="shared" si="2"/>
        <v>QA[D0#103.UO#57]</v>
      </c>
      <c r="H58" s="39">
        <f t="shared" si="13"/>
        <v>1</v>
      </c>
      <c r="I58" s="39">
        <f t="shared" si="13"/>
        <v>103</v>
      </c>
      <c r="J58" s="43">
        <v>57</v>
      </c>
      <c r="K58" s="39">
        <f t="shared" si="14"/>
        <v>2018</v>
      </c>
      <c r="L58" s="39">
        <f t="shared" si="14"/>
        <v>3</v>
      </c>
      <c r="M58" s="39">
        <v>1</v>
      </c>
      <c r="N58" s="44" t="str">
        <f t="shared" si="7"/>
        <v>1057</v>
      </c>
      <c r="O58" s="34" t="str">
        <f t="shared" si="8"/>
        <v>EXECUTE [dbo].[PG_CI_DOCUMENTO_D0M4] 0, 0, 69, 103057, 'AUTLAN', '[QA##103057] AUTLAN', 'QA[D0#103.UO#57]', 1, 103, 57, 2018, 3, 1, 1057</v>
      </c>
      <c r="Q58" s="45" t="s">
        <v>41</v>
      </c>
      <c r="R58" s="46" t="str">
        <f t="shared" si="3"/>
        <v>EXECUTE [dbo].[PG_IN_DATA_N1_X_DI_D0M4_X_K_DOCUMENTO_D0M4] 0, 0, 69, 103057</v>
      </c>
      <c r="T58" s="45" t="s">
        <v>41</v>
      </c>
      <c r="U58" s="38" t="str">
        <f t="shared" si="4"/>
        <v>EXECUTE [dbo].[PG_OP_DOCUMENTO_DOM4_RECALCULAR] 0, 0, 69, 103057</v>
      </c>
    </row>
    <row r="59" spans="1:21" x14ac:dyDescent="0.25">
      <c r="A59" s="23">
        <v>0</v>
      </c>
      <c r="B59" s="23">
        <v>0</v>
      </c>
      <c r="C59" s="23">
        <v>69</v>
      </c>
      <c r="D59" s="39">
        <f t="shared" si="0"/>
        <v>103058</v>
      </c>
      <c r="E59" s="40" t="s">
        <v>99</v>
      </c>
      <c r="F59" s="19" t="str">
        <f t="shared" si="1"/>
        <v>[QA##103058] GAS PRONTO</v>
      </c>
      <c r="G59" s="41" t="str">
        <f t="shared" si="2"/>
        <v>QA[D0#103.UO#58]</v>
      </c>
      <c r="H59" s="39">
        <f t="shared" si="13"/>
        <v>1</v>
      </c>
      <c r="I59" s="39">
        <f t="shared" si="13"/>
        <v>103</v>
      </c>
      <c r="J59" s="43">
        <v>58</v>
      </c>
      <c r="K59" s="39">
        <f t="shared" si="14"/>
        <v>2018</v>
      </c>
      <c r="L59" s="39">
        <f t="shared" si="14"/>
        <v>3</v>
      </c>
      <c r="M59" s="39">
        <v>1</v>
      </c>
      <c r="N59" s="44" t="str">
        <f t="shared" si="7"/>
        <v>1058</v>
      </c>
      <c r="O59" s="34" t="str">
        <f t="shared" si="8"/>
        <v>EXECUTE [dbo].[PG_CI_DOCUMENTO_D0M4] 0, 0, 69, 103058, 'GAS PRONTO', '[QA##103058] GAS PRONTO', 'QA[D0#103.UO#58]', 1, 103, 58, 2018, 3, 1, 1058</v>
      </c>
      <c r="Q59" s="45" t="s">
        <v>41</v>
      </c>
      <c r="R59" s="46" t="str">
        <f t="shared" si="3"/>
        <v>EXECUTE [dbo].[PG_IN_DATA_N1_X_DI_D0M4_X_K_DOCUMENTO_D0M4] 0, 0, 69, 103058</v>
      </c>
      <c r="T59" s="45" t="s">
        <v>41</v>
      </c>
      <c r="U59" s="38" t="str">
        <f t="shared" si="4"/>
        <v>EXECUTE [dbo].[PG_OP_DOCUMENTO_DOM4_RECALCULAR] 0, 0, 69, 103058</v>
      </c>
    </row>
    <row r="60" spans="1:21" x14ac:dyDescent="0.25">
      <c r="A60" s="23">
        <v>0</v>
      </c>
      <c r="B60" s="23">
        <v>0</v>
      </c>
      <c r="C60" s="23">
        <v>69</v>
      </c>
      <c r="D60" s="39">
        <f t="shared" si="0"/>
        <v>103059</v>
      </c>
      <c r="E60" s="40" t="s">
        <v>100</v>
      </c>
      <c r="F60" s="19" t="str">
        <f t="shared" si="1"/>
        <v>[QA##103059] CANCUN</v>
      </c>
      <c r="G60" s="41" t="str">
        <f t="shared" si="2"/>
        <v>QA[D0#103.UO#59]</v>
      </c>
      <c r="H60" s="39">
        <f t="shared" si="13"/>
        <v>1</v>
      </c>
      <c r="I60" s="39">
        <f t="shared" si="13"/>
        <v>103</v>
      </c>
      <c r="J60" s="43">
        <v>59</v>
      </c>
      <c r="K60" s="39">
        <f t="shared" si="14"/>
        <v>2018</v>
      </c>
      <c r="L60" s="39">
        <f t="shared" si="14"/>
        <v>3</v>
      </c>
      <c r="M60" s="39">
        <v>1</v>
      </c>
      <c r="N60" s="44" t="str">
        <f t="shared" si="7"/>
        <v>1059</v>
      </c>
      <c r="O60" s="34" t="str">
        <f t="shared" si="8"/>
        <v>EXECUTE [dbo].[PG_CI_DOCUMENTO_D0M4] 0, 0, 69, 103059, 'CANCUN', '[QA##103059] CANCUN', 'QA[D0#103.UO#59]', 1, 103, 59, 2018, 3, 1, 1059</v>
      </c>
      <c r="Q60" s="45" t="s">
        <v>41</v>
      </c>
      <c r="R60" s="46" t="str">
        <f t="shared" si="3"/>
        <v>EXECUTE [dbo].[PG_IN_DATA_N1_X_DI_D0M4_X_K_DOCUMENTO_D0M4] 0, 0, 69, 103059</v>
      </c>
      <c r="T60" s="45" t="s">
        <v>41</v>
      </c>
      <c r="U60" s="38" t="str">
        <f t="shared" si="4"/>
        <v>EXECUTE [dbo].[PG_OP_DOCUMENTO_DOM4_RECALCULAR] 0, 0, 69, 103059</v>
      </c>
    </row>
    <row r="61" spans="1:21" x14ac:dyDescent="0.25">
      <c r="A61" s="23">
        <v>0</v>
      </c>
      <c r="B61" s="23">
        <v>0</v>
      </c>
      <c r="C61" s="23">
        <v>69</v>
      </c>
      <c r="D61" s="39">
        <f t="shared" si="0"/>
        <v>103060</v>
      </c>
      <c r="E61" s="40" t="s">
        <v>101</v>
      </c>
      <c r="F61" s="19" t="str">
        <f t="shared" si="1"/>
        <v>[QA##103060] COZUMEL</v>
      </c>
      <c r="G61" s="41" t="str">
        <f t="shared" si="2"/>
        <v>QA[D0#103.UO#60]</v>
      </c>
      <c r="H61" s="39">
        <f t="shared" si="13"/>
        <v>1</v>
      </c>
      <c r="I61" s="39">
        <f t="shared" si="13"/>
        <v>103</v>
      </c>
      <c r="J61" s="43">
        <v>60</v>
      </c>
      <c r="K61" s="39">
        <f t="shared" si="14"/>
        <v>2018</v>
      </c>
      <c r="L61" s="39">
        <f t="shared" si="14"/>
        <v>3</v>
      </c>
      <c r="M61" s="39">
        <v>1</v>
      </c>
      <c r="N61" s="44" t="str">
        <f t="shared" si="7"/>
        <v>1060</v>
      </c>
      <c r="O61" s="34" t="str">
        <f t="shared" si="8"/>
        <v>EXECUTE [dbo].[PG_CI_DOCUMENTO_D0M4] 0, 0, 69, 103060, 'COZUMEL', '[QA##103060] COZUMEL', 'QA[D0#103.UO#60]', 1, 103, 60, 2018, 3, 1, 1060</v>
      </c>
      <c r="Q61" s="45" t="s">
        <v>41</v>
      </c>
      <c r="R61" s="46" t="str">
        <f t="shared" si="3"/>
        <v>EXECUTE [dbo].[PG_IN_DATA_N1_X_DI_D0M4_X_K_DOCUMENTO_D0M4] 0, 0, 69, 103060</v>
      </c>
      <c r="T61" s="45" t="s">
        <v>41</v>
      </c>
      <c r="U61" s="38" t="str">
        <f t="shared" si="4"/>
        <v>EXECUTE [dbo].[PG_OP_DOCUMENTO_DOM4_RECALCULAR] 0, 0, 69, 103060</v>
      </c>
    </row>
    <row r="62" spans="1:21" x14ac:dyDescent="0.25">
      <c r="A62" s="23">
        <v>0</v>
      </c>
      <c r="B62" s="23">
        <v>0</v>
      </c>
      <c r="C62" s="23">
        <v>69</v>
      </c>
      <c r="D62" s="39">
        <f t="shared" si="0"/>
        <v>103061</v>
      </c>
      <c r="E62" s="40" t="s">
        <v>102</v>
      </c>
      <c r="F62" s="19" t="str">
        <f t="shared" si="1"/>
        <v>[QA##103061] CHETUMAL</v>
      </c>
      <c r="G62" s="41" t="str">
        <f t="shared" si="2"/>
        <v>QA[D0#103.UO#61]</v>
      </c>
      <c r="H62" s="39">
        <f t="shared" si="13"/>
        <v>1</v>
      </c>
      <c r="I62" s="39">
        <f t="shared" si="13"/>
        <v>103</v>
      </c>
      <c r="J62" s="43">
        <v>61</v>
      </c>
      <c r="K62" s="39">
        <f t="shared" si="14"/>
        <v>2018</v>
      </c>
      <c r="L62" s="39">
        <f t="shared" si="14"/>
        <v>3</v>
      </c>
      <c r="M62" s="39">
        <v>1</v>
      </c>
      <c r="N62" s="44" t="str">
        <f t="shared" si="7"/>
        <v>1061</v>
      </c>
      <c r="O62" s="34" t="str">
        <f t="shared" si="8"/>
        <v>EXECUTE [dbo].[PG_CI_DOCUMENTO_D0M4] 0, 0, 69, 103061, 'CHETUMAL', '[QA##103061] CHETUMAL', 'QA[D0#103.UO#61]', 1, 103, 61, 2018, 3, 1, 1061</v>
      </c>
      <c r="Q62" s="45" t="s">
        <v>41</v>
      </c>
      <c r="R62" s="46" t="str">
        <f t="shared" si="3"/>
        <v>EXECUTE [dbo].[PG_IN_DATA_N1_X_DI_D0M4_X_K_DOCUMENTO_D0M4] 0, 0, 69, 103061</v>
      </c>
      <c r="T62" s="45" t="s">
        <v>41</v>
      </c>
      <c r="U62" s="38" t="str">
        <f t="shared" si="4"/>
        <v>EXECUTE [dbo].[PG_OP_DOCUMENTO_DOM4_RECALCULAR] 0, 0, 69, 103061</v>
      </c>
    </row>
    <row r="63" spans="1:21" x14ac:dyDescent="0.25">
      <c r="A63" s="23">
        <v>0</v>
      </c>
      <c r="B63" s="23">
        <v>0</v>
      </c>
      <c r="C63" s="23">
        <v>69</v>
      </c>
      <c r="D63" s="39">
        <f t="shared" si="0"/>
        <v>103062</v>
      </c>
      <c r="E63" s="40" t="s">
        <v>103</v>
      </c>
      <c r="F63" s="19" t="str">
        <f t="shared" si="1"/>
        <v>[QA##103062] MERIDA</v>
      </c>
      <c r="G63" s="41" t="str">
        <f t="shared" si="2"/>
        <v>QA[D0#103.UO#62]</v>
      </c>
      <c r="H63" s="39">
        <f t="shared" si="13"/>
        <v>1</v>
      </c>
      <c r="I63" s="39">
        <f t="shared" si="13"/>
        <v>103</v>
      </c>
      <c r="J63" s="43">
        <v>62</v>
      </c>
      <c r="K63" s="39">
        <f t="shared" si="14"/>
        <v>2018</v>
      </c>
      <c r="L63" s="39">
        <f t="shared" si="14"/>
        <v>3</v>
      </c>
      <c r="M63" s="39">
        <v>1</v>
      </c>
      <c r="N63" s="44" t="str">
        <f t="shared" si="7"/>
        <v>1062</v>
      </c>
      <c r="O63" s="34" t="str">
        <f t="shared" si="8"/>
        <v>EXECUTE [dbo].[PG_CI_DOCUMENTO_D0M4] 0, 0, 69, 103062, 'MERIDA', '[QA##103062] MERIDA', 'QA[D0#103.UO#62]', 1, 103, 62, 2018, 3, 1, 1062</v>
      </c>
      <c r="Q63" s="45" t="s">
        <v>41</v>
      </c>
      <c r="R63" s="46" t="str">
        <f t="shared" si="3"/>
        <v>EXECUTE [dbo].[PG_IN_DATA_N1_X_DI_D0M4_X_K_DOCUMENTO_D0M4] 0, 0, 69, 103062</v>
      </c>
      <c r="T63" s="45" t="s">
        <v>41</v>
      </c>
      <c r="U63" s="38" t="str">
        <f t="shared" si="4"/>
        <v>EXECUTE [dbo].[PG_OP_DOCUMENTO_DOM4_RECALCULAR] 0, 0, 69, 103062</v>
      </c>
    </row>
    <row r="64" spans="1:21" x14ac:dyDescent="0.25">
      <c r="A64" s="23">
        <v>0</v>
      </c>
      <c r="B64" s="23">
        <v>0</v>
      </c>
      <c r="C64" s="23">
        <v>69</v>
      </c>
      <c r="D64" s="39">
        <f t="shared" si="0"/>
        <v>103063</v>
      </c>
      <c r="E64" s="40" t="s">
        <v>104</v>
      </c>
      <c r="F64" s="19" t="str">
        <f t="shared" si="1"/>
        <v>[QA##103063] TICUL</v>
      </c>
      <c r="G64" s="41" t="str">
        <f t="shared" si="2"/>
        <v>QA[D0#103.UO#63]</v>
      </c>
      <c r="H64" s="39">
        <f t="shared" si="13"/>
        <v>1</v>
      </c>
      <c r="I64" s="39">
        <f t="shared" si="13"/>
        <v>103</v>
      </c>
      <c r="J64" s="43">
        <v>63</v>
      </c>
      <c r="K64" s="39">
        <f t="shared" si="14"/>
        <v>2018</v>
      </c>
      <c r="L64" s="39">
        <f t="shared" si="14"/>
        <v>3</v>
      </c>
      <c r="M64" s="39">
        <v>1</v>
      </c>
      <c r="N64" s="44" t="str">
        <f t="shared" si="7"/>
        <v>1063</v>
      </c>
      <c r="O64" s="34" t="str">
        <f t="shared" si="8"/>
        <v>EXECUTE [dbo].[PG_CI_DOCUMENTO_D0M4] 0, 0, 69, 103063, 'TICUL', '[QA##103063] TICUL', 'QA[D0#103.UO#63]', 1, 103, 63, 2018, 3, 1, 1063</v>
      </c>
      <c r="Q64" s="45" t="s">
        <v>41</v>
      </c>
      <c r="R64" s="46" t="str">
        <f t="shared" si="3"/>
        <v>EXECUTE [dbo].[PG_IN_DATA_N1_X_DI_D0M4_X_K_DOCUMENTO_D0M4] 0, 0, 69, 103063</v>
      </c>
      <c r="T64" s="45" t="s">
        <v>41</v>
      </c>
      <c r="U64" s="38" t="str">
        <f t="shared" si="4"/>
        <v>EXECUTE [dbo].[PG_OP_DOCUMENTO_DOM4_RECALCULAR] 0, 0, 69, 103063</v>
      </c>
    </row>
    <row r="65" spans="1:21" x14ac:dyDescent="0.25">
      <c r="A65" s="23">
        <v>0</v>
      </c>
      <c r="B65" s="23">
        <v>0</v>
      </c>
      <c r="C65" s="23">
        <v>69</v>
      </c>
      <c r="D65" s="39">
        <f t="shared" si="0"/>
        <v>103064</v>
      </c>
      <c r="E65" s="40" t="s">
        <v>105</v>
      </c>
      <c r="F65" s="19" t="str">
        <f t="shared" si="1"/>
        <v>[QA##103064] CAMPECHE</v>
      </c>
      <c r="G65" s="41" t="str">
        <f t="shared" si="2"/>
        <v>QA[D0#103.UO#64]</v>
      </c>
      <c r="H65" s="39">
        <f t="shared" si="13"/>
        <v>1</v>
      </c>
      <c r="I65" s="39">
        <f t="shared" si="13"/>
        <v>103</v>
      </c>
      <c r="J65" s="43">
        <v>64</v>
      </c>
      <c r="K65" s="39">
        <f t="shared" si="14"/>
        <v>2018</v>
      </c>
      <c r="L65" s="39">
        <f t="shared" si="14"/>
        <v>3</v>
      </c>
      <c r="M65" s="39">
        <v>1</v>
      </c>
      <c r="N65" s="44" t="str">
        <f t="shared" si="7"/>
        <v>1064</v>
      </c>
      <c r="O65" s="34" t="str">
        <f t="shared" si="8"/>
        <v>EXECUTE [dbo].[PG_CI_DOCUMENTO_D0M4] 0, 0, 69, 103064, 'CAMPECHE', '[QA##103064] CAMPECHE', 'QA[D0#103.UO#64]', 1, 103, 64, 2018, 3, 1, 1064</v>
      </c>
      <c r="Q65" s="45" t="s">
        <v>41</v>
      </c>
      <c r="R65" s="46" t="str">
        <f t="shared" si="3"/>
        <v>EXECUTE [dbo].[PG_IN_DATA_N1_X_DI_D0M4_X_K_DOCUMENTO_D0M4] 0, 0, 69, 103064</v>
      </c>
      <c r="T65" s="45" t="s">
        <v>41</v>
      </c>
      <c r="U65" s="38" t="str">
        <f t="shared" si="4"/>
        <v>EXECUTE [dbo].[PG_OP_DOCUMENTO_DOM4_RECALCULAR] 0, 0, 69, 103064</v>
      </c>
    </row>
    <row r="66" spans="1:21" x14ac:dyDescent="0.25">
      <c r="A66" s="23">
        <v>0</v>
      </c>
      <c r="B66" s="23">
        <v>0</v>
      </c>
      <c r="C66" s="23">
        <v>69</v>
      </c>
      <c r="D66" s="39">
        <f t="shared" ref="D66:D84" si="15">I66*1000+J66</f>
        <v>103065</v>
      </c>
      <c r="E66" s="40" t="s">
        <v>106</v>
      </c>
      <c r="F66" s="19" t="str">
        <f t="shared" ref="F66:F84" si="16">CONCATENATE("[QA##",D66,"] ",E66)</f>
        <v>[QA##103065] CD. DEL CARMEN</v>
      </c>
      <c r="G66" s="41" t="str">
        <f t="shared" ref="G66:G84" si="17">CONCATENATE("QA[D0#",I66,".UO#",J66,"]")</f>
        <v>QA[D0#103.UO#65]</v>
      </c>
      <c r="H66" s="39">
        <f t="shared" si="13"/>
        <v>1</v>
      </c>
      <c r="I66" s="39">
        <f t="shared" si="13"/>
        <v>103</v>
      </c>
      <c r="J66" s="43">
        <v>65</v>
      </c>
      <c r="K66" s="39">
        <f t="shared" si="14"/>
        <v>2018</v>
      </c>
      <c r="L66" s="39">
        <f t="shared" si="14"/>
        <v>3</v>
      </c>
      <c r="M66" s="39">
        <v>1</v>
      </c>
      <c r="N66" s="44" t="str">
        <f t="shared" si="7"/>
        <v>1065</v>
      </c>
      <c r="O66" s="34" t="str">
        <f t="shared" si="8"/>
        <v>EXECUTE [dbo].[PG_CI_DOCUMENTO_D0M4] 0, 0, 69, 103065, 'CD. DEL CARMEN', '[QA##103065] CD. DEL CARMEN', 'QA[D0#103.UO#65]', 1, 103, 65, 2018, 3, 1, 1065</v>
      </c>
      <c r="Q66" s="45" t="s">
        <v>41</v>
      </c>
      <c r="R66" s="46" t="str">
        <f t="shared" ref="R66:R84" si="18">CONCATENATE("EXECUTE [dbo].[PG_IN_DATA_N1_X_DI_D0M4_X_K_DOCUMENTO_D0M4] ", A66, ", ", B66, ", ", C66, ", ", D66)</f>
        <v>EXECUTE [dbo].[PG_IN_DATA_N1_X_DI_D0M4_X_K_DOCUMENTO_D0M4] 0, 0, 69, 103065</v>
      </c>
      <c r="T66" s="45" t="s">
        <v>41</v>
      </c>
      <c r="U66" s="38" t="str">
        <f t="shared" ref="U66:U84" si="19">CONCATENATE("EXECUTE [dbo].[PG_OP_DOCUMENTO_DOM4_RECALCULAR] ", A66, ", ", B66, ", ", C66, ", ", D66)</f>
        <v>EXECUTE [dbo].[PG_OP_DOCUMENTO_DOM4_RECALCULAR] 0, 0, 69, 103065</v>
      </c>
    </row>
    <row r="67" spans="1:21" x14ac:dyDescent="0.25">
      <c r="A67" s="23">
        <v>0</v>
      </c>
      <c r="B67" s="23">
        <v>0</v>
      </c>
      <c r="C67" s="23">
        <v>69</v>
      </c>
      <c r="D67" s="39">
        <f t="shared" si="15"/>
        <v>103066</v>
      </c>
      <c r="E67" s="40" t="s">
        <v>107</v>
      </c>
      <c r="F67" s="19" t="str">
        <f t="shared" si="16"/>
        <v>[QA##103066] MINATITLAN</v>
      </c>
      <c r="G67" s="41" t="str">
        <f t="shared" si="17"/>
        <v>QA[D0#103.UO#66]</v>
      </c>
      <c r="H67" s="39">
        <f t="shared" ref="H67:I82" si="20">H66</f>
        <v>1</v>
      </c>
      <c r="I67" s="39">
        <f t="shared" si="20"/>
        <v>103</v>
      </c>
      <c r="J67" s="43">
        <v>66</v>
      </c>
      <c r="K67" s="39">
        <f t="shared" ref="K67:L82" si="21">K66</f>
        <v>2018</v>
      </c>
      <c r="L67" s="39">
        <f t="shared" si="21"/>
        <v>3</v>
      </c>
      <c r="M67" s="39">
        <v>1</v>
      </c>
      <c r="N67" s="44" t="str">
        <f t="shared" ref="N67:N84" si="22">CONCATENATE(10,RIGHT(D67,2))</f>
        <v>1066</v>
      </c>
      <c r="O67" s="34" t="str">
        <f t="shared" ref="O67:O84" si="23">CONCATENATE("EXECUTE [dbo].[PG_CI_DOCUMENTO_D0M4] ", A67, ", ", B67, ", ", C67, ", ", D67, ", '", E67, "', '", F67, "', '", G67, "', ", H67, ", ", I67, ", ", J67, ", ",K67, ", ", L67,", ",M67,", ",N67)</f>
        <v>EXECUTE [dbo].[PG_CI_DOCUMENTO_D0M4] 0, 0, 69, 103066, 'MINATITLAN', '[QA##103066] MINATITLAN', 'QA[D0#103.UO#66]', 1, 103, 66, 2018, 3, 1, 1066</v>
      </c>
      <c r="Q67" s="45" t="s">
        <v>41</v>
      </c>
      <c r="R67" s="46" t="str">
        <f t="shared" si="18"/>
        <v>EXECUTE [dbo].[PG_IN_DATA_N1_X_DI_D0M4_X_K_DOCUMENTO_D0M4] 0, 0, 69, 103066</v>
      </c>
      <c r="T67" s="45" t="s">
        <v>41</v>
      </c>
      <c r="U67" s="38" t="str">
        <f t="shared" si="19"/>
        <v>EXECUTE [dbo].[PG_OP_DOCUMENTO_DOM4_RECALCULAR] 0, 0, 69, 103066</v>
      </c>
    </row>
    <row r="68" spans="1:21" x14ac:dyDescent="0.25">
      <c r="A68" s="23">
        <v>0</v>
      </c>
      <c r="B68" s="23">
        <v>0</v>
      </c>
      <c r="C68" s="23">
        <v>69</v>
      </c>
      <c r="D68" s="39">
        <f t="shared" si="15"/>
        <v>103067</v>
      </c>
      <c r="E68" s="40" t="s">
        <v>108</v>
      </c>
      <c r="F68" s="19" t="str">
        <f t="shared" si="16"/>
        <v>[QA##103067] PROGRESO</v>
      </c>
      <c r="G68" s="41" t="str">
        <f t="shared" si="17"/>
        <v>QA[D0#103.UO#67]</v>
      </c>
      <c r="H68" s="39">
        <f t="shared" si="20"/>
        <v>1</v>
      </c>
      <c r="I68" s="39">
        <f t="shared" si="20"/>
        <v>103</v>
      </c>
      <c r="J68" s="43">
        <v>67</v>
      </c>
      <c r="K68" s="39">
        <f t="shared" si="21"/>
        <v>2018</v>
      </c>
      <c r="L68" s="39">
        <f t="shared" si="21"/>
        <v>3</v>
      </c>
      <c r="M68" s="39">
        <v>1</v>
      </c>
      <c r="N68" s="44" t="str">
        <f t="shared" si="22"/>
        <v>1067</v>
      </c>
      <c r="O68" s="34" t="str">
        <f t="shared" si="23"/>
        <v>EXECUTE [dbo].[PG_CI_DOCUMENTO_D0M4] 0, 0, 69, 103067, 'PROGRESO', '[QA##103067] PROGRESO', 'QA[D0#103.UO#67]', 1, 103, 67, 2018, 3, 1, 1067</v>
      </c>
      <c r="Q68" s="45" t="s">
        <v>41</v>
      </c>
      <c r="R68" s="46" t="str">
        <f t="shared" si="18"/>
        <v>EXECUTE [dbo].[PG_IN_DATA_N1_X_DI_D0M4_X_K_DOCUMENTO_D0M4] 0, 0, 69, 103067</v>
      </c>
      <c r="T68" s="45" t="s">
        <v>41</v>
      </c>
      <c r="U68" s="38" t="str">
        <f t="shared" si="19"/>
        <v>EXECUTE [dbo].[PG_OP_DOCUMENTO_DOM4_RECALCULAR] 0, 0, 69, 103067</v>
      </c>
    </row>
    <row r="69" spans="1:21" x14ac:dyDescent="0.25">
      <c r="A69" s="23">
        <v>0</v>
      </c>
      <c r="B69" s="23">
        <v>0</v>
      </c>
      <c r="C69" s="23">
        <v>69</v>
      </c>
      <c r="D69" s="39">
        <f t="shared" si="15"/>
        <v>103068</v>
      </c>
      <c r="E69" s="40" t="s">
        <v>109</v>
      </c>
      <c r="F69" s="19" t="str">
        <f t="shared" si="16"/>
        <v>[QA##103068] AGUASCALIENTES</v>
      </c>
      <c r="G69" s="41" t="str">
        <f t="shared" si="17"/>
        <v>QA[D0#103.UO#68]</v>
      </c>
      <c r="H69" s="39">
        <f t="shared" si="20"/>
        <v>1</v>
      </c>
      <c r="I69" s="39">
        <f t="shared" si="20"/>
        <v>103</v>
      </c>
      <c r="J69" s="43">
        <v>68</v>
      </c>
      <c r="K69" s="39">
        <f t="shared" si="21"/>
        <v>2018</v>
      </c>
      <c r="L69" s="39">
        <f t="shared" si="21"/>
        <v>3</v>
      </c>
      <c r="M69" s="39">
        <v>1</v>
      </c>
      <c r="N69" s="44" t="str">
        <f t="shared" si="22"/>
        <v>1068</v>
      </c>
      <c r="O69" s="34" t="str">
        <f t="shared" si="23"/>
        <v>EXECUTE [dbo].[PG_CI_DOCUMENTO_D0M4] 0, 0, 69, 103068, 'AGUASCALIENTES', '[QA##103068] AGUASCALIENTES', 'QA[D0#103.UO#68]', 1, 103, 68, 2018, 3, 1, 1068</v>
      </c>
      <c r="Q69" s="45" t="s">
        <v>41</v>
      </c>
      <c r="R69" s="46" t="str">
        <f t="shared" si="18"/>
        <v>EXECUTE [dbo].[PG_IN_DATA_N1_X_DI_D0M4_X_K_DOCUMENTO_D0M4] 0, 0, 69, 103068</v>
      </c>
      <c r="T69" s="45" t="s">
        <v>41</v>
      </c>
      <c r="U69" s="38" t="str">
        <f t="shared" si="19"/>
        <v>EXECUTE [dbo].[PG_OP_DOCUMENTO_DOM4_RECALCULAR] 0, 0, 69, 103068</v>
      </c>
    </row>
    <row r="70" spans="1:21" x14ac:dyDescent="0.25">
      <c r="A70" s="23">
        <v>0</v>
      </c>
      <c r="B70" s="23">
        <v>0</v>
      </c>
      <c r="C70" s="23">
        <v>69</v>
      </c>
      <c r="D70" s="39">
        <f t="shared" si="15"/>
        <v>103069</v>
      </c>
      <c r="E70" s="40" t="s">
        <v>110</v>
      </c>
      <c r="F70" s="19" t="str">
        <f t="shared" si="16"/>
        <v>[QA##103069] SAN QUINTIN</v>
      </c>
      <c r="G70" s="41" t="str">
        <f t="shared" si="17"/>
        <v>QA[D0#103.UO#69]</v>
      </c>
      <c r="H70" s="39">
        <f t="shared" si="20"/>
        <v>1</v>
      </c>
      <c r="I70" s="39">
        <f t="shared" si="20"/>
        <v>103</v>
      </c>
      <c r="J70" s="43">
        <v>69</v>
      </c>
      <c r="K70" s="39">
        <f t="shared" si="21"/>
        <v>2018</v>
      </c>
      <c r="L70" s="39">
        <f t="shared" si="21"/>
        <v>3</v>
      </c>
      <c r="M70" s="39">
        <v>1</v>
      </c>
      <c r="N70" s="44" t="str">
        <f t="shared" si="22"/>
        <v>1069</v>
      </c>
      <c r="O70" s="34" t="str">
        <f t="shared" si="23"/>
        <v>EXECUTE [dbo].[PG_CI_DOCUMENTO_D0M4] 0, 0, 69, 103069, 'SAN QUINTIN', '[QA##103069] SAN QUINTIN', 'QA[D0#103.UO#69]', 1, 103, 69, 2018, 3, 1, 1069</v>
      </c>
      <c r="Q70" s="45" t="s">
        <v>41</v>
      </c>
      <c r="R70" s="46" t="str">
        <f t="shared" si="18"/>
        <v>EXECUTE [dbo].[PG_IN_DATA_N1_X_DI_D0M4_X_K_DOCUMENTO_D0M4] 0, 0, 69, 103069</v>
      </c>
      <c r="T70" s="45" t="s">
        <v>41</v>
      </c>
      <c r="U70" s="38" t="str">
        <f t="shared" si="19"/>
        <v>EXECUTE [dbo].[PG_OP_DOCUMENTO_DOM4_RECALCULAR] 0, 0, 69, 103069</v>
      </c>
    </row>
    <row r="71" spans="1:21" x14ac:dyDescent="0.25">
      <c r="A71" s="23">
        <v>0</v>
      </c>
      <c r="B71" s="23">
        <v>0</v>
      </c>
      <c r="C71" s="23">
        <v>69</v>
      </c>
      <c r="D71" s="39">
        <f t="shared" si="15"/>
        <v>103070</v>
      </c>
      <c r="E71" s="40" t="s">
        <v>111</v>
      </c>
      <c r="F71" s="19" t="str">
        <f t="shared" si="16"/>
        <v>[QA##103070] MAMEME GAS</v>
      </c>
      <c r="G71" s="41" t="str">
        <f t="shared" si="17"/>
        <v>QA[D0#103.UO#70]</v>
      </c>
      <c r="H71" s="39">
        <f t="shared" si="20"/>
        <v>1</v>
      </c>
      <c r="I71" s="39">
        <f t="shared" si="20"/>
        <v>103</v>
      </c>
      <c r="J71" s="43">
        <v>70</v>
      </c>
      <c r="K71" s="39">
        <f t="shared" si="21"/>
        <v>2018</v>
      </c>
      <c r="L71" s="39">
        <f t="shared" si="21"/>
        <v>3</v>
      </c>
      <c r="M71" s="39">
        <v>1</v>
      </c>
      <c r="N71" s="44" t="str">
        <f t="shared" si="22"/>
        <v>1070</v>
      </c>
      <c r="O71" s="34" t="str">
        <f t="shared" si="23"/>
        <v>EXECUTE [dbo].[PG_CI_DOCUMENTO_D0M4] 0, 0, 69, 103070, 'MAMEME GAS', '[QA##103070] MAMEME GAS', 'QA[D0#103.UO#70]', 1, 103, 70, 2018, 3, 1, 1070</v>
      </c>
      <c r="Q71" s="45" t="s">
        <v>41</v>
      </c>
      <c r="R71" s="46" t="str">
        <f t="shared" si="18"/>
        <v>EXECUTE [dbo].[PG_IN_DATA_N1_X_DI_D0M4_X_K_DOCUMENTO_D0M4] 0, 0, 69, 103070</v>
      </c>
      <c r="T71" s="45" t="s">
        <v>41</v>
      </c>
      <c r="U71" s="38" t="str">
        <f t="shared" si="19"/>
        <v>EXECUTE [dbo].[PG_OP_DOCUMENTO_DOM4_RECALCULAR] 0, 0, 69, 103070</v>
      </c>
    </row>
    <row r="72" spans="1:21" x14ac:dyDescent="0.25">
      <c r="A72" s="23">
        <v>0</v>
      </c>
      <c r="B72" s="23">
        <v>0</v>
      </c>
      <c r="C72" s="23">
        <v>69</v>
      </c>
      <c r="D72" s="39">
        <f t="shared" si="15"/>
        <v>103071</v>
      </c>
      <c r="E72" s="40" t="s">
        <v>112</v>
      </c>
      <c r="F72" s="19" t="str">
        <f t="shared" si="16"/>
        <v>[QA##103071] PLAYA DEL CARMEN</v>
      </c>
      <c r="G72" s="41" t="str">
        <f t="shared" si="17"/>
        <v>QA[D0#103.UO#71]</v>
      </c>
      <c r="H72" s="39">
        <f t="shared" si="20"/>
        <v>1</v>
      </c>
      <c r="I72" s="39">
        <f t="shared" si="20"/>
        <v>103</v>
      </c>
      <c r="J72" s="43">
        <v>71</v>
      </c>
      <c r="K72" s="39">
        <f t="shared" si="21"/>
        <v>2018</v>
      </c>
      <c r="L72" s="39">
        <f t="shared" si="21"/>
        <v>3</v>
      </c>
      <c r="M72" s="39">
        <v>1</v>
      </c>
      <c r="N72" s="44" t="str">
        <f t="shared" si="22"/>
        <v>1071</v>
      </c>
      <c r="O72" s="34" t="str">
        <f t="shared" si="23"/>
        <v>EXECUTE [dbo].[PG_CI_DOCUMENTO_D0M4] 0, 0, 69, 103071, 'PLAYA DEL CARMEN', '[QA##103071] PLAYA DEL CARMEN', 'QA[D0#103.UO#71]', 1, 103, 71, 2018, 3, 1, 1071</v>
      </c>
      <c r="Q72" s="45" t="s">
        <v>41</v>
      </c>
      <c r="R72" s="46" t="str">
        <f t="shared" si="18"/>
        <v>EXECUTE [dbo].[PG_IN_DATA_N1_X_DI_D0M4_X_K_DOCUMENTO_D0M4] 0, 0, 69, 103071</v>
      </c>
      <c r="T72" s="45" t="s">
        <v>41</v>
      </c>
      <c r="U72" s="38" t="str">
        <f t="shared" si="19"/>
        <v>EXECUTE [dbo].[PG_OP_DOCUMENTO_DOM4_RECALCULAR] 0, 0, 69, 103071</v>
      </c>
    </row>
    <row r="73" spans="1:21" x14ac:dyDescent="0.25">
      <c r="A73" s="23">
        <v>0</v>
      </c>
      <c r="B73" s="23">
        <v>0</v>
      </c>
      <c r="C73" s="23">
        <v>69</v>
      </c>
      <c r="D73" s="39">
        <f t="shared" si="15"/>
        <v>103072</v>
      </c>
      <c r="E73" s="40" t="s">
        <v>113</v>
      </c>
      <c r="F73" s="19" t="str">
        <f t="shared" si="16"/>
        <v>[QA##103072] HIDALGO</v>
      </c>
      <c r="G73" s="41" t="str">
        <f t="shared" si="17"/>
        <v>QA[D0#103.UO#72]</v>
      </c>
      <c r="H73" s="39">
        <f t="shared" si="20"/>
        <v>1</v>
      </c>
      <c r="I73" s="39">
        <f t="shared" si="20"/>
        <v>103</v>
      </c>
      <c r="J73" s="43">
        <v>72</v>
      </c>
      <c r="K73" s="39">
        <f t="shared" si="21"/>
        <v>2018</v>
      </c>
      <c r="L73" s="39">
        <f t="shared" si="21"/>
        <v>3</v>
      </c>
      <c r="M73" s="39">
        <v>1</v>
      </c>
      <c r="N73" s="44" t="str">
        <f t="shared" si="22"/>
        <v>1072</v>
      </c>
      <c r="O73" s="34" t="str">
        <f t="shared" si="23"/>
        <v>EXECUTE [dbo].[PG_CI_DOCUMENTO_D0M4] 0, 0, 69, 103072, 'HIDALGO', '[QA##103072] HIDALGO', 'QA[D0#103.UO#72]', 1, 103, 72, 2018, 3, 1, 1072</v>
      </c>
      <c r="Q73" s="45" t="s">
        <v>41</v>
      </c>
      <c r="R73" s="46" t="str">
        <f t="shared" si="18"/>
        <v>EXECUTE [dbo].[PG_IN_DATA_N1_X_DI_D0M4_X_K_DOCUMENTO_D0M4] 0, 0, 69, 103072</v>
      </c>
      <c r="T73" s="45" t="s">
        <v>41</v>
      </c>
      <c r="U73" s="38" t="str">
        <f t="shared" si="19"/>
        <v>EXECUTE [dbo].[PG_OP_DOCUMENTO_DOM4_RECALCULAR] 0, 0, 69, 103072</v>
      </c>
    </row>
    <row r="74" spans="1:21" x14ac:dyDescent="0.25">
      <c r="A74" s="23">
        <v>0</v>
      </c>
      <c r="B74" s="23">
        <v>0</v>
      </c>
      <c r="C74" s="23">
        <v>69</v>
      </c>
      <c r="D74" s="39">
        <f t="shared" si="15"/>
        <v>103073</v>
      </c>
      <c r="E74" s="40" t="s">
        <v>114</v>
      </c>
      <c r="F74" s="19" t="str">
        <f t="shared" si="16"/>
        <v>[QA##103073] MOCHIS</v>
      </c>
      <c r="G74" s="41" t="str">
        <f t="shared" si="17"/>
        <v>QA[D0#103.UO#73]</v>
      </c>
      <c r="H74" s="39">
        <f t="shared" si="20"/>
        <v>1</v>
      </c>
      <c r="I74" s="39">
        <f t="shared" si="20"/>
        <v>103</v>
      </c>
      <c r="J74" s="43">
        <v>73</v>
      </c>
      <c r="K74" s="39">
        <f t="shared" si="21"/>
        <v>2018</v>
      </c>
      <c r="L74" s="39">
        <f t="shared" si="21"/>
        <v>3</v>
      </c>
      <c r="M74" s="39">
        <v>1</v>
      </c>
      <c r="N74" s="44" t="str">
        <f t="shared" si="22"/>
        <v>1073</v>
      </c>
      <c r="O74" s="34" t="str">
        <f t="shared" si="23"/>
        <v>EXECUTE [dbo].[PG_CI_DOCUMENTO_D0M4] 0, 0, 69, 103073, 'MOCHIS', '[QA##103073] MOCHIS', 'QA[D0#103.UO#73]', 1, 103, 73, 2018, 3, 1, 1073</v>
      </c>
      <c r="Q74" s="45" t="s">
        <v>41</v>
      </c>
      <c r="R74" s="46" t="str">
        <f t="shared" si="18"/>
        <v>EXECUTE [dbo].[PG_IN_DATA_N1_X_DI_D0M4_X_K_DOCUMENTO_D0M4] 0, 0, 69, 103073</v>
      </c>
      <c r="T74" s="45" t="s">
        <v>41</v>
      </c>
      <c r="U74" s="38" t="str">
        <f t="shared" si="19"/>
        <v>EXECUTE [dbo].[PG_OP_DOCUMENTO_DOM4_RECALCULAR] 0, 0, 69, 103073</v>
      </c>
    </row>
    <row r="75" spans="1:21" x14ac:dyDescent="0.25">
      <c r="A75" s="23">
        <v>0</v>
      </c>
      <c r="B75" s="23">
        <v>0</v>
      </c>
      <c r="C75" s="23">
        <v>69</v>
      </c>
      <c r="D75" s="39">
        <f t="shared" si="15"/>
        <v>103074</v>
      </c>
      <c r="E75" s="40" t="s">
        <v>115</v>
      </c>
      <c r="F75" s="19" t="str">
        <f t="shared" si="16"/>
        <v>[QA##103074] TERMINAL JUAREZ</v>
      </c>
      <c r="G75" s="41" t="str">
        <f t="shared" si="17"/>
        <v>QA[D0#103.UO#74]</v>
      </c>
      <c r="H75" s="39">
        <f t="shared" si="20"/>
        <v>1</v>
      </c>
      <c r="I75" s="39">
        <f t="shared" si="20"/>
        <v>103</v>
      </c>
      <c r="J75" s="43">
        <v>74</v>
      </c>
      <c r="K75" s="39">
        <f t="shared" si="21"/>
        <v>2018</v>
      </c>
      <c r="L75" s="39">
        <f t="shared" si="21"/>
        <v>3</v>
      </c>
      <c r="M75" s="39">
        <v>1</v>
      </c>
      <c r="N75" s="44" t="str">
        <f t="shared" si="22"/>
        <v>1074</v>
      </c>
      <c r="O75" s="34" t="str">
        <f t="shared" si="23"/>
        <v>EXECUTE [dbo].[PG_CI_DOCUMENTO_D0M4] 0, 0, 69, 103074, 'TERMINAL JUAREZ', '[QA##103074] TERMINAL JUAREZ', 'QA[D0#103.UO#74]', 1, 103, 74, 2018, 3, 1, 1074</v>
      </c>
      <c r="Q75" s="45" t="s">
        <v>41</v>
      </c>
      <c r="R75" s="46" t="str">
        <f t="shared" si="18"/>
        <v>EXECUTE [dbo].[PG_IN_DATA_N1_X_DI_D0M4_X_K_DOCUMENTO_D0M4] 0, 0, 69, 103074</v>
      </c>
      <c r="T75" s="45" t="s">
        <v>41</v>
      </c>
      <c r="U75" s="38" t="str">
        <f t="shared" si="19"/>
        <v>EXECUTE [dbo].[PG_OP_DOCUMENTO_DOM4_RECALCULAR] 0, 0, 69, 103074</v>
      </c>
    </row>
    <row r="76" spans="1:21" x14ac:dyDescent="0.25">
      <c r="A76" s="23">
        <v>0</v>
      </c>
      <c r="B76" s="23">
        <v>0</v>
      </c>
      <c r="C76" s="23">
        <v>69</v>
      </c>
      <c r="D76" s="39">
        <f t="shared" si="15"/>
        <v>103075</v>
      </c>
      <c r="E76" s="40" t="s">
        <v>116</v>
      </c>
      <c r="F76" s="19" t="str">
        <f t="shared" si="16"/>
        <v>[QA##103075] GUADALAJARA</v>
      </c>
      <c r="G76" s="41" t="str">
        <f t="shared" si="17"/>
        <v>QA[D0#103.UO#75]</v>
      </c>
      <c r="H76" s="39">
        <f t="shared" si="20"/>
        <v>1</v>
      </c>
      <c r="I76" s="39">
        <f t="shared" si="20"/>
        <v>103</v>
      </c>
      <c r="J76" s="43">
        <v>75</v>
      </c>
      <c r="K76" s="39">
        <f t="shared" si="21"/>
        <v>2018</v>
      </c>
      <c r="L76" s="39">
        <f t="shared" si="21"/>
        <v>3</v>
      </c>
      <c r="M76" s="39">
        <v>1</v>
      </c>
      <c r="N76" s="44" t="str">
        <f t="shared" si="22"/>
        <v>1075</v>
      </c>
      <c r="O76" s="34" t="str">
        <f t="shared" si="23"/>
        <v>EXECUTE [dbo].[PG_CI_DOCUMENTO_D0M4] 0, 0, 69, 103075, 'GUADALAJARA', '[QA##103075] GUADALAJARA', 'QA[D0#103.UO#75]', 1, 103, 75, 2018, 3, 1, 1075</v>
      </c>
      <c r="Q76" s="45" t="s">
        <v>41</v>
      </c>
      <c r="R76" s="46" t="str">
        <f t="shared" si="18"/>
        <v>EXECUTE [dbo].[PG_IN_DATA_N1_X_DI_D0M4_X_K_DOCUMENTO_D0M4] 0, 0, 69, 103075</v>
      </c>
      <c r="T76" s="45" t="s">
        <v>41</v>
      </c>
      <c r="U76" s="38" t="str">
        <f t="shared" si="19"/>
        <v>EXECUTE [dbo].[PG_OP_DOCUMENTO_DOM4_RECALCULAR] 0, 0, 69, 103075</v>
      </c>
    </row>
    <row r="77" spans="1:21" x14ac:dyDescent="0.25">
      <c r="A77" s="23">
        <v>0</v>
      </c>
      <c r="B77" s="23">
        <v>0</v>
      </c>
      <c r="C77" s="23">
        <v>69</v>
      </c>
      <c r="D77" s="39">
        <f t="shared" si="15"/>
        <v>103076</v>
      </c>
      <c r="E77" s="40" t="s">
        <v>117</v>
      </c>
      <c r="F77" s="19" t="str">
        <f t="shared" si="16"/>
        <v>[QA##103076] CULIACAN</v>
      </c>
      <c r="G77" s="41" t="str">
        <f t="shared" si="17"/>
        <v>QA[D0#103.UO#76]</v>
      </c>
      <c r="H77" s="39">
        <f t="shared" si="20"/>
        <v>1</v>
      </c>
      <c r="I77" s="39">
        <f t="shared" si="20"/>
        <v>103</v>
      </c>
      <c r="J77" s="43">
        <v>76</v>
      </c>
      <c r="K77" s="39">
        <f t="shared" si="21"/>
        <v>2018</v>
      </c>
      <c r="L77" s="39">
        <f t="shared" si="21"/>
        <v>3</v>
      </c>
      <c r="M77" s="39">
        <v>1</v>
      </c>
      <c r="N77" s="44" t="str">
        <f t="shared" si="22"/>
        <v>1076</v>
      </c>
      <c r="O77" s="34" t="str">
        <f t="shared" si="23"/>
        <v>EXECUTE [dbo].[PG_CI_DOCUMENTO_D0M4] 0, 0, 69, 103076, 'CULIACAN', '[QA##103076] CULIACAN', 'QA[D0#103.UO#76]', 1, 103, 76, 2018, 3, 1, 1076</v>
      </c>
      <c r="Q77" s="45" t="s">
        <v>41</v>
      </c>
      <c r="R77" s="46" t="str">
        <f t="shared" si="18"/>
        <v>EXECUTE [dbo].[PG_IN_DATA_N1_X_DI_D0M4_X_K_DOCUMENTO_D0M4] 0, 0, 69, 103076</v>
      </c>
      <c r="T77" s="45" t="s">
        <v>41</v>
      </c>
      <c r="U77" s="38" t="str">
        <f t="shared" si="19"/>
        <v>EXECUTE [dbo].[PG_OP_DOCUMENTO_DOM4_RECALCULAR] 0, 0, 69, 103076</v>
      </c>
    </row>
    <row r="78" spans="1:21" x14ac:dyDescent="0.25">
      <c r="A78" s="23">
        <v>0</v>
      </c>
      <c r="B78" s="23">
        <v>0</v>
      </c>
      <c r="C78" s="23">
        <v>69</v>
      </c>
      <c r="D78" s="39">
        <f t="shared" si="15"/>
        <v>103077</v>
      </c>
      <c r="E78" s="40" t="s">
        <v>118</v>
      </c>
      <c r="F78" s="19" t="str">
        <f t="shared" si="16"/>
        <v>[QA##103077] TESISTAN</v>
      </c>
      <c r="G78" s="41" t="str">
        <f t="shared" si="17"/>
        <v>QA[D0#103.UO#77]</v>
      </c>
      <c r="H78" s="39">
        <f t="shared" si="20"/>
        <v>1</v>
      </c>
      <c r="I78" s="39">
        <f t="shared" si="20"/>
        <v>103</v>
      </c>
      <c r="J78" s="43">
        <v>77</v>
      </c>
      <c r="K78" s="39">
        <f t="shared" si="21"/>
        <v>2018</v>
      </c>
      <c r="L78" s="39">
        <f t="shared" si="21"/>
        <v>3</v>
      </c>
      <c r="M78" s="39">
        <v>1</v>
      </c>
      <c r="N78" s="44" t="str">
        <f t="shared" si="22"/>
        <v>1077</v>
      </c>
      <c r="O78" s="34" t="str">
        <f t="shared" si="23"/>
        <v>EXECUTE [dbo].[PG_CI_DOCUMENTO_D0M4] 0, 0, 69, 103077, 'TESISTAN', '[QA##103077] TESISTAN', 'QA[D0#103.UO#77]', 1, 103, 77, 2018, 3, 1, 1077</v>
      </c>
      <c r="Q78" s="45" t="s">
        <v>41</v>
      </c>
      <c r="R78" s="46" t="str">
        <f t="shared" si="18"/>
        <v>EXECUTE [dbo].[PG_IN_DATA_N1_X_DI_D0M4_X_K_DOCUMENTO_D0M4] 0, 0, 69, 103077</v>
      </c>
      <c r="T78" s="45" t="s">
        <v>41</v>
      </c>
      <c r="U78" s="38" t="str">
        <f t="shared" si="19"/>
        <v>EXECUTE [dbo].[PG_OP_DOCUMENTO_DOM4_RECALCULAR] 0, 0, 69, 103077</v>
      </c>
    </row>
    <row r="79" spans="1:21" x14ac:dyDescent="0.25">
      <c r="A79" s="23">
        <v>0</v>
      </c>
      <c r="B79" s="23">
        <v>0</v>
      </c>
      <c r="C79" s="23">
        <v>69</v>
      </c>
      <c r="D79" s="39">
        <f t="shared" si="15"/>
        <v>103078</v>
      </c>
      <c r="E79" s="40" t="s">
        <v>119</v>
      </c>
      <c r="F79" s="19" t="str">
        <f t="shared" si="16"/>
        <v>[QA##103078] PEPSICO</v>
      </c>
      <c r="G79" s="41" t="str">
        <f t="shared" si="17"/>
        <v>QA[D0#103.UO#78]</v>
      </c>
      <c r="H79" s="39">
        <f t="shared" si="20"/>
        <v>1</v>
      </c>
      <c r="I79" s="39">
        <f t="shared" si="20"/>
        <v>103</v>
      </c>
      <c r="J79" s="43">
        <v>78</v>
      </c>
      <c r="K79" s="39">
        <f t="shared" si="21"/>
        <v>2018</v>
      </c>
      <c r="L79" s="39">
        <f t="shared" si="21"/>
        <v>3</v>
      </c>
      <c r="M79" s="39">
        <v>1</v>
      </c>
      <c r="N79" s="44" t="str">
        <f t="shared" si="22"/>
        <v>1078</v>
      </c>
      <c r="O79" s="34" t="str">
        <f t="shared" si="23"/>
        <v>EXECUTE [dbo].[PG_CI_DOCUMENTO_D0M4] 0, 0, 69, 103078, 'PEPSICO', '[QA##103078] PEPSICO', 'QA[D0#103.UO#78]', 1, 103, 78, 2018, 3, 1, 1078</v>
      </c>
      <c r="Q79" s="45" t="s">
        <v>41</v>
      </c>
      <c r="R79" s="46" t="str">
        <f t="shared" si="18"/>
        <v>EXECUTE [dbo].[PG_IN_DATA_N1_X_DI_D0M4_X_K_DOCUMENTO_D0M4] 0, 0, 69, 103078</v>
      </c>
      <c r="T79" s="45" t="s">
        <v>41</v>
      </c>
      <c r="U79" s="38" t="str">
        <f t="shared" si="19"/>
        <v>EXECUTE [dbo].[PG_OP_DOCUMENTO_DOM4_RECALCULAR] 0, 0, 69, 103078</v>
      </c>
    </row>
    <row r="80" spans="1:21" x14ac:dyDescent="0.25">
      <c r="A80" s="23">
        <v>0</v>
      </c>
      <c r="B80" s="23">
        <v>0</v>
      </c>
      <c r="C80" s="23">
        <v>69</v>
      </c>
      <c r="D80" s="39">
        <f t="shared" si="15"/>
        <v>103079</v>
      </c>
      <c r="E80" s="40" t="s">
        <v>120</v>
      </c>
      <c r="F80" s="19" t="str">
        <f t="shared" si="16"/>
        <v>[QA##103079] VERACRUZ</v>
      </c>
      <c r="G80" s="41" t="str">
        <f t="shared" si="17"/>
        <v>QA[D0#103.UO#79]</v>
      </c>
      <c r="H80" s="39">
        <f t="shared" si="20"/>
        <v>1</v>
      </c>
      <c r="I80" s="39">
        <f t="shared" si="20"/>
        <v>103</v>
      </c>
      <c r="J80" s="43">
        <v>79</v>
      </c>
      <c r="K80" s="39">
        <f t="shared" si="21"/>
        <v>2018</v>
      </c>
      <c r="L80" s="39">
        <f t="shared" si="21"/>
        <v>3</v>
      </c>
      <c r="M80" s="39">
        <v>1</v>
      </c>
      <c r="N80" s="44" t="str">
        <f t="shared" si="22"/>
        <v>1079</v>
      </c>
      <c r="O80" s="34" t="str">
        <f t="shared" si="23"/>
        <v>EXECUTE [dbo].[PG_CI_DOCUMENTO_D0M4] 0, 0, 69, 103079, 'VERACRUZ', '[QA##103079] VERACRUZ', 'QA[D0#103.UO#79]', 1, 103, 79, 2018, 3, 1, 1079</v>
      </c>
      <c r="Q80" s="45" t="s">
        <v>41</v>
      </c>
      <c r="R80" s="46" t="str">
        <f t="shared" si="18"/>
        <v>EXECUTE [dbo].[PG_IN_DATA_N1_X_DI_D0M4_X_K_DOCUMENTO_D0M4] 0, 0, 69, 103079</v>
      </c>
      <c r="T80" s="45" t="s">
        <v>41</v>
      </c>
      <c r="U80" s="38" t="str">
        <f t="shared" si="19"/>
        <v>EXECUTE [dbo].[PG_OP_DOCUMENTO_DOM4_RECALCULAR] 0, 0, 69, 103079</v>
      </c>
    </row>
    <row r="81" spans="1:21" x14ac:dyDescent="0.25">
      <c r="A81" s="23">
        <v>0</v>
      </c>
      <c r="B81" s="23">
        <v>0</v>
      </c>
      <c r="C81" s="23">
        <v>69</v>
      </c>
      <c r="D81" s="39">
        <f t="shared" si="15"/>
        <v>103080</v>
      </c>
      <c r="E81" s="40" t="s">
        <v>121</v>
      </c>
      <c r="F81" s="19" t="str">
        <f t="shared" si="16"/>
        <v>[QA##103080] GUANAJUATO</v>
      </c>
      <c r="G81" s="41" t="str">
        <f t="shared" si="17"/>
        <v>QA[D0#103.UO#80]</v>
      </c>
      <c r="H81" s="39">
        <f t="shared" si="20"/>
        <v>1</v>
      </c>
      <c r="I81" s="39">
        <f t="shared" si="20"/>
        <v>103</v>
      </c>
      <c r="J81" s="43">
        <v>80</v>
      </c>
      <c r="K81" s="39">
        <f t="shared" si="21"/>
        <v>2018</v>
      </c>
      <c r="L81" s="39">
        <f t="shared" si="21"/>
        <v>3</v>
      </c>
      <c r="M81" s="39">
        <v>1</v>
      </c>
      <c r="N81" s="44" t="str">
        <f t="shared" si="22"/>
        <v>1080</v>
      </c>
      <c r="O81" s="34" t="str">
        <f t="shared" si="23"/>
        <v>EXECUTE [dbo].[PG_CI_DOCUMENTO_D0M4] 0, 0, 69, 103080, 'GUANAJUATO', '[QA##103080] GUANAJUATO', 'QA[D0#103.UO#80]', 1, 103, 80, 2018, 3, 1, 1080</v>
      </c>
      <c r="Q81" s="45" t="s">
        <v>41</v>
      </c>
      <c r="R81" s="46" t="str">
        <f t="shared" si="18"/>
        <v>EXECUTE [dbo].[PG_IN_DATA_N1_X_DI_D0M4_X_K_DOCUMENTO_D0M4] 0, 0, 69, 103080</v>
      </c>
      <c r="T81" s="45" t="s">
        <v>41</v>
      </c>
      <c r="U81" s="38" t="str">
        <f t="shared" si="19"/>
        <v>EXECUTE [dbo].[PG_OP_DOCUMENTO_DOM4_RECALCULAR] 0, 0, 69, 103080</v>
      </c>
    </row>
    <row r="82" spans="1:21" x14ac:dyDescent="0.25">
      <c r="A82" s="23">
        <v>0</v>
      </c>
      <c r="B82" s="23">
        <v>0</v>
      </c>
      <c r="C82" s="23">
        <v>69</v>
      </c>
      <c r="D82" s="39">
        <f t="shared" si="15"/>
        <v>103081</v>
      </c>
      <c r="E82" s="40" t="s">
        <v>122</v>
      </c>
      <c r="F82" s="19" t="str">
        <f t="shared" si="16"/>
        <v>[QA##103081] GTM-TEPEJI-CDMX</v>
      </c>
      <c r="G82" s="41" t="str">
        <f t="shared" si="17"/>
        <v>QA[D0#103.UO#81]</v>
      </c>
      <c r="H82" s="39">
        <f t="shared" si="20"/>
        <v>1</v>
      </c>
      <c r="I82" s="39">
        <f t="shared" si="20"/>
        <v>103</v>
      </c>
      <c r="J82" s="43">
        <v>81</v>
      </c>
      <c r="K82" s="39">
        <f t="shared" si="21"/>
        <v>2018</v>
      </c>
      <c r="L82" s="39">
        <f t="shared" si="21"/>
        <v>3</v>
      </c>
      <c r="M82" s="39">
        <v>1</v>
      </c>
      <c r="N82" s="44" t="str">
        <f t="shared" si="22"/>
        <v>1081</v>
      </c>
      <c r="O82" s="34" t="str">
        <f t="shared" si="23"/>
        <v>EXECUTE [dbo].[PG_CI_DOCUMENTO_D0M4] 0, 0, 69, 103081, 'GTM-TEPEJI-CDMX', '[QA##103081] GTM-TEPEJI-CDMX', 'QA[D0#103.UO#81]', 1, 103, 81, 2018, 3, 1, 1081</v>
      </c>
      <c r="Q82" s="45" t="s">
        <v>41</v>
      </c>
      <c r="R82" s="46" t="str">
        <f t="shared" si="18"/>
        <v>EXECUTE [dbo].[PG_IN_DATA_N1_X_DI_D0M4_X_K_DOCUMENTO_D0M4] 0, 0, 69, 103081</v>
      </c>
      <c r="T82" s="45" t="s">
        <v>41</v>
      </c>
      <c r="U82" s="38" t="str">
        <f t="shared" si="19"/>
        <v>EXECUTE [dbo].[PG_OP_DOCUMENTO_DOM4_RECALCULAR] 0, 0, 69, 103081</v>
      </c>
    </row>
    <row r="83" spans="1:21" x14ac:dyDescent="0.25">
      <c r="A83" s="23">
        <v>0</v>
      </c>
      <c r="B83" s="23">
        <v>0</v>
      </c>
      <c r="C83" s="23">
        <v>69</v>
      </c>
      <c r="D83" s="39">
        <f t="shared" si="15"/>
        <v>103082</v>
      </c>
      <c r="E83" s="40" t="s">
        <v>123</v>
      </c>
      <c r="F83" s="19" t="str">
        <f t="shared" si="16"/>
        <v>[QA##103082] KM80</v>
      </c>
      <c r="G83" s="41" t="str">
        <f t="shared" si="17"/>
        <v>QA[D0#103.UO#82]</v>
      </c>
      <c r="H83" s="39">
        <f t="shared" ref="H83:I84" si="24">H82</f>
        <v>1</v>
      </c>
      <c r="I83" s="39">
        <f t="shared" si="24"/>
        <v>103</v>
      </c>
      <c r="J83" s="43">
        <v>82</v>
      </c>
      <c r="K83" s="39">
        <f t="shared" ref="K83:L84" si="25">K82</f>
        <v>2018</v>
      </c>
      <c r="L83" s="39">
        <f t="shared" si="25"/>
        <v>3</v>
      </c>
      <c r="M83" s="39">
        <v>1</v>
      </c>
      <c r="N83" s="44" t="str">
        <f t="shared" si="22"/>
        <v>1082</v>
      </c>
      <c r="O83" s="34" t="str">
        <f t="shared" si="23"/>
        <v>EXECUTE [dbo].[PG_CI_DOCUMENTO_D0M4] 0, 0, 69, 103082, 'KM80', '[QA##103082] KM80', 'QA[D0#103.UO#82]', 1, 103, 82, 2018, 3, 1, 1082</v>
      </c>
      <c r="Q83" s="45" t="s">
        <v>41</v>
      </c>
      <c r="R83" s="46" t="str">
        <f t="shared" si="18"/>
        <v>EXECUTE [dbo].[PG_IN_DATA_N1_X_DI_D0M4_X_K_DOCUMENTO_D0M4] 0, 0, 69, 103082</v>
      </c>
      <c r="T83" s="45" t="s">
        <v>41</v>
      </c>
      <c r="U83" s="38" t="str">
        <f t="shared" si="19"/>
        <v>EXECUTE [dbo].[PG_OP_DOCUMENTO_DOM4_RECALCULAR] 0, 0, 69, 103082</v>
      </c>
    </row>
    <row r="84" spans="1:21" x14ac:dyDescent="0.25">
      <c r="A84" s="23">
        <v>0</v>
      </c>
      <c r="B84" s="23">
        <v>0</v>
      </c>
      <c r="C84" s="23">
        <v>69</v>
      </c>
      <c r="D84" s="39">
        <f t="shared" si="15"/>
        <v>103083</v>
      </c>
      <c r="E84" s="40" t="s">
        <v>124</v>
      </c>
      <c r="F84" s="19" t="str">
        <f t="shared" si="16"/>
        <v>[QA##103083] CUAUHTEMOC</v>
      </c>
      <c r="G84" s="41" t="str">
        <f t="shared" si="17"/>
        <v>QA[D0#103.UO#83]</v>
      </c>
      <c r="H84" s="39">
        <f t="shared" si="24"/>
        <v>1</v>
      </c>
      <c r="I84" s="39">
        <f t="shared" si="24"/>
        <v>103</v>
      </c>
      <c r="J84" s="43">
        <v>83</v>
      </c>
      <c r="K84" s="39">
        <f t="shared" si="25"/>
        <v>2018</v>
      </c>
      <c r="L84" s="39">
        <f t="shared" si="25"/>
        <v>3</v>
      </c>
      <c r="M84" s="39">
        <v>1</v>
      </c>
      <c r="N84" s="44" t="str">
        <f t="shared" si="22"/>
        <v>1083</v>
      </c>
      <c r="O84" s="34" t="str">
        <f t="shared" si="23"/>
        <v>EXECUTE [dbo].[PG_CI_DOCUMENTO_D0M4] 0, 0, 69, 103083, 'CUAUHTEMOC', '[QA##103083] CUAUHTEMOC', 'QA[D0#103.UO#83]', 1, 103, 83, 2018, 3, 1, 1083</v>
      </c>
      <c r="Q84" s="45" t="s">
        <v>41</v>
      </c>
      <c r="R84" s="46" t="str">
        <f t="shared" si="18"/>
        <v>EXECUTE [dbo].[PG_IN_DATA_N1_X_DI_D0M4_X_K_DOCUMENTO_D0M4] 0, 0, 69, 103083</v>
      </c>
      <c r="T84" s="45" t="s">
        <v>41</v>
      </c>
      <c r="U84" s="38" t="str">
        <f t="shared" si="19"/>
        <v>EXECUTE [dbo].[PG_OP_DOCUMENTO_DOM4_RECALCULAR] 0, 0, 69, 103083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DOCUMENTO_D0M4</vt:lpstr>
      <vt:lpstr>CARGA_INICIAL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 Jimenez</dc:creator>
  <cp:lastModifiedBy>Salvador Jimenez</cp:lastModifiedBy>
  <dcterms:created xsi:type="dcterms:W3CDTF">2018-06-19T15:45:36Z</dcterms:created>
  <dcterms:modified xsi:type="dcterms:W3CDTF">2018-07-18T16:47:21Z</dcterms:modified>
</cp:coreProperties>
</file>