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Tomza_HGF\TI_TecnologiaInformacion\Workbook\PYF18_Finanzas\4.Construccion\SQL_Server\PYF18_Liberacion_R0.00_Base_V0032\Scripts_R600\"/>
    </mc:Choice>
  </mc:AlternateContent>
  <bookViews>
    <workbookView xWindow="0" yWindow="0" windowWidth="20088" windowHeight="52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3" i="1"/>
  <c r="J203" i="1" l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D8" i="1"/>
  <c r="D12" i="1" s="1"/>
  <c r="D16" i="1" s="1"/>
  <c r="D20" i="1" s="1"/>
  <c r="D24" i="1" s="1"/>
  <c r="D28" i="1" s="1"/>
  <c r="D32" i="1" s="1"/>
  <c r="D36" i="1" s="1"/>
  <c r="D40" i="1" s="1"/>
  <c r="D44" i="1" s="1"/>
  <c r="D48" i="1" s="1"/>
  <c r="D52" i="1" s="1"/>
  <c r="D56" i="1" s="1"/>
  <c r="D60" i="1" s="1"/>
  <c r="D64" i="1" s="1"/>
  <c r="D68" i="1" s="1"/>
  <c r="D72" i="1" s="1"/>
  <c r="D76" i="1" s="1"/>
  <c r="D80" i="1" s="1"/>
  <c r="D84" i="1" s="1"/>
  <c r="D88" i="1" s="1"/>
  <c r="D92" i="1" s="1"/>
  <c r="D96" i="1" s="1"/>
  <c r="D100" i="1" s="1"/>
  <c r="D104" i="1" s="1"/>
  <c r="D108" i="1" s="1"/>
  <c r="D112" i="1" s="1"/>
  <c r="D116" i="1" s="1"/>
  <c r="D120" i="1" s="1"/>
  <c r="D124" i="1" s="1"/>
  <c r="D128" i="1" s="1"/>
  <c r="D132" i="1" s="1"/>
  <c r="D136" i="1" s="1"/>
  <c r="D140" i="1" s="1"/>
  <c r="D144" i="1" s="1"/>
  <c r="D148" i="1" s="1"/>
  <c r="D152" i="1" s="1"/>
  <c r="D156" i="1" s="1"/>
  <c r="D160" i="1" s="1"/>
  <c r="D164" i="1" s="1"/>
  <c r="D168" i="1" s="1"/>
  <c r="D172" i="1" s="1"/>
  <c r="D176" i="1" s="1"/>
  <c r="D180" i="1" s="1"/>
  <c r="D184" i="1" s="1"/>
  <c r="D188" i="1" s="1"/>
  <c r="D192" i="1" s="1"/>
  <c r="D196" i="1" s="1"/>
  <c r="D200" i="1" s="1"/>
  <c r="D9" i="1"/>
  <c r="D13" i="1" s="1"/>
  <c r="D17" i="1" s="1"/>
  <c r="D21" i="1" s="1"/>
  <c r="D25" i="1" s="1"/>
  <c r="D29" i="1" s="1"/>
  <c r="D33" i="1" s="1"/>
  <c r="D37" i="1" s="1"/>
  <c r="D41" i="1" s="1"/>
  <c r="D45" i="1" s="1"/>
  <c r="D49" i="1" s="1"/>
  <c r="D53" i="1" s="1"/>
  <c r="D57" i="1" s="1"/>
  <c r="D61" i="1" s="1"/>
  <c r="D65" i="1" s="1"/>
  <c r="D69" i="1" s="1"/>
  <c r="D73" i="1" s="1"/>
  <c r="D77" i="1" s="1"/>
  <c r="D81" i="1" s="1"/>
  <c r="D85" i="1" s="1"/>
  <c r="D89" i="1" s="1"/>
  <c r="D93" i="1" s="1"/>
  <c r="D97" i="1" s="1"/>
  <c r="D101" i="1" s="1"/>
  <c r="D105" i="1" s="1"/>
  <c r="D109" i="1" s="1"/>
  <c r="D113" i="1" s="1"/>
  <c r="D117" i="1" s="1"/>
  <c r="D121" i="1" s="1"/>
  <c r="D125" i="1" s="1"/>
  <c r="D129" i="1" s="1"/>
  <c r="D133" i="1" s="1"/>
  <c r="D137" i="1" s="1"/>
  <c r="D141" i="1" s="1"/>
  <c r="D145" i="1" s="1"/>
  <c r="D149" i="1" s="1"/>
  <c r="D153" i="1" s="1"/>
  <c r="D157" i="1" s="1"/>
  <c r="D161" i="1" s="1"/>
  <c r="D165" i="1" s="1"/>
  <c r="D169" i="1" s="1"/>
  <c r="D173" i="1" s="1"/>
  <c r="D177" i="1" s="1"/>
  <c r="D181" i="1" s="1"/>
  <c r="D185" i="1" s="1"/>
  <c r="D189" i="1" s="1"/>
  <c r="D193" i="1" s="1"/>
  <c r="D197" i="1" s="1"/>
  <c r="D201" i="1" s="1"/>
  <c r="D10" i="1"/>
  <c r="D14" i="1" s="1"/>
  <c r="D18" i="1" s="1"/>
  <c r="D22" i="1" s="1"/>
  <c r="D26" i="1" s="1"/>
  <c r="D30" i="1" s="1"/>
  <c r="D34" i="1" s="1"/>
  <c r="D38" i="1" s="1"/>
  <c r="D42" i="1" s="1"/>
  <c r="D46" i="1" s="1"/>
  <c r="D50" i="1" s="1"/>
  <c r="D54" i="1" s="1"/>
  <c r="D58" i="1" s="1"/>
  <c r="D62" i="1" s="1"/>
  <c r="D66" i="1" s="1"/>
  <c r="D70" i="1" s="1"/>
  <c r="D74" i="1" s="1"/>
  <c r="D78" i="1" s="1"/>
  <c r="D82" i="1" s="1"/>
  <c r="D86" i="1" s="1"/>
  <c r="D90" i="1" s="1"/>
  <c r="D94" i="1" s="1"/>
  <c r="D98" i="1" s="1"/>
  <c r="D102" i="1" s="1"/>
  <c r="D106" i="1" s="1"/>
  <c r="D110" i="1" s="1"/>
  <c r="D114" i="1" s="1"/>
  <c r="D118" i="1" s="1"/>
  <c r="D122" i="1" s="1"/>
  <c r="D126" i="1" s="1"/>
  <c r="D130" i="1" s="1"/>
  <c r="D134" i="1" s="1"/>
  <c r="D138" i="1" s="1"/>
  <c r="D142" i="1" s="1"/>
  <c r="D146" i="1" s="1"/>
  <c r="D150" i="1" s="1"/>
  <c r="D154" i="1" s="1"/>
  <c r="D158" i="1" s="1"/>
  <c r="D162" i="1" s="1"/>
  <c r="D166" i="1" s="1"/>
  <c r="D170" i="1" s="1"/>
  <c r="D174" i="1" s="1"/>
  <c r="D178" i="1" s="1"/>
  <c r="D182" i="1" s="1"/>
  <c r="D186" i="1" s="1"/>
  <c r="D190" i="1" s="1"/>
  <c r="D194" i="1" s="1"/>
  <c r="D198" i="1" s="1"/>
  <c r="D202" i="1" s="1"/>
  <c r="D7" i="1"/>
  <c r="D11" i="1" s="1"/>
  <c r="D15" i="1" s="1"/>
  <c r="D19" i="1" s="1"/>
  <c r="D23" i="1" s="1"/>
  <c r="D27" i="1" s="1"/>
  <c r="D31" i="1" s="1"/>
  <c r="D35" i="1" s="1"/>
  <c r="D39" i="1" s="1"/>
  <c r="D43" i="1" s="1"/>
  <c r="D47" i="1" s="1"/>
  <c r="D51" i="1" s="1"/>
  <c r="D55" i="1" s="1"/>
  <c r="D59" i="1" s="1"/>
  <c r="D63" i="1" s="1"/>
  <c r="D67" i="1" s="1"/>
  <c r="D71" i="1" s="1"/>
  <c r="D75" i="1" s="1"/>
  <c r="D79" i="1" s="1"/>
  <c r="D83" i="1" s="1"/>
  <c r="D87" i="1" s="1"/>
  <c r="D91" i="1" s="1"/>
  <c r="D95" i="1" s="1"/>
  <c r="D99" i="1" s="1"/>
  <c r="D103" i="1" s="1"/>
  <c r="D107" i="1" s="1"/>
  <c r="D111" i="1" s="1"/>
  <c r="D115" i="1" s="1"/>
  <c r="D119" i="1" s="1"/>
  <c r="D123" i="1" s="1"/>
  <c r="D127" i="1" s="1"/>
  <c r="D131" i="1" s="1"/>
  <c r="D135" i="1" s="1"/>
  <c r="D139" i="1" s="1"/>
  <c r="D143" i="1" s="1"/>
  <c r="D147" i="1" s="1"/>
  <c r="D151" i="1" s="1"/>
  <c r="D155" i="1" s="1"/>
  <c r="D159" i="1" s="1"/>
  <c r="D163" i="1" s="1"/>
  <c r="D167" i="1" s="1"/>
  <c r="D171" i="1" s="1"/>
  <c r="D175" i="1" s="1"/>
  <c r="D179" i="1" s="1"/>
  <c r="D183" i="1" s="1"/>
  <c r="D187" i="1" s="1"/>
  <c r="D191" i="1" s="1"/>
  <c r="D195" i="1" s="1"/>
  <c r="D199" i="1" s="1"/>
  <c r="D203" i="1" s="1"/>
  <c r="B10" i="1"/>
  <c r="B16" i="1" s="1"/>
  <c r="B22" i="1" s="1"/>
  <c r="B28" i="1" s="1"/>
  <c r="B34" i="1" s="1"/>
  <c r="B40" i="1" s="1"/>
  <c r="B46" i="1" s="1"/>
  <c r="B52" i="1" s="1"/>
  <c r="B58" i="1" s="1"/>
  <c r="B64" i="1" s="1"/>
  <c r="B70" i="1" s="1"/>
  <c r="B76" i="1" s="1"/>
  <c r="B82" i="1" s="1"/>
  <c r="B88" i="1" s="1"/>
  <c r="B94" i="1" s="1"/>
  <c r="B100" i="1" s="1"/>
  <c r="B106" i="1" s="1"/>
  <c r="B112" i="1" s="1"/>
  <c r="B118" i="1" s="1"/>
  <c r="B124" i="1" s="1"/>
  <c r="B130" i="1" s="1"/>
  <c r="B136" i="1" s="1"/>
  <c r="B142" i="1" s="1"/>
  <c r="B148" i="1" s="1"/>
  <c r="B154" i="1" s="1"/>
  <c r="B160" i="1" s="1"/>
  <c r="B166" i="1" s="1"/>
  <c r="B172" i="1" s="1"/>
  <c r="B178" i="1" s="1"/>
  <c r="B184" i="1" s="1"/>
  <c r="B190" i="1" s="1"/>
  <c r="B196" i="1" s="1"/>
  <c r="B202" i="1" s="1"/>
  <c r="B11" i="1"/>
  <c r="B12" i="1"/>
  <c r="B18" i="1" s="1"/>
  <c r="B24" i="1" s="1"/>
  <c r="B30" i="1" s="1"/>
  <c r="B36" i="1" s="1"/>
  <c r="B42" i="1" s="1"/>
  <c r="B48" i="1" s="1"/>
  <c r="B54" i="1" s="1"/>
  <c r="B60" i="1" s="1"/>
  <c r="B66" i="1" s="1"/>
  <c r="B72" i="1" s="1"/>
  <c r="B78" i="1" s="1"/>
  <c r="B84" i="1" s="1"/>
  <c r="B90" i="1" s="1"/>
  <c r="B96" i="1" s="1"/>
  <c r="B102" i="1" s="1"/>
  <c r="B108" i="1" s="1"/>
  <c r="B114" i="1" s="1"/>
  <c r="B120" i="1" s="1"/>
  <c r="B126" i="1" s="1"/>
  <c r="B132" i="1" s="1"/>
  <c r="B138" i="1" s="1"/>
  <c r="B144" i="1" s="1"/>
  <c r="B150" i="1" s="1"/>
  <c r="B156" i="1" s="1"/>
  <c r="B162" i="1" s="1"/>
  <c r="B168" i="1" s="1"/>
  <c r="B174" i="1" s="1"/>
  <c r="B180" i="1" s="1"/>
  <c r="B186" i="1" s="1"/>
  <c r="B192" i="1" s="1"/>
  <c r="B198" i="1" s="1"/>
  <c r="B13" i="1"/>
  <c r="B19" i="1" s="1"/>
  <c r="B25" i="1" s="1"/>
  <c r="B31" i="1" s="1"/>
  <c r="B37" i="1" s="1"/>
  <c r="B43" i="1" s="1"/>
  <c r="B49" i="1" s="1"/>
  <c r="B55" i="1" s="1"/>
  <c r="B61" i="1" s="1"/>
  <c r="B67" i="1" s="1"/>
  <c r="B73" i="1" s="1"/>
  <c r="B79" i="1" s="1"/>
  <c r="B85" i="1" s="1"/>
  <c r="B91" i="1" s="1"/>
  <c r="B97" i="1" s="1"/>
  <c r="B103" i="1" s="1"/>
  <c r="B109" i="1" s="1"/>
  <c r="B115" i="1" s="1"/>
  <c r="B121" i="1" s="1"/>
  <c r="B127" i="1" s="1"/>
  <c r="B133" i="1" s="1"/>
  <c r="B139" i="1" s="1"/>
  <c r="B145" i="1" s="1"/>
  <c r="B151" i="1" s="1"/>
  <c r="B157" i="1" s="1"/>
  <c r="B163" i="1" s="1"/>
  <c r="B169" i="1" s="1"/>
  <c r="B175" i="1" s="1"/>
  <c r="B181" i="1" s="1"/>
  <c r="B187" i="1" s="1"/>
  <c r="B193" i="1" s="1"/>
  <c r="B199" i="1" s="1"/>
  <c r="B14" i="1"/>
  <c r="B20" i="1" s="1"/>
  <c r="B26" i="1" s="1"/>
  <c r="B32" i="1" s="1"/>
  <c r="B38" i="1" s="1"/>
  <c r="B44" i="1" s="1"/>
  <c r="B50" i="1" s="1"/>
  <c r="B56" i="1" s="1"/>
  <c r="B62" i="1" s="1"/>
  <c r="B68" i="1" s="1"/>
  <c r="B74" i="1" s="1"/>
  <c r="B80" i="1" s="1"/>
  <c r="B86" i="1" s="1"/>
  <c r="B92" i="1" s="1"/>
  <c r="B98" i="1" s="1"/>
  <c r="B104" i="1" s="1"/>
  <c r="B110" i="1" s="1"/>
  <c r="B116" i="1" s="1"/>
  <c r="B122" i="1" s="1"/>
  <c r="B128" i="1" s="1"/>
  <c r="B134" i="1" s="1"/>
  <c r="B140" i="1" s="1"/>
  <c r="B146" i="1" s="1"/>
  <c r="B152" i="1" s="1"/>
  <c r="B158" i="1" s="1"/>
  <c r="B164" i="1" s="1"/>
  <c r="B170" i="1" s="1"/>
  <c r="B176" i="1" s="1"/>
  <c r="B182" i="1" s="1"/>
  <c r="B188" i="1" s="1"/>
  <c r="B194" i="1" s="1"/>
  <c r="B200" i="1" s="1"/>
  <c r="B17" i="1"/>
  <c r="B23" i="1" s="1"/>
  <c r="B29" i="1" s="1"/>
  <c r="B35" i="1" s="1"/>
  <c r="B41" i="1" s="1"/>
  <c r="B47" i="1" s="1"/>
  <c r="B53" i="1" s="1"/>
  <c r="B59" i="1" s="1"/>
  <c r="B65" i="1" s="1"/>
  <c r="B71" i="1" s="1"/>
  <c r="B77" i="1" s="1"/>
  <c r="B83" i="1" s="1"/>
  <c r="B89" i="1" s="1"/>
  <c r="B95" i="1" s="1"/>
  <c r="B101" i="1" s="1"/>
  <c r="B107" i="1" s="1"/>
  <c r="B113" i="1" s="1"/>
  <c r="B119" i="1" s="1"/>
  <c r="B125" i="1" s="1"/>
  <c r="B131" i="1" s="1"/>
  <c r="B137" i="1" s="1"/>
  <c r="B143" i="1" s="1"/>
  <c r="B149" i="1" s="1"/>
  <c r="B155" i="1" s="1"/>
  <c r="B161" i="1" s="1"/>
  <c r="B167" i="1" s="1"/>
  <c r="B173" i="1" s="1"/>
  <c r="B179" i="1" s="1"/>
  <c r="B185" i="1" s="1"/>
  <c r="B191" i="1" s="1"/>
  <c r="B197" i="1" s="1"/>
  <c r="B203" i="1" s="1"/>
  <c r="B9" i="1"/>
  <c r="B15" i="1" s="1"/>
  <c r="B21" i="1" s="1"/>
  <c r="B27" i="1" s="1"/>
  <c r="B33" i="1" s="1"/>
  <c r="B39" i="1" s="1"/>
  <c r="B45" i="1" s="1"/>
  <c r="B51" i="1" s="1"/>
  <c r="B57" i="1" s="1"/>
  <c r="B63" i="1" s="1"/>
  <c r="B69" i="1" s="1"/>
  <c r="B75" i="1" s="1"/>
  <c r="B81" i="1" s="1"/>
  <c r="B87" i="1" s="1"/>
  <c r="B93" i="1" s="1"/>
  <c r="B99" i="1" s="1"/>
  <c r="B105" i="1" s="1"/>
  <c r="B111" i="1" s="1"/>
  <c r="B117" i="1" s="1"/>
  <c r="B123" i="1" s="1"/>
  <c r="B129" i="1" s="1"/>
  <c r="B135" i="1" s="1"/>
  <c r="B141" i="1" s="1"/>
  <c r="B147" i="1" s="1"/>
  <c r="B153" i="1" s="1"/>
  <c r="B159" i="1" s="1"/>
  <c r="B165" i="1" s="1"/>
  <c r="B171" i="1" s="1"/>
  <c r="B177" i="1" s="1"/>
  <c r="B183" i="1" s="1"/>
  <c r="B189" i="1" s="1"/>
  <c r="B195" i="1" s="1"/>
  <c r="B201" i="1" s="1"/>
  <c r="O2" i="1"/>
  <c r="N2" i="1"/>
  <c r="M8" i="1"/>
  <c r="M11" i="1" s="1"/>
  <c r="M14" i="1" s="1"/>
  <c r="M17" i="1" s="1"/>
  <c r="M20" i="1" s="1"/>
  <c r="M23" i="1" s="1"/>
  <c r="M26" i="1" s="1"/>
  <c r="M29" i="1" s="1"/>
  <c r="M32" i="1" s="1"/>
  <c r="M35" i="1" s="1"/>
  <c r="M38" i="1" s="1"/>
  <c r="M41" i="1" s="1"/>
  <c r="M44" i="1" s="1"/>
  <c r="M47" i="1" s="1"/>
  <c r="M50" i="1" s="1"/>
  <c r="M53" i="1" s="1"/>
  <c r="M56" i="1" s="1"/>
  <c r="M59" i="1" s="1"/>
  <c r="M62" i="1" s="1"/>
  <c r="L8" i="1"/>
  <c r="L11" i="1" s="1"/>
  <c r="L14" i="1" s="1"/>
  <c r="L17" i="1" s="1"/>
  <c r="L20" i="1" s="1"/>
  <c r="L23" i="1" s="1"/>
  <c r="L26" i="1" s="1"/>
  <c r="L29" i="1" s="1"/>
  <c r="L32" i="1" s="1"/>
  <c r="L35" i="1" s="1"/>
  <c r="L38" i="1" s="1"/>
  <c r="L41" i="1" s="1"/>
  <c r="L44" i="1" s="1"/>
  <c r="L47" i="1" s="1"/>
  <c r="L50" i="1" s="1"/>
  <c r="L53" i="1" s="1"/>
  <c r="L56" i="1" s="1"/>
  <c r="L59" i="1" s="1"/>
  <c r="L62" i="1" s="1"/>
  <c r="L65" i="1" s="1"/>
  <c r="L68" i="1" s="1"/>
  <c r="L71" i="1" s="1"/>
  <c r="L74" i="1" s="1"/>
  <c r="L77" i="1" s="1"/>
  <c r="L80" i="1" s="1"/>
  <c r="L83" i="1" s="1"/>
  <c r="L86" i="1" s="1"/>
  <c r="L89" i="1" s="1"/>
  <c r="L92" i="1" s="1"/>
  <c r="L95" i="1" s="1"/>
  <c r="L98" i="1" s="1"/>
  <c r="L101" i="1" s="1"/>
  <c r="L104" i="1" s="1"/>
  <c r="L107" i="1" s="1"/>
  <c r="L110" i="1" s="1"/>
  <c r="L113" i="1" s="1"/>
  <c r="L116" i="1" s="1"/>
  <c r="L119" i="1" s="1"/>
  <c r="L122" i="1" s="1"/>
  <c r="L125" i="1" s="1"/>
  <c r="L128" i="1" s="1"/>
  <c r="L131" i="1" s="1"/>
  <c r="L134" i="1" s="1"/>
  <c r="L137" i="1" s="1"/>
  <c r="L140" i="1" s="1"/>
  <c r="L143" i="1" s="1"/>
  <c r="L146" i="1" s="1"/>
  <c r="L149" i="1" s="1"/>
  <c r="L152" i="1" s="1"/>
  <c r="L155" i="1" s="1"/>
  <c r="L158" i="1" s="1"/>
  <c r="L161" i="1" s="1"/>
  <c r="L164" i="1" s="1"/>
  <c r="L167" i="1" s="1"/>
  <c r="L170" i="1" s="1"/>
  <c r="L173" i="1" s="1"/>
  <c r="L176" i="1" s="1"/>
  <c r="L179" i="1" s="1"/>
  <c r="L182" i="1" s="1"/>
  <c r="L185" i="1" s="1"/>
  <c r="L188" i="1" s="1"/>
  <c r="L191" i="1" s="1"/>
  <c r="L194" i="1" s="1"/>
  <c r="L197" i="1" s="1"/>
  <c r="L200" i="1" s="1"/>
  <c r="L203" i="1" s="1"/>
  <c r="M7" i="1"/>
  <c r="M10" i="1" s="1"/>
  <c r="M13" i="1" s="1"/>
  <c r="M16" i="1" s="1"/>
  <c r="M19" i="1" s="1"/>
  <c r="M22" i="1" s="1"/>
  <c r="M25" i="1" s="1"/>
  <c r="M28" i="1" s="1"/>
  <c r="M31" i="1" s="1"/>
  <c r="M34" i="1" s="1"/>
  <c r="M37" i="1" s="1"/>
  <c r="M40" i="1" s="1"/>
  <c r="M43" i="1" s="1"/>
  <c r="M46" i="1" s="1"/>
  <c r="M49" i="1" s="1"/>
  <c r="M52" i="1" s="1"/>
  <c r="M55" i="1" s="1"/>
  <c r="M58" i="1" s="1"/>
  <c r="M61" i="1" s="1"/>
  <c r="L7" i="1"/>
  <c r="L10" i="1" s="1"/>
  <c r="L13" i="1" s="1"/>
  <c r="L16" i="1" s="1"/>
  <c r="L19" i="1" s="1"/>
  <c r="L22" i="1" s="1"/>
  <c r="L25" i="1" s="1"/>
  <c r="L28" i="1" s="1"/>
  <c r="L31" i="1" s="1"/>
  <c r="L34" i="1" s="1"/>
  <c r="L37" i="1" s="1"/>
  <c r="L40" i="1" s="1"/>
  <c r="L43" i="1" s="1"/>
  <c r="L46" i="1" s="1"/>
  <c r="L49" i="1" s="1"/>
  <c r="L52" i="1" s="1"/>
  <c r="L55" i="1" s="1"/>
  <c r="L58" i="1" s="1"/>
  <c r="L61" i="1" s="1"/>
  <c r="L64" i="1" s="1"/>
  <c r="L67" i="1" s="1"/>
  <c r="L70" i="1" s="1"/>
  <c r="L73" i="1" s="1"/>
  <c r="L76" i="1" s="1"/>
  <c r="L79" i="1" s="1"/>
  <c r="L82" i="1" s="1"/>
  <c r="L85" i="1" s="1"/>
  <c r="L88" i="1" s="1"/>
  <c r="L91" i="1" s="1"/>
  <c r="L94" i="1" s="1"/>
  <c r="L97" i="1" s="1"/>
  <c r="L100" i="1" s="1"/>
  <c r="L103" i="1" s="1"/>
  <c r="L106" i="1" s="1"/>
  <c r="L109" i="1" s="1"/>
  <c r="L112" i="1" s="1"/>
  <c r="L115" i="1" s="1"/>
  <c r="L118" i="1" s="1"/>
  <c r="L121" i="1" s="1"/>
  <c r="L124" i="1" s="1"/>
  <c r="L127" i="1" s="1"/>
  <c r="L130" i="1" s="1"/>
  <c r="L133" i="1" s="1"/>
  <c r="L136" i="1" s="1"/>
  <c r="L139" i="1" s="1"/>
  <c r="L142" i="1" s="1"/>
  <c r="L145" i="1" s="1"/>
  <c r="L148" i="1" s="1"/>
  <c r="L151" i="1" s="1"/>
  <c r="L154" i="1" s="1"/>
  <c r="L157" i="1" s="1"/>
  <c r="L160" i="1" s="1"/>
  <c r="L163" i="1" s="1"/>
  <c r="L166" i="1" s="1"/>
  <c r="L169" i="1" s="1"/>
  <c r="L172" i="1" s="1"/>
  <c r="L175" i="1" s="1"/>
  <c r="L178" i="1" s="1"/>
  <c r="L181" i="1" s="1"/>
  <c r="L184" i="1" s="1"/>
  <c r="L187" i="1" s="1"/>
  <c r="L190" i="1" s="1"/>
  <c r="L193" i="1" s="1"/>
  <c r="L196" i="1" s="1"/>
  <c r="L199" i="1" s="1"/>
  <c r="L202" i="1" s="1"/>
  <c r="M6" i="1"/>
  <c r="M9" i="1" s="1"/>
  <c r="M12" i="1" s="1"/>
  <c r="M15" i="1" s="1"/>
  <c r="M18" i="1" s="1"/>
  <c r="M21" i="1" s="1"/>
  <c r="M24" i="1" s="1"/>
  <c r="M27" i="1" s="1"/>
  <c r="M30" i="1" s="1"/>
  <c r="M33" i="1" s="1"/>
  <c r="M36" i="1" s="1"/>
  <c r="M39" i="1" s="1"/>
  <c r="M42" i="1" s="1"/>
  <c r="M45" i="1" s="1"/>
  <c r="M48" i="1" s="1"/>
  <c r="M51" i="1" s="1"/>
  <c r="M54" i="1" s="1"/>
  <c r="M57" i="1" s="1"/>
  <c r="M60" i="1" s="1"/>
  <c r="M63" i="1" s="1"/>
  <c r="M66" i="1" s="1"/>
  <c r="M69" i="1" s="1"/>
  <c r="L6" i="1"/>
  <c r="L9" i="1" s="1"/>
  <c r="L12" i="1" s="1"/>
  <c r="L15" i="1" s="1"/>
  <c r="L18" i="1" s="1"/>
  <c r="L21" i="1" s="1"/>
  <c r="L24" i="1" s="1"/>
  <c r="L27" i="1" s="1"/>
  <c r="L30" i="1" s="1"/>
  <c r="L33" i="1" s="1"/>
  <c r="L36" i="1" s="1"/>
  <c r="L39" i="1" s="1"/>
  <c r="L42" i="1" s="1"/>
  <c r="L45" i="1" s="1"/>
  <c r="L48" i="1" s="1"/>
  <c r="L51" i="1" s="1"/>
  <c r="L54" i="1" s="1"/>
  <c r="L57" i="1" s="1"/>
  <c r="L60" i="1" s="1"/>
  <c r="L63" i="1" s="1"/>
  <c r="L66" i="1" s="1"/>
  <c r="L69" i="1" s="1"/>
  <c r="L72" i="1" s="1"/>
  <c r="L75" i="1" s="1"/>
  <c r="L78" i="1" s="1"/>
  <c r="L81" i="1" s="1"/>
  <c r="L84" i="1" s="1"/>
  <c r="L87" i="1" s="1"/>
  <c r="L90" i="1" s="1"/>
  <c r="L93" i="1" s="1"/>
  <c r="L96" i="1" s="1"/>
  <c r="L99" i="1" s="1"/>
  <c r="L102" i="1" s="1"/>
  <c r="L105" i="1" s="1"/>
  <c r="L108" i="1" s="1"/>
  <c r="L111" i="1" s="1"/>
  <c r="L114" i="1" s="1"/>
  <c r="L117" i="1" s="1"/>
  <c r="L120" i="1" s="1"/>
  <c r="L123" i="1" s="1"/>
  <c r="L126" i="1" s="1"/>
  <c r="L129" i="1" s="1"/>
  <c r="L132" i="1" s="1"/>
  <c r="L135" i="1" s="1"/>
  <c r="L138" i="1" s="1"/>
  <c r="L141" i="1" s="1"/>
  <c r="L144" i="1" s="1"/>
  <c r="L147" i="1" s="1"/>
  <c r="L150" i="1" s="1"/>
  <c r="L153" i="1" s="1"/>
  <c r="L156" i="1" s="1"/>
  <c r="L159" i="1" s="1"/>
  <c r="L162" i="1" s="1"/>
  <c r="L165" i="1" s="1"/>
  <c r="L168" i="1" s="1"/>
  <c r="L171" i="1" s="1"/>
  <c r="L174" i="1" s="1"/>
  <c r="L177" i="1" s="1"/>
  <c r="L180" i="1" s="1"/>
  <c r="L183" i="1" s="1"/>
  <c r="L186" i="1" s="1"/>
  <c r="L189" i="1" s="1"/>
  <c r="L192" i="1" s="1"/>
  <c r="L195" i="1" s="1"/>
  <c r="L198" i="1" s="1"/>
  <c r="L201" i="1" s="1"/>
  <c r="J53" i="1"/>
  <c r="F4" i="1"/>
  <c r="F5" i="1" s="1"/>
  <c r="F6" i="1" s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G4" i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4" i="1"/>
  <c r="J3" i="1"/>
  <c r="I54" i="1" l="1"/>
  <c r="I56" i="1"/>
  <c r="I58" i="1"/>
  <c r="I55" i="1"/>
  <c r="I57" i="1"/>
  <c r="I66" i="1"/>
  <c r="G57" i="1"/>
  <c r="M64" i="1"/>
  <c r="I61" i="1"/>
  <c r="I63" i="1"/>
  <c r="I62" i="1"/>
  <c r="M65" i="1"/>
  <c r="M68" i="1" s="1"/>
  <c r="I59" i="1"/>
  <c r="I69" i="1"/>
  <c r="M72" i="1"/>
  <c r="M75" i="1" s="1"/>
  <c r="I60" i="1"/>
  <c r="F7" i="1"/>
  <c r="F8" i="1" s="1"/>
  <c r="I3" i="1"/>
  <c r="O3" i="1" s="1"/>
  <c r="I8" i="1"/>
  <c r="I4" i="1"/>
  <c r="O4" i="1" s="1"/>
  <c r="I43" i="1"/>
  <c r="I19" i="1"/>
  <c r="I35" i="1"/>
  <c r="I23" i="1"/>
  <c r="I51" i="1"/>
  <c r="I39" i="1"/>
  <c r="I27" i="1"/>
  <c r="I15" i="1"/>
  <c r="I48" i="1"/>
  <c r="I40" i="1"/>
  <c r="I32" i="1"/>
  <c r="I28" i="1"/>
  <c r="I24" i="1"/>
  <c r="I16" i="1"/>
  <c r="I12" i="1"/>
  <c r="I47" i="1"/>
  <c r="I31" i="1"/>
  <c r="I52" i="1"/>
  <c r="I44" i="1"/>
  <c r="I36" i="1"/>
  <c r="I20" i="1"/>
  <c r="I53" i="1"/>
  <c r="I45" i="1"/>
  <c r="I37" i="1"/>
  <c r="I33" i="1"/>
  <c r="I25" i="1"/>
  <c r="I21" i="1"/>
  <c r="I17" i="1"/>
  <c r="I13" i="1"/>
  <c r="I9" i="1"/>
  <c r="I5" i="1"/>
  <c r="O5" i="1" s="1"/>
  <c r="I49" i="1"/>
  <c r="I41" i="1"/>
  <c r="I29" i="1"/>
  <c r="I11" i="1"/>
  <c r="I7" i="1"/>
  <c r="O7" i="1" s="1"/>
  <c r="I46" i="1"/>
  <c r="I38" i="1"/>
  <c r="I30" i="1"/>
  <c r="I26" i="1"/>
  <c r="I22" i="1"/>
  <c r="I18" i="1"/>
  <c r="I14" i="1"/>
  <c r="I10" i="1"/>
  <c r="I6" i="1"/>
  <c r="O6" i="1" s="1"/>
  <c r="I50" i="1"/>
  <c r="I42" i="1"/>
  <c r="I34" i="1"/>
  <c r="C34" i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O8" i="1" l="1"/>
  <c r="M78" i="1"/>
  <c r="I75" i="1"/>
  <c r="M67" i="1"/>
  <c r="I64" i="1"/>
  <c r="G58" i="1"/>
  <c r="I68" i="1"/>
  <c r="M71" i="1"/>
  <c r="I72" i="1"/>
  <c r="I65" i="1"/>
  <c r="F9" i="1"/>
  <c r="F10" i="1" s="1"/>
  <c r="F11" i="1" s="1"/>
  <c r="O11" i="1" s="1"/>
  <c r="O10" i="1" l="1"/>
  <c r="O9" i="1"/>
  <c r="M74" i="1"/>
  <c r="I71" i="1"/>
  <c r="G59" i="1"/>
  <c r="M70" i="1"/>
  <c r="I67" i="1"/>
  <c r="M81" i="1"/>
  <c r="I78" i="1"/>
  <c r="F12" i="1"/>
  <c r="F13" i="1" l="1"/>
  <c r="O12" i="1"/>
  <c r="M84" i="1"/>
  <c r="I81" i="1"/>
  <c r="M73" i="1"/>
  <c r="I70" i="1"/>
  <c r="G60" i="1"/>
  <c r="M77" i="1"/>
  <c r="I74" i="1"/>
  <c r="F14" i="1" l="1"/>
  <c r="O13" i="1"/>
  <c r="M80" i="1"/>
  <c r="I77" i="1"/>
  <c r="G61" i="1"/>
  <c r="M76" i="1"/>
  <c r="I73" i="1"/>
  <c r="M87" i="1"/>
  <c r="I84" i="1"/>
  <c r="O14" i="1" l="1"/>
  <c r="F15" i="1"/>
  <c r="M90" i="1"/>
  <c r="I87" i="1"/>
  <c r="M79" i="1"/>
  <c r="I76" i="1"/>
  <c r="G62" i="1"/>
  <c r="M83" i="1"/>
  <c r="I80" i="1"/>
  <c r="F16" i="1" l="1"/>
  <c r="O15" i="1"/>
  <c r="M86" i="1"/>
  <c r="I83" i="1"/>
  <c r="G63" i="1"/>
  <c r="M82" i="1"/>
  <c r="I79" i="1"/>
  <c r="M93" i="1"/>
  <c r="I90" i="1"/>
  <c r="F17" i="1" l="1"/>
  <c r="O16" i="1"/>
  <c r="M96" i="1"/>
  <c r="I93" i="1"/>
  <c r="M85" i="1"/>
  <c r="I82" i="1"/>
  <c r="G64" i="1"/>
  <c r="M89" i="1"/>
  <c r="I86" i="1"/>
  <c r="E8" i="1"/>
  <c r="E11" i="1" s="1"/>
  <c r="E14" i="1" s="1"/>
  <c r="E17" i="1" s="1"/>
  <c r="E20" i="1" s="1"/>
  <c r="E23" i="1" s="1"/>
  <c r="E26" i="1" s="1"/>
  <c r="E29" i="1" s="1"/>
  <c r="E32" i="1" s="1"/>
  <c r="E35" i="1" s="1"/>
  <c r="E38" i="1" s="1"/>
  <c r="E41" i="1" s="1"/>
  <c r="E44" i="1" s="1"/>
  <c r="E47" i="1" s="1"/>
  <c r="E50" i="1" s="1"/>
  <c r="E53" i="1" s="1"/>
  <c r="E56" i="1" s="1"/>
  <c r="E59" i="1" s="1"/>
  <c r="E62" i="1" s="1"/>
  <c r="E65" i="1" s="1"/>
  <c r="E68" i="1" s="1"/>
  <c r="E71" i="1" s="1"/>
  <c r="E74" i="1" s="1"/>
  <c r="E77" i="1" s="1"/>
  <c r="E80" i="1" s="1"/>
  <c r="E83" i="1" s="1"/>
  <c r="E86" i="1" s="1"/>
  <c r="E89" i="1" s="1"/>
  <c r="E92" i="1" s="1"/>
  <c r="E95" i="1" s="1"/>
  <c r="E98" i="1" s="1"/>
  <c r="E101" i="1" s="1"/>
  <c r="E104" i="1" s="1"/>
  <c r="E107" i="1" s="1"/>
  <c r="E110" i="1" s="1"/>
  <c r="E113" i="1" s="1"/>
  <c r="E116" i="1" s="1"/>
  <c r="E119" i="1" s="1"/>
  <c r="E122" i="1" s="1"/>
  <c r="E125" i="1" s="1"/>
  <c r="E128" i="1" s="1"/>
  <c r="E131" i="1" s="1"/>
  <c r="E134" i="1" s="1"/>
  <c r="E137" i="1" s="1"/>
  <c r="E140" i="1" s="1"/>
  <c r="E143" i="1" s="1"/>
  <c r="E146" i="1" s="1"/>
  <c r="E149" i="1" s="1"/>
  <c r="E152" i="1" s="1"/>
  <c r="E155" i="1" s="1"/>
  <c r="E158" i="1" s="1"/>
  <c r="E161" i="1" s="1"/>
  <c r="E164" i="1" s="1"/>
  <c r="E167" i="1" s="1"/>
  <c r="E170" i="1" s="1"/>
  <c r="E173" i="1" s="1"/>
  <c r="E176" i="1" s="1"/>
  <c r="E179" i="1" s="1"/>
  <c r="E182" i="1" s="1"/>
  <c r="E185" i="1" s="1"/>
  <c r="E188" i="1" s="1"/>
  <c r="E191" i="1" s="1"/>
  <c r="E194" i="1" s="1"/>
  <c r="E197" i="1" s="1"/>
  <c r="E200" i="1" s="1"/>
  <c r="E203" i="1" s="1"/>
  <c r="E7" i="1"/>
  <c r="E10" i="1" s="1"/>
  <c r="E13" i="1" s="1"/>
  <c r="E16" i="1" s="1"/>
  <c r="E19" i="1" s="1"/>
  <c r="E22" i="1" s="1"/>
  <c r="E25" i="1" s="1"/>
  <c r="E28" i="1" s="1"/>
  <c r="E31" i="1" s="1"/>
  <c r="E34" i="1" s="1"/>
  <c r="E37" i="1" s="1"/>
  <c r="E40" i="1" s="1"/>
  <c r="E43" i="1" s="1"/>
  <c r="E46" i="1" s="1"/>
  <c r="E49" i="1" s="1"/>
  <c r="E52" i="1" s="1"/>
  <c r="E55" i="1" s="1"/>
  <c r="E58" i="1" s="1"/>
  <c r="E61" i="1" s="1"/>
  <c r="E64" i="1" s="1"/>
  <c r="E67" i="1" s="1"/>
  <c r="E70" i="1" s="1"/>
  <c r="E73" i="1" s="1"/>
  <c r="E76" i="1" s="1"/>
  <c r="E79" i="1" s="1"/>
  <c r="E82" i="1" s="1"/>
  <c r="E85" i="1" s="1"/>
  <c r="E88" i="1" s="1"/>
  <c r="E91" i="1" s="1"/>
  <c r="E94" i="1" s="1"/>
  <c r="E97" i="1" s="1"/>
  <c r="E100" i="1" s="1"/>
  <c r="E103" i="1" s="1"/>
  <c r="E106" i="1" s="1"/>
  <c r="E109" i="1" s="1"/>
  <c r="E112" i="1" s="1"/>
  <c r="E115" i="1" s="1"/>
  <c r="E118" i="1" s="1"/>
  <c r="E121" i="1" s="1"/>
  <c r="E124" i="1" s="1"/>
  <c r="E127" i="1" s="1"/>
  <c r="E130" i="1" s="1"/>
  <c r="E133" i="1" s="1"/>
  <c r="E136" i="1" s="1"/>
  <c r="E139" i="1" s="1"/>
  <c r="E142" i="1" s="1"/>
  <c r="E145" i="1" s="1"/>
  <c r="E148" i="1" s="1"/>
  <c r="E151" i="1" s="1"/>
  <c r="E154" i="1" s="1"/>
  <c r="E157" i="1" s="1"/>
  <c r="E160" i="1" s="1"/>
  <c r="E163" i="1" s="1"/>
  <c r="E166" i="1" s="1"/>
  <c r="E169" i="1" s="1"/>
  <c r="E172" i="1" s="1"/>
  <c r="E175" i="1" s="1"/>
  <c r="E178" i="1" s="1"/>
  <c r="E181" i="1" s="1"/>
  <c r="E184" i="1" s="1"/>
  <c r="E187" i="1" s="1"/>
  <c r="E190" i="1" s="1"/>
  <c r="E193" i="1" s="1"/>
  <c r="E196" i="1" s="1"/>
  <c r="E199" i="1" s="1"/>
  <c r="E202" i="1" s="1"/>
  <c r="E6" i="1"/>
  <c r="E9" i="1" s="1"/>
  <c r="E12" i="1" s="1"/>
  <c r="E15" i="1" s="1"/>
  <c r="E18" i="1" s="1"/>
  <c r="E21" i="1" s="1"/>
  <c r="E24" i="1" s="1"/>
  <c r="E27" i="1" s="1"/>
  <c r="E30" i="1" s="1"/>
  <c r="E33" i="1" s="1"/>
  <c r="E36" i="1" s="1"/>
  <c r="E39" i="1" s="1"/>
  <c r="E42" i="1" s="1"/>
  <c r="E45" i="1" s="1"/>
  <c r="E48" i="1" s="1"/>
  <c r="E51" i="1" s="1"/>
  <c r="E54" i="1" s="1"/>
  <c r="E57" i="1" s="1"/>
  <c r="E60" i="1" s="1"/>
  <c r="E63" i="1" s="1"/>
  <c r="E66" i="1" s="1"/>
  <c r="E69" i="1" s="1"/>
  <c r="E72" i="1" s="1"/>
  <c r="E75" i="1" s="1"/>
  <c r="E78" i="1" s="1"/>
  <c r="E81" i="1" s="1"/>
  <c r="E84" i="1" s="1"/>
  <c r="E87" i="1" s="1"/>
  <c r="E90" i="1" s="1"/>
  <c r="E93" i="1" s="1"/>
  <c r="E96" i="1" s="1"/>
  <c r="E99" i="1" s="1"/>
  <c r="E102" i="1" s="1"/>
  <c r="E105" i="1" s="1"/>
  <c r="E108" i="1" s="1"/>
  <c r="E111" i="1" s="1"/>
  <c r="E114" i="1" s="1"/>
  <c r="E117" i="1" s="1"/>
  <c r="E120" i="1" s="1"/>
  <c r="E123" i="1" s="1"/>
  <c r="E126" i="1" s="1"/>
  <c r="E129" i="1" s="1"/>
  <c r="E132" i="1" s="1"/>
  <c r="E135" i="1" s="1"/>
  <c r="E138" i="1" s="1"/>
  <c r="E141" i="1" s="1"/>
  <c r="E144" i="1" s="1"/>
  <c r="E147" i="1" s="1"/>
  <c r="E150" i="1" s="1"/>
  <c r="E153" i="1" s="1"/>
  <c r="E156" i="1" s="1"/>
  <c r="E159" i="1" s="1"/>
  <c r="E162" i="1" s="1"/>
  <c r="E165" i="1" s="1"/>
  <c r="E168" i="1" s="1"/>
  <c r="E171" i="1" s="1"/>
  <c r="E174" i="1" s="1"/>
  <c r="E177" i="1" s="1"/>
  <c r="E180" i="1" s="1"/>
  <c r="E183" i="1" s="1"/>
  <c r="E186" i="1" s="1"/>
  <c r="E189" i="1" s="1"/>
  <c r="E192" i="1" s="1"/>
  <c r="E195" i="1" s="1"/>
  <c r="E198" i="1" s="1"/>
  <c r="E201" i="1" s="1"/>
  <c r="A4" i="1"/>
  <c r="O17" i="1" l="1"/>
  <c r="F18" i="1"/>
  <c r="M92" i="1"/>
  <c r="I89" i="1"/>
  <c r="G65" i="1"/>
  <c r="M88" i="1"/>
  <c r="I85" i="1"/>
  <c r="M99" i="1"/>
  <c r="I96" i="1"/>
  <c r="A5" i="1"/>
  <c r="F19" i="1" l="1"/>
  <c r="O18" i="1"/>
  <c r="A6" i="1"/>
  <c r="M102" i="1"/>
  <c r="I99" i="1"/>
  <c r="M91" i="1"/>
  <c r="I88" i="1"/>
  <c r="G66" i="1"/>
  <c r="M95" i="1"/>
  <c r="I92" i="1"/>
  <c r="A7" i="1"/>
  <c r="F20" i="1" l="1"/>
  <c r="O19" i="1"/>
  <c r="I95" i="1"/>
  <c r="M98" i="1"/>
  <c r="G67" i="1"/>
  <c r="M94" i="1"/>
  <c r="I91" i="1"/>
  <c r="M105" i="1"/>
  <c r="I102" i="1"/>
  <c r="A8" i="1"/>
  <c r="O20" i="1" l="1"/>
  <c r="F21" i="1"/>
  <c r="M108" i="1"/>
  <c r="I105" i="1"/>
  <c r="M97" i="1"/>
  <c r="I94" i="1"/>
  <c r="G68" i="1"/>
  <c r="M101" i="1"/>
  <c r="I98" i="1"/>
  <c r="A9" i="1"/>
  <c r="F22" i="1" l="1"/>
  <c r="O21" i="1"/>
  <c r="G69" i="1"/>
  <c r="M104" i="1"/>
  <c r="I101" i="1"/>
  <c r="M100" i="1"/>
  <c r="I97" i="1"/>
  <c r="M111" i="1"/>
  <c r="I108" i="1"/>
  <c r="A10" i="1"/>
  <c r="F23" i="1" l="1"/>
  <c r="O22" i="1"/>
  <c r="M103" i="1"/>
  <c r="I100" i="1"/>
  <c r="M114" i="1"/>
  <c r="I111" i="1"/>
  <c r="M107" i="1"/>
  <c r="I104" i="1"/>
  <c r="G70" i="1"/>
  <c r="A11" i="1"/>
  <c r="O23" i="1" l="1"/>
  <c r="F24" i="1"/>
  <c r="M110" i="1"/>
  <c r="I107" i="1"/>
  <c r="G71" i="1"/>
  <c r="M117" i="1"/>
  <c r="I114" i="1"/>
  <c r="M106" i="1"/>
  <c r="I103" i="1"/>
  <c r="A12" i="1"/>
  <c r="F25" i="1" l="1"/>
  <c r="O24" i="1"/>
  <c r="M113" i="1"/>
  <c r="I110" i="1"/>
  <c r="M109" i="1"/>
  <c r="I106" i="1"/>
  <c r="M120" i="1"/>
  <c r="I117" i="1"/>
  <c r="G72" i="1"/>
  <c r="A13" i="1"/>
  <c r="F26" i="1" l="1"/>
  <c r="O25" i="1"/>
  <c r="G73" i="1"/>
  <c r="M123" i="1"/>
  <c r="I120" i="1"/>
  <c r="M112" i="1"/>
  <c r="I109" i="1"/>
  <c r="M116" i="1"/>
  <c r="I113" i="1"/>
  <c r="A14" i="1"/>
  <c r="O26" i="1" l="1"/>
  <c r="F27" i="1"/>
  <c r="M119" i="1"/>
  <c r="I116" i="1"/>
  <c r="M115" i="1"/>
  <c r="I112" i="1"/>
  <c r="M126" i="1"/>
  <c r="I123" i="1"/>
  <c r="G74" i="1"/>
  <c r="A15" i="1"/>
  <c r="F28" i="1" l="1"/>
  <c r="O27" i="1"/>
  <c r="M129" i="1"/>
  <c r="I126" i="1"/>
  <c r="G75" i="1"/>
  <c r="M118" i="1"/>
  <c r="I115" i="1"/>
  <c r="M122" i="1"/>
  <c r="I119" i="1"/>
  <c r="A16" i="1"/>
  <c r="F29" i="1" l="1"/>
  <c r="O28" i="1"/>
  <c r="M125" i="1"/>
  <c r="I122" i="1"/>
  <c r="M121" i="1"/>
  <c r="I118" i="1"/>
  <c r="G76" i="1"/>
  <c r="M132" i="1"/>
  <c r="I129" i="1"/>
  <c r="A17" i="1"/>
  <c r="O29" i="1" l="1"/>
  <c r="F30" i="1"/>
  <c r="M124" i="1"/>
  <c r="I121" i="1"/>
  <c r="M135" i="1"/>
  <c r="I132" i="1"/>
  <c r="G77" i="1"/>
  <c r="M128" i="1"/>
  <c r="I125" i="1"/>
  <c r="A18" i="1"/>
  <c r="F31" i="1" l="1"/>
  <c r="O30" i="1"/>
  <c r="M131" i="1"/>
  <c r="I128" i="1"/>
  <c r="G78" i="1"/>
  <c r="M138" i="1"/>
  <c r="I135" i="1"/>
  <c r="M127" i="1"/>
  <c r="I124" i="1"/>
  <c r="A19" i="1"/>
  <c r="F32" i="1" l="1"/>
  <c r="O31" i="1"/>
  <c r="M130" i="1"/>
  <c r="I127" i="1"/>
  <c r="M141" i="1"/>
  <c r="I138" i="1"/>
  <c r="G79" i="1"/>
  <c r="M134" i="1"/>
  <c r="I131" i="1"/>
  <c r="A20" i="1"/>
  <c r="O32" i="1" l="1"/>
  <c r="F33" i="1"/>
  <c r="M137" i="1"/>
  <c r="I134" i="1"/>
  <c r="G80" i="1"/>
  <c r="M144" i="1"/>
  <c r="I141" i="1"/>
  <c r="M133" i="1"/>
  <c r="I130" i="1"/>
  <c r="A21" i="1"/>
  <c r="F34" i="1" l="1"/>
  <c r="O33" i="1"/>
  <c r="M136" i="1"/>
  <c r="I133" i="1"/>
  <c r="M147" i="1"/>
  <c r="I144" i="1"/>
  <c r="G81" i="1"/>
  <c r="M140" i="1"/>
  <c r="I137" i="1"/>
  <c r="A22" i="1"/>
  <c r="F35" i="1" l="1"/>
  <c r="O34" i="1"/>
  <c r="M143" i="1"/>
  <c r="I140" i="1"/>
  <c r="G82" i="1"/>
  <c r="M150" i="1"/>
  <c r="I147" i="1"/>
  <c r="M139" i="1"/>
  <c r="I136" i="1"/>
  <c r="A23" i="1"/>
  <c r="O35" i="1" l="1"/>
  <c r="F36" i="1"/>
  <c r="M142" i="1"/>
  <c r="I139" i="1"/>
  <c r="M153" i="1"/>
  <c r="I150" i="1"/>
  <c r="G83" i="1"/>
  <c r="M146" i="1"/>
  <c r="I143" i="1"/>
  <c r="A24" i="1"/>
  <c r="F37" i="1" l="1"/>
  <c r="O36" i="1"/>
  <c r="M149" i="1"/>
  <c r="I146" i="1"/>
  <c r="G84" i="1"/>
  <c r="M156" i="1"/>
  <c r="I153" i="1"/>
  <c r="M145" i="1"/>
  <c r="I142" i="1"/>
  <c r="A25" i="1"/>
  <c r="F38" i="1" l="1"/>
  <c r="O37" i="1"/>
  <c r="M148" i="1"/>
  <c r="I145" i="1"/>
  <c r="M159" i="1"/>
  <c r="I156" i="1"/>
  <c r="G85" i="1"/>
  <c r="M152" i="1"/>
  <c r="I149" i="1"/>
  <c r="A26" i="1"/>
  <c r="F39" i="1" l="1"/>
  <c r="O38" i="1"/>
  <c r="M155" i="1"/>
  <c r="I152" i="1"/>
  <c r="G86" i="1"/>
  <c r="M162" i="1"/>
  <c r="I159" i="1"/>
  <c r="M151" i="1"/>
  <c r="I148" i="1"/>
  <c r="A27" i="1"/>
  <c r="F40" i="1" l="1"/>
  <c r="O39" i="1"/>
  <c r="M154" i="1"/>
  <c r="I151" i="1"/>
  <c r="M165" i="1"/>
  <c r="I162" i="1"/>
  <c r="G87" i="1"/>
  <c r="M158" i="1"/>
  <c r="I155" i="1"/>
  <c r="A28" i="1"/>
  <c r="F41" i="1" l="1"/>
  <c r="O40" i="1"/>
  <c r="M161" i="1"/>
  <c r="I158" i="1"/>
  <c r="G88" i="1"/>
  <c r="M168" i="1"/>
  <c r="I165" i="1"/>
  <c r="M157" i="1"/>
  <c r="I154" i="1"/>
  <c r="A29" i="1"/>
  <c r="F42" i="1" l="1"/>
  <c r="O41" i="1"/>
  <c r="M160" i="1"/>
  <c r="I157" i="1"/>
  <c r="M171" i="1"/>
  <c r="I168" i="1"/>
  <c r="G89" i="1"/>
  <c r="M164" i="1"/>
  <c r="I161" i="1"/>
  <c r="A30" i="1"/>
  <c r="F43" i="1" l="1"/>
  <c r="O42" i="1"/>
  <c r="M167" i="1"/>
  <c r="I164" i="1"/>
  <c r="G90" i="1"/>
  <c r="M174" i="1"/>
  <c r="I171" i="1"/>
  <c r="M163" i="1"/>
  <c r="I160" i="1"/>
  <c r="A31" i="1"/>
  <c r="F44" i="1" l="1"/>
  <c r="O43" i="1"/>
  <c r="M166" i="1"/>
  <c r="I163" i="1"/>
  <c r="M177" i="1"/>
  <c r="I174" i="1"/>
  <c r="G91" i="1"/>
  <c r="M170" i="1"/>
  <c r="I167" i="1"/>
  <c r="A32" i="1"/>
  <c r="F45" i="1" l="1"/>
  <c r="O44" i="1"/>
  <c r="M173" i="1"/>
  <c r="I170" i="1"/>
  <c r="G92" i="1"/>
  <c r="M180" i="1"/>
  <c r="I177" i="1"/>
  <c r="M169" i="1"/>
  <c r="I166" i="1"/>
  <c r="A33" i="1"/>
  <c r="F46" i="1" l="1"/>
  <c r="O45" i="1"/>
  <c r="M172" i="1"/>
  <c r="I169" i="1"/>
  <c r="M183" i="1"/>
  <c r="I180" i="1"/>
  <c r="G93" i="1"/>
  <c r="M176" i="1"/>
  <c r="I173" i="1"/>
  <c r="A34" i="1"/>
  <c r="F47" i="1" l="1"/>
  <c r="O46" i="1"/>
  <c r="M179" i="1"/>
  <c r="I176" i="1"/>
  <c r="G94" i="1"/>
  <c r="M186" i="1"/>
  <c r="I183" i="1"/>
  <c r="M175" i="1"/>
  <c r="I172" i="1"/>
  <c r="A35" i="1"/>
  <c r="F48" i="1" l="1"/>
  <c r="O47" i="1"/>
  <c r="M178" i="1"/>
  <c r="I175" i="1"/>
  <c r="M189" i="1"/>
  <c r="I186" i="1"/>
  <c r="G95" i="1"/>
  <c r="M182" i="1"/>
  <c r="I179" i="1"/>
  <c r="A36" i="1"/>
  <c r="F49" i="1" l="1"/>
  <c r="O48" i="1"/>
  <c r="M185" i="1"/>
  <c r="I182" i="1"/>
  <c r="G96" i="1"/>
  <c r="M192" i="1"/>
  <c r="I189" i="1"/>
  <c r="M181" i="1"/>
  <c r="I178" i="1"/>
  <c r="A37" i="1"/>
  <c r="F50" i="1" l="1"/>
  <c r="O49" i="1"/>
  <c r="G97" i="1"/>
  <c r="M184" i="1"/>
  <c r="I181" i="1"/>
  <c r="M195" i="1"/>
  <c r="I192" i="1"/>
  <c r="M188" i="1"/>
  <c r="I185" i="1"/>
  <c r="A38" i="1"/>
  <c r="F51" i="1" l="1"/>
  <c r="O50" i="1"/>
  <c r="M191" i="1"/>
  <c r="I188" i="1"/>
  <c r="M198" i="1"/>
  <c r="I195" i="1"/>
  <c r="M187" i="1"/>
  <c r="I184" i="1"/>
  <c r="G98" i="1"/>
  <c r="A39" i="1"/>
  <c r="F52" i="1" l="1"/>
  <c r="O51" i="1"/>
  <c r="G99" i="1"/>
  <c r="M190" i="1"/>
  <c r="I187" i="1"/>
  <c r="M201" i="1"/>
  <c r="I198" i="1"/>
  <c r="M194" i="1"/>
  <c r="I191" i="1"/>
  <c r="A40" i="1"/>
  <c r="F53" i="1" l="1"/>
  <c r="O52" i="1"/>
  <c r="M197" i="1"/>
  <c r="I194" i="1"/>
  <c r="I201" i="1"/>
  <c r="M193" i="1"/>
  <c r="I190" i="1"/>
  <c r="G100" i="1"/>
  <c r="A41" i="1"/>
  <c r="F54" i="1" l="1"/>
  <c r="O53" i="1"/>
  <c r="G101" i="1"/>
  <c r="M196" i="1"/>
  <c r="I193" i="1"/>
  <c r="M200" i="1"/>
  <c r="I197" i="1"/>
  <c r="A42" i="1"/>
  <c r="F55" i="1" l="1"/>
  <c r="O54" i="1"/>
  <c r="M203" i="1"/>
  <c r="I203" i="1" s="1"/>
  <c r="I200" i="1"/>
  <c r="M199" i="1"/>
  <c r="I196" i="1"/>
  <c r="G102" i="1"/>
  <c r="A43" i="1"/>
  <c r="F56" i="1" l="1"/>
  <c r="O55" i="1"/>
  <c r="G103" i="1"/>
  <c r="M202" i="1"/>
  <c r="I202" i="1" s="1"/>
  <c r="I199" i="1"/>
  <c r="A44" i="1"/>
  <c r="F57" i="1" l="1"/>
  <c r="O56" i="1"/>
  <c r="G104" i="1"/>
  <c r="A45" i="1"/>
  <c r="F58" i="1" l="1"/>
  <c r="O57" i="1"/>
  <c r="G105" i="1"/>
  <c r="A46" i="1"/>
  <c r="F59" i="1" l="1"/>
  <c r="O58" i="1"/>
  <c r="G106" i="1"/>
  <c r="A47" i="1"/>
  <c r="F60" i="1" l="1"/>
  <c r="O59" i="1"/>
  <c r="G107" i="1"/>
  <c r="A48" i="1"/>
  <c r="F61" i="1" l="1"/>
  <c r="O60" i="1"/>
  <c r="G108" i="1"/>
  <c r="A49" i="1"/>
  <c r="F62" i="1" l="1"/>
  <c r="O61" i="1"/>
  <c r="G109" i="1"/>
  <c r="A50" i="1"/>
  <c r="F63" i="1" l="1"/>
  <c r="O62" i="1"/>
  <c r="G110" i="1"/>
  <c r="A51" i="1"/>
  <c r="F64" i="1" l="1"/>
  <c r="O63" i="1"/>
  <c r="G111" i="1"/>
  <c r="A52" i="1"/>
  <c r="F65" i="1" l="1"/>
  <c r="O64" i="1"/>
  <c r="G112" i="1"/>
  <c r="A53" i="1"/>
  <c r="F66" i="1" l="1"/>
  <c r="O65" i="1"/>
  <c r="A54" i="1"/>
  <c r="G113" i="1"/>
  <c r="F67" i="1" l="1"/>
  <c r="O66" i="1"/>
  <c r="A55" i="1"/>
  <c r="G114" i="1"/>
  <c r="F68" i="1" l="1"/>
  <c r="O67" i="1"/>
  <c r="A56" i="1"/>
  <c r="G115" i="1"/>
  <c r="F69" i="1" l="1"/>
  <c r="O68" i="1"/>
  <c r="A57" i="1"/>
  <c r="G116" i="1"/>
  <c r="F70" i="1" l="1"/>
  <c r="O69" i="1"/>
  <c r="A58" i="1"/>
  <c r="G117" i="1"/>
  <c r="F71" i="1" l="1"/>
  <c r="O70" i="1"/>
  <c r="A59" i="1"/>
  <c r="G118" i="1"/>
  <c r="F72" i="1" l="1"/>
  <c r="O71" i="1"/>
  <c r="A60" i="1"/>
  <c r="G119" i="1"/>
  <c r="F73" i="1" l="1"/>
  <c r="O72" i="1"/>
  <c r="A61" i="1"/>
  <c r="G120" i="1"/>
  <c r="F74" i="1" l="1"/>
  <c r="O73" i="1"/>
  <c r="A62" i="1"/>
  <c r="G121" i="1"/>
  <c r="F75" i="1" l="1"/>
  <c r="O74" i="1"/>
  <c r="A63" i="1"/>
  <c r="G122" i="1"/>
  <c r="F76" i="1" l="1"/>
  <c r="O75" i="1"/>
  <c r="A64" i="1"/>
  <c r="G123" i="1"/>
  <c r="F77" i="1" l="1"/>
  <c r="O76" i="1"/>
  <c r="A65" i="1"/>
  <c r="G124" i="1"/>
  <c r="F78" i="1" l="1"/>
  <c r="O77" i="1"/>
  <c r="A66" i="1"/>
  <c r="G125" i="1"/>
  <c r="F79" i="1" l="1"/>
  <c r="O78" i="1"/>
  <c r="A67" i="1"/>
  <c r="G126" i="1"/>
  <c r="F80" i="1" l="1"/>
  <c r="O79" i="1"/>
  <c r="A68" i="1"/>
  <c r="G127" i="1"/>
  <c r="F81" i="1" l="1"/>
  <c r="O80" i="1"/>
  <c r="A69" i="1"/>
  <c r="G128" i="1"/>
  <c r="F82" i="1" l="1"/>
  <c r="O81" i="1"/>
  <c r="A70" i="1"/>
  <c r="G129" i="1"/>
  <c r="F83" i="1" l="1"/>
  <c r="O82" i="1"/>
  <c r="A71" i="1"/>
  <c r="G130" i="1"/>
  <c r="F84" i="1" l="1"/>
  <c r="O83" i="1"/>
  <c r="A72" i="1"/>
  <c r="G131" i="1"/>
  <c r="F85" i="1" l="1"/>
  <c r="O84" i="1"/>
  <c r="A73" i="1"/>
  <c r="G132" i="1"/>
  <c r="F86" i="1" l="1"/>
  <c r="O85" i="1"/>
  <c r="A74" i="1"/>
  <c r="G133" i="1"/>
  <c r="F87" i="1" l="1"/>
  <c r="O86" i="1"/>
  <c r="A75" i="1"/>
  <c r="G134" i="1"/>
  <c r="F88" i="1" l="1"/>
  <c r="O87" i="1"/>
  <c r="A76" i="1"/>
  <c r="G135" i="1"/>
  <c r="F89" i="1" l="1"/>
  <c r="O88" i="1"/>
  <c r="A77" i="1"/>
  <c r="G136" i="1"/>
  <c r="F90" i="1" l="1"/>
  <c r="O89" i="1"/>
  <c r="A78" i="1"/>
  <c r="G137" i="1"/>
  <c r="F91" i="1" l="1"/>
  <c r="O90" i="1"/>
  <c r="A79" i="1"/>
  <c r="G138" i="1"/>
  <c r="F92" i="1" l="1"/>
  <c r="O91" i="1"/>
  <c r="A80" i="1"/>
  <c r="G139" i="1"/>
  <c r="F93" i="1" l="1"/>
  <c r="O92" i="1"/>
  <c r="A81" i="1"/>
  <c r="G140" i="1"/>
  <c r="F94" i="1" l="1"/>
  <c r="O93" i="1"/>
  <c r="A82" i="1"/>
  <c r="G141" i="1"/>
  <c r="F95" i="1" l="1"/>
  <c r="O94" i="1"/>
  <c r="A83" i="1"/>
  <c r="G142" i="1"/>
  <c r="F96" i="1" l="1"/>
  <c r="O95" i="1"/>
  <c r="A84" i="1"/>
  <c r="G143" i="1"/>
  <c r="F97" i="1" l="1"/>
  <c r="O96" i="1"/>
  <c r="A85" i="1"/>
  <c r="G144" i="1"/>
  <c r="F98" i="1" l="1"/>
  <c r="O97" i="1"/>
  <c r="A86" i="1"/>
  <c r="G145" i="1"/>
  <c r="F99" i="1" l="1"/>
  <c r="O98" i="1"/>
  <c r="A87" i="1"/>
  <c r="G146" i="1"/>
  <c r="F100" i="1" l="1"/>
  <c r="O99" i="1"/>
  <c r="A88" i="1"/>
  <c r="G147" i="1"/>
  <c r="F101" i="1" l="1"/>
  <c r="O100" i="1"/>
  <c r="A89" i="1"/>
  <c r="G148" i="1"/>
  <c r="F102" i="1" l="1"/>
  <c r="O101" i="1"/>
  <c r="A90" i="1"/>
  <c r="G149" i="1"/>
  <c r="F103" i="1" l="1"/>
  <c r="O102" i="1"/>
  <c r="A91" i="1"/>
  <c r="G150" i="1"/>
  <c r="F104" i="1" l="1"/>
  <c r="O103" i="1"/>
  <c r="A92" i="1"/>
  <c r="G151" i="1"/>
  <c r="F105" i="1" l="1"/>
  <c r="O104" i="1"/>
  <c r="A93" i="1"/>
  <c r="G152" i="1"/>
  <c r="F106" i="1" l="1"/>
  <c r="O105" i="1"/>
  <c r="A94" i="1"/>
  <c r="G153" i="1"/>
  <c r="F107" i="1" l="1"/>
  <c r="O106" i="1"/>
  <c r="A95" i="1"/>
  <c r="G154" i="1"/>
  <c r="F108" i="1" l="1"/>
  <c r="O107" i="1"/>
  <c r="A96" i="1"/>
  <c r="G155" i="1"/>
  <c r="F109" i="1" l="1"/>
  <c r="O108" i="1"/>
  <c r="A97" i="1"/>
  <c r="G156" i="1"/>
  <c r="F110" i="1" l="1"/>
  <c r="O109" i="1"/>
  <c r="A98" i="1"/>
  <c r="G157" i="1"/>
  <c r="F111" i="1" l="1"/>
  <c r="O110" i="1"/>
  <c r="A99" i="1"/>
  <c r="G158" i="1"/>
  <c r="F112" i="1" l="1"/>
  <c r="O111" i="1"/>
  <c r="A100" i="1"/>
  <c r="G159" i="1"/>
  <c r="F113" i="1" l="1"/>
  <c r="O112" i="1"/>
  <c r="A101" i="1"/>
  <c r="G160" i="1"/>
  <c r="F114" i="1" l="1"/>
  <c r="O113" i="1"/>
  <c r="A102" i="1"/>
  <c r="G161" i="1"/>
  <c r="F115" i="1" l="1"/>
  <c r="O114" i="1"/>
  <c r="A103" i="1"/>
  <c r="G162" i="1"/>
  <c r="F116" i="1" l="1"/>
  <c r="O115" i="1"/>
  <c r="A104" i="1"/>
  <c r="G163" i="1"/>
  <c r="F117" i="1" l="1"/>
  <c r="O116" i="1"/>
  <c r="A105" i="1"/>
  <c r="G164" i="1"/>
  <c r="F118" i="1" l="1"/>
  <c r="O117" i="1"/>
  <c r="A106" i="1"/>
  <c r="G165" i="1"/>
  <c r="F119" i="1" l="1"/>
  <c r="O118" i="1"/>
  <c r="A107" i="1"/>
  <c r="G166" i="1"/>
  <c r="F120" i="1" l="1"/>
  <c r="O119" i="1"/>
  <c r="A108" i="1"/>
  <c r="G167" i="1"/>
  <c r="F121" i="1" l="1"/>
  <c r="O120" i="1"/>
  <c r="A109" i="1"/>
  <c r="G168" i="1"/>
  <c r="F122" i="1" l="1"/>
  <c r="O121" i="1"/>
  <c r="A110" i="1"/>
  <c r="G169" i="1"/>
  <c r="F123" i="1" l="1"/>
  <c r="O122" i="1"/>
  <c r="A111" i="1"/>
  <c r="G170" i="1"/>
  <c r="F124" i="1" l="1"/>
  <c r="O123" i="1"/>
  <c r="A112" i="1"/>
  <c r="G171" i="1"/>
  <c r="F125" i="1" l="1"/>
  <c r="O124" i="1"/>
  <c r="A113" i="1"/>
  <c r="G172" i="1"/>
  <c r="F126" i="1" l="1"/>
  <c r="O125" i="1"/>
  <c r="A114" i="1"/>
  <c r="G173" i="1"/>
  <c r="F127" i="1" l="1"/>
  <c r="O126" i="1"/>
  <c r="A115" i="1"/>
  <c r="G174" i="1"/>
  <c r="F128" i="1" l="1"/>
  <c r="O127" i="1"/>
  <c r="A116" i="1"/>
  <c r="G175" i="1"/>
  <c r="F129" i="1" l="1"/>
  <c r="O128" i="1"/>
  <c r="A117" i="1"/>
  <c r="G176" i="1"/>
  <c r="F130" i="1" l="1"/>
  <c r="O129" i="1"/>
  <c r="A118" i="1"/>
  <c r="G177" i="1"/>
  <c r="F131" i="1" l="1"/>
  <c r="O130" i="1"/>
  <c r="A119" i="1"/>
  <c r="G178" i="1"/>
  <c r="F132" i="1" l="1"/>
  <c r="O131" i="1"/>
  <c r="A120" i="1"/>
  <c r="G179" i="1"/>
  <c r="F133" i="1" l="1"/>
  <c r="O132" i="1"/>
  <c r="A121" i="1"/>
  <c r="G180" i="1"/>
  <c r="F134" i="1" l="1"/>
  <c r="O133" i="1"/>
  <c r="A122" i="1"/>
  <c r="G181" i="1"/>
  <c r="F135" i="1" l="1"/>
  <c r="O134" i="1"/>
  <c r="A123" i="1"/>
  <c r="G182" i="1"/>
  <c r="F136" i="1" l="1"/>
  <c r="O135" i="1"/>
  <c r="A124" i="1"/>
  <c r="G183" i="1"/>
  <c r="F137" i="1" l="1"/>
  <c r="O136" i="1"/>
  <c r="A125" i="1"/>
  <c r="G184" i="1"/>
  <c r="F138" i="1" l="1"/>
  <c r="O137" i="1"/>
  <c r="A126" i="1"/>
  <c r="G185" i="1"/>
  <c r="F139" i="1" l="1"/>
  <c r="O138" i="1"/>
  <c r="A127" i="1"/>
  <c r="G186" i="1"/>
  <c r="F140" i="1" l="1"/>
  <c r="O139" i="1"/>
  <c r="A128" i="1"/>
  <c r="G187" i="1"/>
  <c r="F141" i="1" l="1"/>
  <c r="O140" i="1"/>
  <c r="A129" i="1"/>
  <c r="G188" i="1"/>
  <c r="F142" i="1" l="1"/>
  <c r="O141" i="1"/>
  <c r="A130" i="1"/>
  <c r="G189" i="1"/>
  <c r="F143" i="1" l="1"/>
  <c r="O142" i="1"/>
  <c r="A131" i="1"/>
  <c r="G190" i="1"/>
  <c r="F144" i="1" l="1"/>
  <c r="O143" i="1"/>
  <c r="A132" i="1"/>
  <c r="G191" i="1"/>
  <c r="F145" i="1" l="1"/>
  <c r="O144" i="1"/>
  <c r="A133" i="1"/>
  <c r="G192" i="1"/>
  <c r="F146" i="1" l="1"/>
  <c r="O145" i="1"/>
  <c r="A134" i="1"/>
  <c r="G193" i="1"/>
  <c r="F147" i="1" l="1"/>
  <c r="O146" i="1"/>
  <c r="A135" i="1"/>
  <c r="G194" i="1"/>
  <c r="F148" i="1" l="1"/>
  <c r="O147" i="1"/>
  <c r="A136" i="1"/>
  <c r="G195" i="1"/>
  <c r="F149" i="1" l="1"/>
  <c r="O148" i="1"/>
  <c r="A137" i="1"/>
  <c r="G196" i="1"/>
  <c r="F150" i="1" l="1"/>
  <c r="O149" i="1"/>
  <c r="A138" i="1"/>
  <c r="G197" i="1"/>
  <c r="F151" i="1" l="1"/>
  <c r="O150" i="1"/>
  <c r="A139" i="1"/>
  <c r="G198" i="1"/>
  <c r="F152" i="1" l="1"/>
  <c r="O151" i="1"/>
  <c r="A140" i="1"/>
  <c r="G199" i="1"/>
  <c r="F153" i="1" l="1"/>
  <c r="O152" i="1"/>
  <c r="A141" i="1"/>
  <c r="G200" i="1"/>
  <c r="F154" i="1" l="1"/>
  <c r="O153" i="1"/>
  <c r="A142" i="1"/>
  <c r="G201" i="1"/>
  <c r="F155" i="1" l="1"/>
  <c r="O154" i="1"/>
  <c r="A143" i="1"/>
  <c r="G202" i="1"/>
  <c r="F156" i="1" l="1"/>
  <c r="O155" i="1"/>
  <c r="A144" i="1"/>
  <c r="G203" i="1"/>
  <c r="F157" i="1" l="1"/>
  <c r="O156" i="1"/>
  <c r="A145" i="1"/>
  <c r="F158" i="1" l="1"/>
  <c r="O157" i="1"/>
  <c r="A146" i="1"/>
  <c r="F159" i="1" l="1"/>
  <c r="O158" i="1"/>
  <c r="A147" i="1"/>
  <c r="F160" i="1" l="1"/>
  <c r="O159" i="1"/>
  <c r="A148" i="1"/>
  <c r="F161" i="1" l="1"/>
  <c r="O160" i="1"/>
  <c r="A149" i="1"/>
  <c r="F162" i="1" l="1"/>
  <c r="O161" i="1"/>
  <c r="A150" i="1"/>
  <c r="F163" i="1" l="1"/>
  <c r="O162" i="1"/>
  <c r="A151" i="1"/>
  <c r="F164" i="1" l="1"/>
  <c r="O163" i="1"/>
  <c r="A152" i="1"/>
  <c r="F165" i="1" l="1"/>
  <c r="O164" i="1"/>
  <c r="A153" i="1"/>
  <c r="F166" i="1" l="1"/>
  <c r="O165" i="1"/>
  <c r="A154" i="1"/>
  <c r="F167" i="1" l="1"/>
  <c r="O166" i="1"/>
  <c r="A155" i="1"/>
  <c r="F168" i="1" l="1"/>
  <c r="O167" i="1"/>
  <c r="A156" i="1"/>
  <c r="F169" i="1" l="1"/>
  <c r="O168" i="1"/>
  <c r="A157" i="1"/>
  <c r="F170" i="1" l="1"/>
  <c r="O169" i="1"/>
  <c r="A158" i="1"/>
  <c r="F171" i="1" l="1"/>
  <c r="O170" i="1"/>
  <c r="A159" i="1"/>
  <c r="F172" i="1" l="1"/>
  <c r="O171" i="1"/>
  <c r="A160" i="1"/>
  <c r="F173" i="1" l="1"/>
  <c r="O172" i="1"/>
  <c r="A161" i="1"/>
  <c r="F174" i="1" l="1"/>
  <c r="O173" i="1"/>
  <c r="A162" i="1"/>
  <c r="F175" i="1" l="1"/>
  <c r="O174" i="1"/>
  <c r="A163" i="1"/>
  <c r="F176" i="1" l="1"/>
  <c r="O175" i="1"/>
  <c r="A164" i="1"/>
  <c r="F177" i="1" l="1"/>
  <c r="O176" i="1"/>
  <c r="A165" i="1"/>
  <c r="F178" i="1" l="1"/>
  <c r="O177" i="1"/>
  <c r="A166" i="1"/>
  <c r="F179" i="1" l="1"/>
  <c r="O178" i="1"/>
  <c r="A167" i="1"/>
  <c r="F180" i="1" l="1"/>
  <c r="O179" i="1"/>
  <c r="A168" i="1"/>
  <c r="F181" i="1" l="1"/>
  <c r="O180" i="1"/>
  <c r="A169" i="1"/>
  <c r="F182" i="1" l="1"/>
  <c r="O181" i="1"/>
  <c r="A170" i="1"/>
  <c r="F183" i="1" l="1"/>
  <c r="O182" i="1"/>
  <c r="A171" i="1"/>
  <c r="F184" i="1" l="1"/>
  <c r="O183" i="1"/>
  <c r="A172" i="1"/>
  <c r="F185" i="1" l="1"/>
  <c r="O184" i="1"/>
  <c r="A173" i="1"/>
  <c r="F186" i="1" l="1"/>
  <c r="O185" i="1"/>
  <c r="A174" i="1"/>
  <c r="F187" i="1" l="1"/>
  <c r="O186" i="1"/>
  <c r="A175" i="1"/>
  <c r="F188" i="1" l="1"/>
  <c r="O187" i="1"/>
  <c r="A176" i="1"/>
  <c r="F189" i="1" l="1"/>
  <c r="O188" i="1"/>
  <c r="A177" i="1"/>
  <c r="F190" i="1" l="1"/>
  <c r="O189" i="1"/>
  <c r="A178" i="1"/>
  <c r="F191" i="1" l="1"/>
  <c r="O190" i="1"/>
  <c r="A179" i="1"/>
  <c r="F192" i="1" l="1"/>
  <c r="O191" i="1"/>
  <c r="A180" i="1"/>
  <c r="F193" i="1" l="1"/>
  <c r="O192" i="1"/>
  <c r="A181" i="1"/>
  <c r="F194" i="1" l="1"/>
  <c r="O193" i="1"/>
  <c r="A182" i="1"/>
  <c r="F195" i="1" l="1"/>
  <c r="O194" i="1"/>
  <c r="A183" i="1"/>
  <c r="F196" i="1" l="1"/>
  <c r="O195" i="1"/>
  <c r="A184" i="1"/>
  <c r="F197" i="1" l="1"/>
  <c r="O196" i="1"/>
  <c r="A185" i="1"/>
  <c r="F198" i="1" l="1"/>
  <c r="O197" i="1"/>
  <c r="A186" i="1"/>
  <c r="F199" i="1" l="1"/>
  <c r="O198" i="1"/>
  <c r="A187" i="1"/>
  <c r="F200" i="1" l="1"/>
  <c r="O199" i="1"/>
  <c r="A188" i="1"/>
  <c r="F201" i="1" l="1"/>
  <c r="O200" i="1"/>
  <c r="A189" i="1"/>
  <c r="F202" i="1" l="1"/>
  <c r="O201" i="1"/>
  <c r="A190" i="1"/>
  <c r="F203" i="1" l="1"/>
  <c r="O203" i="1" s="1"/>
  <c r="O202" i="1"/>
  <c r="A191" i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</calcChain>
</file>

<file path=xl/sharedStrings.xml><?xml version="1.0" encoding="utf-8"?>
<sst xmlns="http://schemas.openxmlformats.org/spreadsheetml/2006/main" count="16" uniqueCount="16">
  <si>
    <t>F_OPERACION</t>
  </si>
  <si>
    <t>K_LIBRO_INGRESOS</t>
  </si>
  <si>
    <t>K_TIPO_LIBRO_INGRESOS</t>
  </si>
  <si>
    <t>K_ESTATUS_LIBRO_INGRESOS</t>
  </si>
  <si>
    <t>K_CONCEPTO_LIBRO_INGRESOS</t>
  </si>
  <si>
    <t>L_CAPTURA_MANUAL</t>
  </si>
  <si>
    <t>K_UNIDAD_OPERATIVA</t>
  </si>
  <si>
    <t>C_LIBRO_INGRESOS</t>
  </si>
  <si>
    <t>MONTO</t>
  </si>
  <si>
    <t>350</t>
  </si>
  <si>
    <t>KG</t>
  </si>
  <si>
    <t>$</t>
  </si>
  <si>
    <t>CONTADO</t>
  </si>
  <si>
    <t>COBRA</t>
  </si>
  <si>
    <t>AJUSTE</t>
  </si>
  <si>
    <t>LIBRO_INGRESOS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</si>
</sst>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4" fontId="6" fillId="0" borderId="0" xfId="2" applyFont="1" applyAlignment="1">
      <alignment horizontal="center"/>
    </xf>
    <xf numFmtId="43" fontId="6" fillId="0" borderId="0" xfId="1" applyFon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5" fontId="3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9" fontId="4" fillId="0" borderId="0" xfId="3" applyFont="1" applyAlignment="1">
      <alignment horizontal="center"/>
    </xf>
    <xf numFmtId="9" fontId="3" fillId="0" borderId="0" xfId="3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5" sqref="A5"/>
    </sheetView>
  </sheetViews>
  <sheetFormatPr baseColWidth="10" defaultRowHeight="14.4" x14ac:dyDescent="0.3"/>
  <cols>
    <col min="1" max="1" width="14.33203125" style="3" customWidth="1"/>
    <col min="2" max="2" width="24.6640625" style="3" customWidth="1"/>
    <col min="3" max="3" width="21.33203125" bestFit="1" customWidth="1"/>
    <col min="4" max="4" width="15.88671875" style="3" bestFit="1" customWidth="1"/>
    <col min="5" max="6" width="15.88671875" customWidth="1"/>
    <col min="7" max="7" width="17.88671875" bestFit="1" customWidth="1"/>
    <col min="8" max="8" width="11.44140625" style="1"/>
    <col min="9" max="9" width="16.88671875" customWidth="1"/>
    <col min="10" max="10" width="12" bestFit="1" customWidth="1"/>
    <col min="12" max="12" width="13.44140625" bestFit="1" customWidth="1"/>
    <col min="15" max="15" width="55.109375" customWidth="1"/>
  </cols>
  <sheetData>
    <row r="1" spans="1:15" x14ac:dyDescent="0.3">
      <c r="F1" s="3">
        <v>1</v>
      </c>
      <c r="J1" s="11" t="s">
        <v>9</v>
      </c>
      <c r="K1" s="12">
        <v>400</v>
      </c>
      <c r="N1" s="21" t="s">
        <v>15</v>
      </c>
    </row>
    <row r="2" spans="1:15" s="5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0</v>
      </c>
      <c r="G2" s="4" t="s">
        <v>6</v>
      </c>
      <c r="H2" s="4" t="s">
        <v>7</v>
      </c>
      <c r="I2" s="4" t="s">
        <v>8</v>
      </c>
      <c r="J2" s="20" t="s">
        <v>10</v>
      </c>
      <c r="K2" s="20" t="s">
        <v>11</v>
      </c>
      <c r="N2" s="21" t="str">
        <f>CONCATENATE("EXECUTE [dbo].[PG_CI_",N1,"] 0, 0, 0, ", A2, ", ",B2,", ",C2, ", ",D2,", ",E2,", '",F2,"', ",G2,", '",H2,"', '",I2,"', '",J2,"', '",K2,"', ",L2,", ",M2)</f>
        <v xml:space="preserve">EXECUTE [dbo].[PG_CI_LIBRO_INGRESOS] 0, 0, 0, K_LIBRO_INGRESOS, K_TIPO_LIBRO_INGRESOS, K_ESTATUS_LIBRO_INGRESOS, K_CONCEPTO_LIBRO_INGRESOS, L_CAPTURA_MANUAL, 'F_OPERACION', K_UNIDAD_OPERATIVA, 'C_LIBRO_INGRESOS', 'MONTO', 'KG', '$', , </v>
      </c>
      <c r="O2" s="6" t="str">
        <f>CONCATENATE("-- ================== ",N1,"")</f>
        <v>-- ================== LIBRO_INGRESOS</v>
      </c>
    </row>
    <row r="3" spans="1:15" x14ac:dyDescent="0.3">
      <c r="A3" s="8">
        <v>1</v>
      </c>
      <c r="B3" s="8">
        <v>101</v>
      </c>
      <c r="C3" s="8">
        <v>1</v>
      </c>
      <c r="D3" s="8">
        <v>1</v>
      </c>
      <c r="E3" s="8">
        <v>1</v>
      </c>
      <c r="F3" s="14">
        <v>43302</v>
      </c>
      <c r="G3" s="8">
        <v>3</v>
      </c>
      <c r="I3" s="9">
        <f ca="1">J3*K3*M3</f>
        <v>151234.41666666669</v>
      </c>
      <c r="J3" s="10">
        <f ca="1">(RANDBETWEEN(J$1,K$1)*1000)/30</f>
        <v>12833.333333333334</v>
      </c>
      <c r="K3" s="9">
        <f ca="1">(RANDBETWEEN(1700,2300))/100</f>
        <v>18.13</v>
      </c>
      <c r="L3" s="17" t="s">
        <v>12</v>
      </c>
      <c r="M3" s="18">
        <v>0.65</v>
      </c>
      <c r="O3" s="2" t="str">
        <f ca="1">CONCATENATE("EXECUTE [dbo].[PG_CI_LIBRO_INGRESOS] 0, 0, 0, ", A3, ", ",B3,", ",C3, ", ",D3,", ",E3,", '",TEXT(F3,"mm-dd-aaaa"),"', ",G3,", '",H3,"', ",I3)</f>
        <v>EXECUTE [dbo].[PG_CI_LIBRO_INGRESOS] 0, 0, 0, 1, 101, 1, 1, 1, '07-21-2018', 3, '', 151234.416666667</v>
      </c>
    </row>
    <row r="4" spans="1:15" x14ac:dyDescent="0.3">
      <c r="A4" s="7">
        <f>A3+1</f>
        <v>2</v>
      </c>
      <c r="B4" s="8">
        <v>102</v>
      </c>
      <c r="C4" s="7">
        <f>C3</f>
        <v>1</v>
      </c>
      <c r="D4" s="8">
        <v>1</v>
      </c>
      <c r="E4" s="8">
        <v>0</v>
      </c>
      <c r="F4" s="13">
        <f>F3</f>
        <v>43302</v>
      </c>
      <c r="G4" s="7">
        <f>G3</f>
        <v>3</v>
      </c>
      <c r="I4" s="9">
        <f t="shared" ref="I4:I53" ca="1" si="0">J4*K4*M4</f>
        <v>76520.966666666674</v>
      </c>
      <c r="J4" s="10">
        <f t="shared" ref="J4:J67" ca="1" si="1">(RANDBETWEEN(J$1,K$1)*1000)/30</f>
        <v>12733.333333333334</v>
      </c>
      <c r="K4" s="9">
        <f t="shared" ref="K4:K67" ca="1" si="2">(RANDBETWEEN(1700,2300))/100</f>
        <v>17.170000000000002</v>
      </c>
      <c r="L4" s="17" t="s">
        <v>13</v>
      </c>
      <c r="M4" s="18">
        <v>0.35</v>
      </c>
      <c r="O4" s="2" t="str">
        <f t="shared" ref="O4:O67" ca="1" si="3">CONCATENATE("EXECUTE [dbo].[PG_CI_LIBRO_INGRESOS] 0, 0, 0, ", A4, ", ",B4,", ",C4, ", ",D4,", ",E4,", '",TEXT(F4,"mm-dd-aaaa"),"', ",G4,", '",H4,"', ",I4)</f>
        <v>EXECUTE [dbo].[PG_CI_LIBRO_INGRESOS] 0, 0, 0, 2, 102, 1, 1, 0, '07-21-2018', 3, '', 76520.9666666667</v>
      </c>
    </row>
    <row r="5" spans="1:15" x14ac:dyDescent="0.3">
      <c r="A5" s="7">
        <f t="shared" ref="A5:A20" si="4">A4+1</f>
        <v>3</v>
      </c>
      <c r="B5" s="8">
        <v>299</v>
      </c>
      <c r="C5" s="7">
        <f t="shared" ref="C5:C20" si="5">C4</f>
        <v>1</v>
      </c>
      <c r="D5" s="8">
        <v>1</v>
      </c>
      <c r="E5" s="8">
        <v>1</v>
      </c>
      <c r="F5" s="13">
        <f>F4</f>
        <v>43302</v>
      </c>
      <c r="G5" s="7">
        <f t="shared" ref="G5:G20" si="6">G4</f>
        <v>3</v>
      </c>
      <c r="I5" s="9">
        <f t="shared" ca="1" si="0"/>
        <v>32240.95</v>
      </c>
      <c r="J5" s="10">
        <f t="shared" ca="1" si="1"/>
        <v>12233.333333333334</v>
      </c>
      <c r="K5" s="9">
        <f t="shared" ca="1" si="2"/>
        <v>17.57</v>
      </c>
      <c r="L5" s="17" t="s">
        <v>14</v>
      </c>
      <c r="M5" s="18">
        <v>0.15</v>
      </c>
      <c r="O5" s="2" t="str">
        <f t="shared" ca="1" si="3"/>
        <v>EXECUTE [dbo].[PG_CI_LIBRO_INGRESOS] 0, 0, 0, 3, 299, 1, 1, 1, '07-21-2018', 3, '', 32240.95</v>
      </c>
    </row>
    <row r="6" spans="1:15" x14ac:dyDescent="0.3">
      <c r="A6" s="7">
        <f t="shared" si="4"/>
        <v>4</v>
      </c>
      <c r="B6" s="8">
        <v>101</v>
      </c>
      <c r="C6" s="7">
        <f t="shared" si="5"/>
        <v>1</v>
      </c>
      <c r="D6" s="8">
        <v>2</v>
      </c>
      <c r="E6" s="7">
        <f>E3</f>
        <v>1</v>
      </c>
      <c r="F6" s="15">
        <f>F5+$F$1</f>
        <v>43303</v>
      </c>
      <c r="G6" s="7">
        <f t="shared" si="6"/>
        <v>3</v>
      </c>
      <c r="I6" s="9">
        <f t="shared" ca="1" si="0"/>
        <v>156166.39999999999</v>
      </c>
      <c r="J6" s="10">
        <f t="shared" ca="1" si="1"/>
        <v>12800</v>
      </c>
      <c r="K6" s="9">
        <f t="shared" ca="1" si="2"/>
        <v>18.77</v>
      </c>
      <c r="L6" s="16" t="str">
        <f>L3</f>
        <v>CONTADO</v>
      </c>
      <c r="M6" s="19">
        <f>M3</f>
        <v>0.65</v>
      </c>
      <c r="O6" s="2" t="str">
        <f t="shared" ca="1" si="3"/>
        <v>EXECUTE [dbo].[PG_CI_LIBRO_INGRESOS] 0, 0, 0, 4, 101, 1, 2, 1, '07-22-2018', 3, '', 156166.4</v>
      </c>
    </row>
    <row r="7" spans="1:15" x14ac:dyDescent="0.3">
      <c r="A7" s="7">
        <f t="shared" si="4"/>
        <v>5</v>
      </c>
      <c r="B7" s="8">
        <v>102</v>
      </c>
      <c r="C7" s="7">
        <f t="shared" si="5"/>
        <v>1</v>
      </c>
      <c r="D7" s="7">
        <f>D3</f>
        <v>1</v>
      </c>
      <c r="E7" s="7">
        <f t="shared" ref="E7" si="7">E4</f>
        <v>0</v>
      </c>
      <c r="F7" s="13">
        <f>F6</f>
        <v>43303</v>
      </c>
      <c r="G7" s="7">
        <f t="shared" si="6"/>
        <v>3</v>
      </c>
      <c r="I7" s="9">
        <f t="shared" ca="1" si="0"/>
        <v>74815.649999999994</v>
      </c>
      <c r="J7" s="10">
        <f t="shared" ca="1" si="1"/>
        <v>11700</v>
      </c>
      <c r="K7" s="9">
        <f t="shared" ca="1" si="2"/>
        <v>18.27</v>
      </c>
      <c r="L7" s="16" t="str">
        <f t="shared" ref="L7:M7" si="8">L4</f>
        <v>COBRA</v>
      </c>
      <c r="M7" s="19">
        <f t="shared" si="8"/>
        <v>0.35</v>
      </c>
      <c r="O7" s="2" t="str">
        <f t="shared" ca="1" si="3"/>
        <v>EXECUTE [dbo].[PG_CI_LIBRO_INGRESOS] 0, 0, 0, 5, 102, 1, 1, 0, '07-22-2018', 3, '', 74815.65</v>
      </c>
    </row>
    <row r="8" spans="1:15" x14ac:dyDescent="0.3">
      <c r="A8" s="7">
        <f t="shared" si="4"/>
        <v>6</v>
      </c>
      <c r="B8" s="8">
        <v>199</v>
      </c>
      <c r="C8" s="7">
        <f t="shared" si="5"/>
        <v>1</v>
      </c>
      <c r="D8" s="7">
        <f t="shared" ref="D8:D71" si="9">D4</f>
        <v>1</v>
      </c>
      <c r="E8" s="7">
        <f t="shared" ref="E8" si="10">E5</f>
        <v>1</v>
      </c>
      <c r="F8" s="13">
        <f>F7</f>
        <v>43303</v>
      </c>
      <c r="G8" s="7">
        <f t="shared" si="6"/>
        <v>3</v>
      </c>
      <c r="I8" s="9">
        <f t="shared" ca="1" si="0"/>
        <v>39888.9</v>
      </c>
      <c r="J8" s="10">
        <f t="shared" ca="1" si="1"/>
        <v>12300</v>
      </c>
      <c r="K8" s="9">
        <f t="shared" ca="1" si="2"/>
        <v>21.62</v>
      </c>
      <c r="L8" s="16" t="str">
        <f t="shared" ref="L8:M8" si="11">L5</f>
        <v>AJUSTE</v>
      </c>
      <c r="M8" s="19">
        <f t="shared" si="11"/>
        <v>0.15</v>
      </c>
      <c r="O8" s="2" t="str">
        <f t="shared" ca="1" si="3"/>
        <v>EXECUTE [dbo].[PG_CI_LIBRO_INGRESOS] 0, 0, 0, 6, 199, 1, 1, 1, '07-22-2018', 3, '', 39888.9</v>
      </c>
    </row>
    <row r="9" spans="1:15" x14ac:dyDescent="0.3">
      <c r="A9" s="7">
        <f t="shared" si="4"/>
        <v>7</v>
      </c>
      <c r="B9" s="7">
        <f>B3</f>
        <v>101</v>
      </c>
      <c r="C9" s="7">
        <f t="shared" si="5"/>
        <v>1</v>
      </c>
      <c r="D9" s="7">
        <f t="shared" si="9"/>
        <v>1</v>
      </c>
      <c r="E9" s="7">
        <f t="shared" ref="E9" si="12">E6</f>
        <v>1</v>
      </c>
      <c r="F9" s="15">
        <f>F8+$F$1</f>
        <v>43304</v>
      </c>
      <c r="G9" s="7">
        <f t="shared" si="6"/>
        <v>3</v>
      </c>
      <c r="I9" s="9">
        <f t="shared" ca="1" si="0"/>
        <v>142772.5</v>
      </c>
      <c r="J9" s="10">
        <f t="shared" ca="1" si="1"/>
        <v>12733.333333333334</v>
      </c>
      <c r="K9" s="9">
        <f t="shared" ca="1" si="2"/>
        <v>17.25</v>
      </c>
      <c r="L9" s="16" t="str">
        <f t="shared" ref="L9:M9" si="13">L6</f>
        <v>CONTADO</v>
      </c>
      <c r="M9" s="19">
        <f t="shared" si="13"/>
        <v>0.65</v>
      </c>
      <c r="O9" s="2" t="str">
        <f t="shared" ca="1" si="3"/>
        <v>EXECUTE [dbo].[PG_CI_LIBRO_INGRESOS] 0, 0, 0, 7, 101, 1, 1, 1, '07-23-2018', 3, '', 142772.5</v>
      </c>
    </row>
    <row r="10" spans="1:15" x14ac:dyDescent="0.3">
      <c r="A10" s="7">
        <f t="shared" si="4"/>
        <v>8</v>
      </c>
      <c r="B10" s="7">
        <f t="shared" ref="B10:B73" si="14">B4</f>
        <v>102</v>
      </c>
      <c r="C10" s="7">
        <f t="shared" si="5"/>
        <v>1</v>
      </c>
      <c r="D10" s="7">
        <f t="shared" si="9"/>
        <v>2</v>
      </c>
      <c r="E10" s="7">
        <f t="shared" ref="E10" si="15">E7</f>
        <v>0</v>
      </c>
      <c r="F10" s="13">
        <f>F9</f>
        <v>43304</v>
      </c>
      <c r="G10" s="7">
        <f t="shared" si="6"/>
        <v>3</v>
      </c>
      <c r="I10" s="9">
        <f t="shared" ca="1" si="0"/>
        <v>94864</v>
      </c>
      <c r="J10" s="10">
        <f t="shared" ca="1" si="1"/>
        <v>12833.333333333334</v>
      </c>
      <c r="K10" s="9">
        <f t="shared" ca="1" si="2"/>
        <v>21.12</v>
      </c>
      <c r="L10" s="16" t="str">
        <f t="shared" ref="L10:M10" si="16">L7</f>
        <v>COBRA</v>
      </c>
      <c r="M10" s="19">
        <f t="shared" si="16"/>
        <v>0.35</v>
      </c>
      <c r="O10" s="2" t="str">
        <f t="shared" ca="1" si="3"/>
        <v>EXECUTE [dbo].[PG_CI_LIBRO_INGRESOS] 0, 0, 0, 8, 102, 1, 2, 0, '07-23-2018', 3, '', 94864</v>
      </c>
    </row>
    <row r="11" spans="1:15" x14ac:dyDescent="0.3">
      <c r="A11" s="7">
        <f t="shared" si="4"/>
        <v>9</v>
      </c>
      <c r="B11" s="7">
        <f t="shared" si="14"/>
        <v>299</v>
      </c>
      <c r="C11" s="7">
        <f t="shared" si="5"/>
        <v>1</v>
      </c>
      <c r="D11" s="7">
        <f t="shared" si="9"/>
        <v>1</v>
      </c>
      <c r="E11" s="7">
        <f t="shared" ref="E11" si="17">E8</f>
        <v>1</v>
      </c>
      <c r="F11" s="13">
        <f>F10</f>
        <v>43304</v>
      </c>
      <c r="G11" s="7">
        <f t="shared" si="6"/>
        <v>3</v>
      </c>
      <c r="I11" s="9">
        <f t="shared" ca="1" si="0"/>
        <v>37480.949999999997</v>
      </c>
      <c r="J11" s="10">
        <f t="shared" ca="1" si="1"/>
        <v>12900</v>
      </c>
      <c r="K11" s="9">
        <f t="shared" ca="1" si="2"/>
        <v>19.37</v>
      </c>
      <c r="L11" s="16" t="str">
        <f t="shared" ref="L11:M11" si="18">L8</f>
        <v>AJUSTE</v>
      </c>
      <c r="M11" s="19">
        <f t="shared" si="18"/>
        <v>0.15</v>
      </c>
      <c r="O11" s="2" t="str">
        <f t="shared" ca="1" si="3"/>
        <v>EXECUTE [dbo].[PG_CI_LIBRO_INGRESOS] 0, 0, 0, 9, 299, 1, 1, 1, '07-23-2018', 3, '', 37480.95</v>
      </c>
    </row>
    <row r="12" spans="1:15" x14ac:dyDescent="0.3">
      <c r="A12" s="7">
        <f t="shared" si="4"/>
        <v>10</v>
      </c>
      <c r="B12" s="7">
        <f t="shared" si="14"/>
        <v>101</v>
      </c>
      <c r="C12" s="7">
        <f t="shared" si="5"/>
        <v>1</v>
      </c>
      <c r="D12" s="7">
        <f t="shared" si="9"/>
        <v>1</v>
      </c>
      <c r="E12" s="7">
        <f t="shared" ref="E12" si="19">E9</f>
        <v>1</v>
      </c>
      <c r="F12" s="15">
        <f>F11+$F$1</f>
        <v>43305</v>
      </c>
      <c r="G12" s="7">
        <f t="shared" si="6"/>
        <v>3</v>
      </c>
      <c r="I12" s="9">
        <f t="shared" ca="1" si="0"/>
        <v>147604.6</v>
      </c>
      <c r="J12" s="10">
        <f t="shared" ca="1" si="1"/>
        <v>13233.333333333334</v>
      </c>
      <c r="K12" s="9">
        <f t="shared" ca="1" si="2"/>
        <v>17.16</v>
      </c>
      <c r="L12" s="16" t="str">
        <f t="shared" ref="L12:M12" si="20">L9</f>
        <v>CONTADO</v>
      </c>
      <c r="M12" s="19">
        <f t="shared" si="20"/>
        <v>0.65</v>
      </c>
      <c r="O12" s="2" t="str">
        <f t="shared" ca="1" si="3"/>
        <v>EXECUTE [dbo].[PG_CI_LIBRO_INGRESOS] 0, 0, 0, 10, 101, 1, 1, 1, '07-24-2018', 3, '', 147604.6</v>
      </c>
    </row>
    <row r="13" spans="1:15" x14ac:dyDescent="0.3">
      <c r="A13" s="7">
        <f t="shared" si="4"/>
        <v>11</v>
      </c>
      <c r="B13" s="7">
        <f t="shared" si="14"/>
        <v>102</v>
      </c>
      <c r="C13" s="7">
        <f t="shared" si="5"/>
        <v>1</v>
      </c>
      <c r="D13" s="7">
        <f t="shared" si="9"/>
        <v>1</v>
      </c>
      <c r="E13" s="7">
        <f t="shared" ref="E13" si="21">E10</f>
        <v>0</v>
      </c>
      <c r="F13" s="13">
        <f>F12</f>
        <v>43305</v>
      </c>
      <c r="G13" s="7">
        <f t="shared" si="6"/>
        <v>3</v>
      </c>
      <c r="I13" s="9">
        <f t="shared" ca="1" si="0"/>
        <v>98246.399999999994</v>
      </c>
      <c r="J13" s="10">
        <f t="shared" ca="1" si="1"/>
        <v>12900</v>
      </c>
      <c r="K13" s="9">
        <f t="shared" ca="1" si="2"/>
        <v>21.76</v>
      </c>
      <c r="L13" s="16" t="str">
        <f t="shared" ref="L13:M13" si="22">L10</f>
        <v>COBRA</v>
      </c>
      <c r="M13" s="19">
        <f t="shared" si="22"/>
        <v>0.35</v>
      </c>
      <c r="O13" s="2" t="str">
        <f t="shared" ca="1" si="3"/>
        <v>EXECUTE [dbo].[PG_CI_LIBRO_INGRESOS] 0, 0, 0, 11, 102, 1, 1, 0, '07-24-2018', 3, '', 98246.4</v>
      </c>
    </row>
    <row r="14" spans="1:15" x14ac:dyDescent="0.3">
      <c r="A14" s="7">
        <f t="shared" si="4"/>
        <v>12</v>
      </c>
      <c r="B14" s="7">
        <f t="shared" si="14"/>
        <v>199</v>
      </c>
      <c r="C14" s="7">
        <f t="shared" si="5"/>
        <v>1</v>
      </c>
      <c r="D14" s="7">
        <f t="shared" si="9"/>
        <v>2</v>
      </c>
      <c r="E14" s="7">
        <f t="shared" ref="E14" si="23">E11</f>
        <v>1</v>
      </c>
      <c r="F14" s="13">
        <f>F13</f>
        <v>43305</v>
      </c>
      <c r="G14" s="7">
        <f t="shared" si="6"/>
        <v>3</v>
      </c>
      <c r="I14" s="9">
        <f t="shared" ca="1" si="0"/>
        <v>36563.4</v>
      </c>
      <c r="J14" s="10">
        <f t="shared" ca="1" si="1"/>
        <v>12200</v>
      </c>
      <c r="K14" s="9">
        <f t="shared" ca="1" si="2"/>
        <v>19.98</v>
      </c>
      <c r="L14" s="16" t="str">
        <f t="shared" ref="L14:M14" si="24">L11</f>
        <v>AJUSTE</v>
      </c>
      <c r="M14" s="19">
        <f t="shared" si="24"/>
        <v>0.15</v>
      </c>
      <c r="O14" s="2" t="str">
        <f t="shared" ca="1" si="3"/>
        <v>EXECUTE [dbo].[PG_CI_LIBRO_INGRESOS] 0, 0, 0, 12, 199, 1, 2, 1, '07-24-2018', 3, '', 36563.4</v>
      </c>
    </row>
    <row r="15" spans="1:15" x14ac:dyDescent="0.3">
      <c r="A15" s="7">
        <f t="shared" si="4"/>
        <v>13</v>
      </c>
      <c r="B15" s="7">
        <f t="shared" si="14"/>
        <v>101</v>
      </c>
      <c r="C15" s="7">
        <f t="shared" si="5"/>
        <v>1</v>
      </c>
      <c r="D15" s="7">
        <f t="shared" si="9"/>
        <v>1</v>
      </c>
      <c r="E15" s="7">
        <f t="shared" ref="E15" si="25">E12</f>
        <v>1</v>
      </c>
      <c r="F15" s="15">
        <f>F14+$F$1</f>
        <v>43306</v>
      </c>
      <c r="G15" s="7">
        <f t="shared" si="6"/>
        <v>3</v>
      </c>
      <c r="I15" s="9">
        <f t="shared" ca="1" si="0"/>
        <v>162808.53333333333</v>
      </c>
      <c r="J15" s="10">
        <f t="shared" ca="1" si="1"/>
        <v>13266.666666666666</v>
      </c>
      <c r="K15" s="9">
        <f t="shared" ca="1" si="2"/>
        <v>18.88</v>
      </c>
      <c r="L15" s="16" t="str">
        <f t="shared" ref="L15:M15" si="26">L12</f>
        <v>CONTADO</v>
      </c>
      <c r="M15" s="19">
        <f t="shared" si="26"/>
        <v>0.65</v>
      </c>
      <c r="O15" s="2" t="str">
        <f t="shared" ca="1" si="3"/>
        <v>EXECUTE [dbo].[PG_CI_LIBRO_INGRESOS] 0, 0, 0, 13, 101, 1, 1, 1, '07-25-2018', 3, '', 162808.533333333</v>
      </c>
    </row>
    <row r="16" spans="1:15" x14ac:dyDescent="0.3">
      <c r="A16" s="7">
        <f t="shared" si="4"/>
        <v>14</v>
      </c>
      <c r="B16" s="7">
        <f t="shared" si="14"/>
        <v>102</v>
      </c>
      <c r="C16" s="7">
        <f t="shared" si="5"/>
        <v>1</v>
      </c>
      <c r="D16" s="7">
        <f t="shared" si="9"/>
        <v>1</v>
      </c>
      <c r="E16" s="7">
        <f t="shared" ref="E16" si="27">E13</f>
        <v>0</v>
      </c>
      <c r="F16" s="13">
        <f>F15</f>
        <v>43306</v>
      </c>
      <c r="G16" s="7">
        <f t="shared" si="6"/>
        <v>3</v>
      </c>
      <c r="I16" s="9">
        <f t="shared" ca="1" si="0"/>
        <v>92346.799999999988</v>
      </c>
      <c r="J16" s="10">
        <f t="shared" ca="1" si="1"/>
        <v>11800</v>
      </c>
      <c r="K16" s="9">
        <f t="shared" ca="1" si="2"/>
        <v>22.36</v>
      </c>
      <c r="L16" s="16" t="str">
        <f t="shared" ref="L16:M16" si="28">L13</f>
        <v>COBRA</v>
      </c>
      <c r="M16" s="19">
        <f t="shared" si="28"/>
        <v>0.35</v>
      </c>
      <c r="O16" s="2" t="str">
        <f t="shared" ca="1" si="3"/>
        <v>EXECUTE [dbo].[PG_CI_LIBRO_INGRESOS] 0, 0, 0, 14, 102, 1, 1, 0, '07-25-2018', 3, '', 92346.8</v>
      </c>
    </row>
    <row r="17" spans="1:15" x14ac:dyDescent="0.3">
      <c r="A17" s="7">
        <f t="shared" si="4"/>
        <v>15</v>
      </c>
      <c r="B17" s="7">
        <f t="shared" si="14"/>
        <v>299</v>
      </c>
      <c r="C17" s="7">
        <f t="shared" si="5"/>
        <v>1</v>
      </c>
      <c r="D17" s="7">
        <f t="shared" si="9"/>
        <v>1</v>
      </c>
      <c r="E17" s="7">
        <f t="shared" ref="E17" si="29">E14</f>
        <v>1</v>
      </c>
      <c r="F17" s="13">
        <f>F16</f>
        <v>43306</v>
      </c>
      <c r="G17" s="7">
        <f t="shared" si="6"/>
        <v>3</v>
      </c>
      <c r="I17" s="9">
        <f t="shared" ca="1" si="0"/>
        <v>38951.549999999996</v>
      </c>
      <c r="J17" s="10">
        <f t="shared" ca="1" si="1"/>
        <v>12900</v>
      </c>
      <c r="K17" s="9">
        <f t="shared" ca="1" si="2"/>
        <v>20.13</v>
      </c>
      <c r="L17" s="16" t="str">
        <f t="shared" ref="L17:M17" si="30">L14</f>
        <v>AJUSTE</v>
      </c>
      <c r="M17" s="19">
        <f t="shared" si="30"/>
        <v>0.15</v>
      </c>
      <c r="O17" s="2" t="str">
        <f t="shared" ca="1" si="3"/>
        <v>EXECUTE [dbo].[PG_CI_LIBRO_INGRESOS] 0, 0, 0, 15, 299, 1, 1, 1, '07-25-2018', 3, '', 38951.55</v>
      </c>
    </row>
    <row r="18" spans="1:15" x14ac:dyDescent="0.3">
      <c r="A18" s="7">
        <f t="shared" si="4"/>
        <v>16</v>
      </c>
      <c r="B18" s="7">
        <f t="shared" si="14"/>
        <v>101</v>
      </c>
      <c r="C18" s="7">
        <f t="shared" si="5"/>
        <v>1</v>
      </c>
      <c r="D18" s="7">
        <f t="shared" si="9"/>
        <v>2</v>
      </c>
      <c r="E18" s="7">
        <f t="shared" ref="E18" si="31">E15</f>
        <v>1</v>
      </c>
      <c r="F18" s="15">
        <f>F17+$F$1</f>
        <v>43307</v>
      </c>
      <c r="G18" s="7">
        <f t="shared" si="6"/>
        <v>3</v>
      </c>
      <c r="I18" s="9">
        <f t="shared" ca="1" si="0"/>
        <v>184603.25</v>
      </c>
      <c r="J18" s="10">
        <f t="shared" ca="1" si="1"/>
        <v>13166.666666666666</v>
      </c>
      <c r="K18" s="9">
        <f t="shared" ca="1" si="2"/>
        <v>21.57</v>
      </c>
      <c r="L18" s="16" t="str">
        <f t="shared" ref="L18:M18" si="32">L15</f>
        <v>CONTADO</v>
      </c>
      <c r="M18" s="19">
        <f t="shared" si="32"/>
        <v>0.65</v>
      </c>
      <c r="O18" s="2" t="str">
        <f t="shared" ca="1" si="3"/>
        <v>EXECUTE [dbo].[PG_CI_LIBRO_INGRESOS] 0, 0, 0, 16, 101, 1, 2, 1, '07-26-2018', 3, '', 184603.25</v>
      </c>
    </row>
    <row r="19" spans="1:15" x14ac:dyDescent="0.3">
      <c r="A19" s="7">
        <f t="shared" si="4"/>
        <v>17</v>
      </c>
      <c r="B19" s="7">
        <f t="shared" si="14"/>
        <v>102</v>
      </c>
      <c r="C19" s="7">
        <f t="shared" si="5"/>
        <v>1</v>
      </c>
      <c r="D19" s="7">
        <f t="shared" si="9"/>
        <v>1</v>
      </c>
      <c r="E19" s="7">
        <f t="shared" ref="E19:E82" si="33">E16</f>
        <v>0</v>
      </c>
      <c r="F19" s="13">
        <f>F18</f>
        <v>43307</v>
      </c>
      <c r="G19" s="7">
        <f t="shared" si="6"/>
        <v>3</v>
      </c>
      <c r="I19" s="9">
        <f t="shared" ca="1" si="0"/>
        <v>90092.916666666672</v>
      </c>
      <c r="J19" s="10">
        <f t="shared" ca="1" si="1"/>
        <v>13033.333333333334</v>
      </c>
      <c r="K19" s="9">
        <f t="shared" ca="1" si="2"/>
        <v>19.75</v>
      </c>
      <c r="L19" s="16" t="str">
        <f t="shared" ref="L19:M19" si="34">L16</f>
        <v>COBRA</v>
      </c>
      <c r="M19" s="19">
        <f t="shared" si="34"/>
        <v>0.35</v>
      </c>
      <c r="O19" s="2" t="str">
        <f t="shared" ca="1" si="3"/>
        <v>EXECUTE [dbo].[PG_CI_LIBRO_INGRESOS] 0, 0, 0, 17, 102, 1, 1, 0, '07-26-2018', 3, '', 90092.9166666667</v>
      </c>
    </row>
    <row r="20" spans="1:15" x14ac:dyDescent="0.3">
      <c r="A20" s="7">
        <f t="shared" si="4"/>
        <v>18</v>
      </c>
      <c r="B20" s="7">
        <f t="shared" si="14"/>
        <v>199</v>
      </c>
      <c r="C20" s="7">
        <f t="shared" si="5"/>
        <v>1</v>
      </c>
      <c r="D20" s="7">
        <f t="shared" si="9"/>
        <v>1</v>
      </c>
      <c r="E20" s="7">
        <f t="shared" si="33"/>
        <v>1</v>
      </c>
      <c r="F20" s="13">
        <f>F19</f>
        <v>43307</v>
      </c>
      <c r="G20" s="7">
        <f t="shared" si="6"/>
        <v>3</v>
      </c>
      <c r="I20" s="9">
        <f t="shared" ca="1" si="0"/>
        <v>33752.749999999993</v>
      </c>
      <c r="J20" s="10">
        <f t="shared" ca="1" si="1"/>
        <v>13166.666666666666</v>
      </c>
      <c r="K20" s="9">
        <f t="shared" ca="1" si="2"/>
        <v>17.09</v>
      </c>
      <c r="L20" s="16" t="str">
        <f t="shared" ref="L20:M20" si="35">L17</f>
        <v>AJUSTE</v>
      </c>
      <c r="M20" s="19">
        <f t="shared" si="35"/>
        <v>0.15</v>
      </c>
      <c r="O20" s="2" t="str">
        <f t="shared" ca="1" si="3"/>
        <v>EXECUTE [dbo].[PG_CI_LIBRO_INGRESOS] 0, 0, 0, 18, 199, 1, 1, 1, '07-26-2018', 3, '', 33752.75</v>
      </c>
    </row>
    <row r="21" spans="1:15" x14ac:dyDescent="0.3">
      <c r="A21" s="7">
        <f t="shared" ref="A21:A32" si="36">A20+1</f>
        <v>19</v>
      </c>
      <c r="B21" s="7">
        <f t="shared" si="14"/>
        <v>101</v>
      </c>
      <c r="C21" s="7">
        <f t="shared" ref="C21:C32" si="37">C20</f>
        <v>1</v>
      </c>
      <c r="D21" s="7">
        <f t="shared" si="9"/>
        <v>1</v>
      </c>
      <c r="E21" s="7">
        <f t="shared" si="33"/>
        <v>1</v>
      </c>
      <c r="F21" s="15">
        <f>F20+$F$1</f>
        <v>43308</v>
      </c>
      <c r="G21" s="7">
        <f t="shared" ref="G21:G32" si="38">G20</f>
        <v>3</v>
      </c>
      <c r="I21" s="9">
        <f t="shared" ca="1" si="0"/>
        <v>158088.66666666669</v>
      </c>
      <c r="J21" s="10">
        <f t="shared" ca="1" si="1"/>
        <v>12333.333333333334</v>
      </c>
      <c r="K21" s="9">
        <f t="shared" ca="1" si="2"/>
        <v>19.72</v>
      </c>
      <c r="L21" s="16" t="str">
        <f t="shared" ref="L21:M21" si="39">L18</f>
        <v>CONTADO</v>
      </c>
      <c r="M21" s="19">
        <f t="shared" si="39"/>
        <v>0.65</v>
      </c>
      <c r="O21" s="2" t="str">
        <f t="shared" ca="1" si="3"/>
        <v>EXECUTE [dbo].[PG_CI_LIBRO_INGRESOS] 0, 0, 0, 19, 101, 1, 1, 1, '07-27-2018', 3, '', 158088.666666667</v>
      </c>
    </row>
    <row r="22" spans="1:15" x14ac:dyDescent="0.3">
      <c r="A22" s="7">
        <f t="shared" si="36"/>
        <v>20</v>
      </c>
      <c r="B22" s="7">
        <f t="shared" si="14"/>
        <v>102</v>
      </c>
      <c r="C22" s="7">
        <f t="shared" si="37"/>
        <v>1</v>
      </c>
      <c r="D22" s="7">
        <f t="shared" si="9"/>
        <v>2</v>
      </c>
      <c r="E22" s="7">
        <f t="shared" si="33"/>
        <v>0</v>
      </c>
      <c r="F22" s="13">
        <f>F21</f>
        <v>43308</v>
      </c>
      <c r="G22" s="7">
        <f t="shared" si="38"/>
        <v>3</v>
      </c>
      <c r="I22" s="9">
        <f t="shared" ca="1" si="0"/>
        <v>105162.16666666666</v>
      </c>
      <c r="J22" s="10">
        <f t="shared" ca="1" si="1"/>
        <v>13166.666666666666</v>
      </c>
      <c r="K22" s="9">
        <f t="shared" ca="1" si="2"/>
        <v>22.82</v>
      </c>
      <c r="L22" s="16" t="str">
        <f t="shared" ref="L22:M22" si="40">L19</f>
        <v>COBRA</v>
      </c>
      <c r="M22" s="19">
        <f t="shared" si="40"/>
        <v>0.35</v>
      </c>
      <c r="O22" s="2" t="str">
        <f t="shared" ca="1" si="3"/>
        <v>EXECUTE [dbo].[PG_CI_LIBRO_INGRESOS] 0, 0, 0, 20, 102, 1, 2, 0, '07-27-2018', 3, '', 105162.166666667</v>
      </c>
    </row>
    <row r="23" spans="1:15" x14ac:dyDescent="0.3">
      <c r="A23" s="7">
        <f t="shared" si="36"/>
        <v>21</v>
      </c>
      <c r="B23" s="7">
        <f t="shared" si="14"/>
        <v>299</v>
      </c>
      <c r="C23" s="7">
        <f t="shared" si="37"/>
        <v>1</v>
      </c>
      <c r="D23" s="7">
        <f t="shared" si="9"/>
        <v>1</v>
      </c>
      <c r="E23" s="7">
        <f t="shared" si="33"/>
        <v>1</v>
      </c>
      <c r="F23" s="13">
        <f>F22</f>
        <v>43308</v>
      </c>
      <c r="G23" s="7">
        <f t="shared" si="38"/>
        <v>3</v>
      </c>
      <c r="I23" s="9">
        <f t="shared" ca="1" si="0"/>
        <v>36748.799999999996</v>
      </c>
      <c r="J23" s="10">
        <f t="shared" ca="1" si="1"/>
        <v>11733.333333333334</v>
      </c>
      <c r="K23" s="9">
        <f t="shared" ca="1" si="2"/>
        <v>20.88</v>
      </c>
      <c r="L23" s="16" t="str">
        <f t="shared" ref="L23:M23" si="41">L20</f>
        <v>AJUSTE</v>
      </c>
      <c r="M23" s="19">
        <f t="shared" si="41"/>
        <v>0.15</v>
      </c>
      <c r="O23" s="2" t="str">
        <f t="shared" ca="1" si="3"/>
        <v>EXECUTE [dbo].[PG_CI_LIBRO_INGRESOS] 0, 0, 0, 21, 299, 1, 1, 1, '07-27-2018', 3, '', 36748.8</v>
      </c>
    </row>
    <row r="24" spans="1:15" x14ac:dyDescent="0.3">
      <c r="A24" s="7">
        <f t="shared" si="36"/>
        <v>22</v>
      </c>
      <c r="B24" s="7">
        <f t="shared" si="14"/>
        <v>101</v>
      </c>
      <c r="C24" s="7">
        <f t="shared" si="37"/>
        <v>1</v>
      </c>
      <c r="D24" s="7">
        <f t="shared" si="9"/>
        <v>1</v>
      </c>
      <c r="E24" s="7">
        <f t="shared" si="33"/>
        <v>1</v>
      </c>
      <c r="F24" s="15">
        <f>F23+$F$1</f>
        <v>43309</v>
      </c>
      <c r="G24" s="7">
        <f t="shared" si="38"/>
        <v>3</v>
      </c>
      <c r="I24" s="9">
        <f t="shared" ca="1" si="0"/>
        <v>150138.73333333334</v>
      </c>
      <c r="J24" s="10">
        <f t="shared" ca="1" si="1"/>
        <v>12733.333333333334</v>
      </c>
      <c r="K24" s="9">
        <f t="shared" ca="1" si="2"/>
        <v>18.14</v>
      </c>
      <c r="L24" s="16" t="str">
        <f t="shared" ref="L24:M24" si="42">L21</f>
        <v>CONTADO</v>
      </c>
      <c r="M24" s="19">
        <f t="shared" si="42"/>
        <v>0.65</v>
      </c>
      <c r="O24" s="2" t="str">
        <f t="shared" ca="1" si="3"/>
        <v>EXECUTE [dbo].[PG_CI_LIBRO_INGRESOS] 0, 0, 0, 22, 101, 1, 1, 1, '07-28-2018', 3, '', 150138.733333333</v>
      </c>
    </row>
    <row r="25" spans="1:15" x14ac:dyDescent="0.3">
      <c r="A25" s="7">
        <f t="shared" si="36"/>
        <v>23</v>
      </c>
      <c r="B25" s="7">
        <f t="shared" si="14"/>
        <v>102</v>
      </c>
      <c r="C25" s="7">
        <f t="shared" si="37"/>
        <v>1</v>
      </c>
      <c r="D25" s="7">
        <f t="shared" si="9"/>
        <v>1</v>
      </c>
      <c r="E25" s="7">
        <f t="shared" si="33"/>
        <v>0</v>
      </c>
      <c r="F25" s="13">
        <f>F24</f>
        <v>43309</v>
      </c>
      <c r="G25" s="7">
        <f t="shared" si="38"/>
        <v>3</v>
      </c>
      <c r="I25" s="9">
        <f t="shared" ca="1" si="0"/>
        <v>83381.200000000012</v>
      </c>
      <c r="J25" s="10">
        <f t="shared" ca="1" si="1"/>
        <v>12933.333333333334</v>
      </c>
      <c r="K25" s="9">
        <f t="shared" ca="1" si="2"/>
        <v>18.420000000000002</v>
      </c>
      <c r="L25" s="16" t="str">
        <f t="shared" ref="L25:M25" si="43">L22</f>
        <v>COBRA</v>
      </c>
      <c r="M25" s="19">
        <f t="shared" si="43"/>
        <v>0.35</v>
      </c>
      <c r="O25" s="2" t="str">
        <f t="shared" ca="1" si="3"/>
        <v>EXECUTE [dbo].[PG_CI_LIBRO_INGRESOS] 0, 0, 0, 23, 102, 1, 1, 0, '07-28-2018', 3, '', 83381.2</v>
      </c>
    </row>
    <row r="26" spans="1:15" x14ac:dyDescent="0.3">
      <c r="A26" s="7">
        <f t="shared" si="36"/>
        <v>24</v>
      </c>
      <c r="B26" s="7">
        <f t="shared" si="14"/>
        <v>199</v>
      </c>
      <c r="C26" s="7">
        <f t="shared" si="37"/>
        <v>1</v>
      </c>
      <c r="D26" s="7">
        <f t="shared" si="9"/>
        <v>2</v>
      </c>
      <c r="E26" s="7">
        <f t="shared" si="33"/>
        <v>1</v>
      </c>
      <c r="F26" s="13">
        <f>F25</f>
        <v>43309</v>
      </c>
      <c r="G26" s="7">
        <f t="shared" si="38"/>
        <v>3</v>
      </c>
      <c r="I26" s="9">
        <f t="shared" ca="1" si="0"/>
        <v>40295.999999999993</v>
      </c>
      <c r="J26" s="10">
        <f t="shared" ca="1" si="1"/>
        <v>12266.666666666666</v>
      </c>
      <c r="K26" s="9">
        <f t="shared" ca="1" si="2"/>
        <v>21.9</v>
      </c>
      <c r="L26" s="16" t="str">
        <f t="shared" ref="L26:M26" si="44">L23</f>
        <v>AJUSTE</v>
      </c>
      <c r="M26" s="19">
        <f t="shared" si="44"/>
        <v>0.15</v>
      </c>
      <c r="O26" s="2" t="str">
        <f t="shared" ca="1" si="3"/>
        <v>EXECUTE [dbo].[PG_CI_LIBRO_INGRESOS] 0, 0, 0, 24, 199, 1, 2, 1, '07-28-2018', 3, '', 40296</v>
      </c>
    </row>
    <row r="27" spans="1:15" x14ac:dyDescent="0.3">
      <c r="A27" s="7">
        <f t="shared" si="36"/>
        <v>25</v>
      </c>
      <c r="B27" s="7">
        <f t="shared" si="14"/>
        <v>101</v>
      </c>
      <c r="C27" s="7">
        <f t="shared" si="37"/>
        <v>1</v>
      </c>
      <c r="D27" s="7">
        <f t="shared" si="9"/>
        <v>1</v>
      </c>
      <c r="E27" s="7">
        <f t="shared" si="33"/>
        <v>1</v>
      </c>
      <c r="F27" s="15">
        <f>F26+$F$1</f>
        <v>43310</v>
      </c>
      <c r="G27" s="7">
        <f t="shared" si="38"/>
        <v>3</v>
      </c>
      <c r="I27" s="9">
        <f t="shared" ca="1" si="0"/>
        <v>182973.26666666666</v>
      </c>
      <c r="J27" s="10">
        <f t="shared" ca="1" si="1"/>
        <v>12466.666666666666</v>
      </c>
      <c r="K27" s="9">
        <f t="shared" ca="1" si="2"/>
        <v>22.58</v>
      </c>
      <c r="L27" s="16" t="str">
        <f t="shared" ref="L27:M27" si="45">L24</f>
        <v>CONTADO</v>
      </c>
      <c r="M27" s="19">
        <f t="shared" si="45"/>
        <v>0.65</v>
      </c>
      <c r="O27" s="2" t="str">
        <f t="shared" ca="1" si="3"/>
        <v>EXECUTE [dbo].[PG_CI_LIBRO_INGRESOS] 0, 0, 0, 25, 101, 1, 1, 1, '07-29-2018', 3, '', 182973.266666667</v>
      </c>
    </row>
    <row r="28" spans="1:15" x14ac:dyDescent="0.3">
      <c r="A28" s="7">
        <f t="shared" si="36"/>
        <v>26</v>
      </c>
      <c r="B28" s="7">
        <f t="shared" si="14"/>
        <v>102</v>
      </c>
      <c r="C28" s="7">
        <f t="shared" si="37"/>
        <v>1</v>
      </c>
      <c r="D28" s="7">
        <f t="shared" si="9"/>
        <v>1</v>
      </c>
      <c r="E28" s="7">
        <f t="shared" si="33"/>
        <v>0</v>
      </c>
      <c r="F28" s="13">
        <f>F27</f>
        <v>43310</v>
      </c>
      <c r="G28" s="7">
        <f t="shared" si="38"/>
        <v>3</v>
      </c>
      <c r="I28" s="9">
        <f t="shared" ca="1" si="0"/>
        <v>91357</v>
      </c>
      <c r="J28" s="10">
        <f t="shared" ca="1" si="1"/>
        <v>12400</v>
      </c>
      <c r="K28" s="9">
        <f t="shared" ca="1" si="2"/>
        <v>21.05</v>
      </c>
      <c r="L28" s="16" t="str">
        <f t="shared" ref="L28:M28" si="46">L25</f>
        <v>COBRA</v>
      </c>
      <c r="M28" s="19">
        <f t="shared" si="46"/>
        <v>0.35</v>
      </c>
      <c r="O28" s="2" t="str">
        <f t="shared" ca="1" si="3"/>
        <v>EXECUTE [dbo].[PG_CI_LIBRO_INGRESOS] 0, 0, 0, 26, 102, 1, 1, 0, '07-29-2018', 3, '', 91357</v>
      </c>
    </row>
    <row r="29" spans="1:15" x14ac:dyDescent="0.3">
      <c r="A29" s="7">
        <f t="shared" si="36"/>
        <v>27</v>
      </c>
      <c r="B29" s="7">
        <f t="shared" si="14"/>
        <v>299</v>
      </c>
      <c r="C29" s="7">
        <f t="shared" si="37"/>
        <v>1</v>
      </c>
      <c r="D29" s="7">
        <f t="shared" si="9"/>
        <v>1</v>
      </c>
      <c r="E29" s="7">
        <f t="shared" si="33"/>
        <v>1</v>
      </c>
      <c r="F29" s="13">
        <f>F28</f>
        <v>43310</v>
      </c>
      <c r="G29" s="7">
        <f t="shared" si="38"/>
        <v>3</v>
      </c>
      <c r="I29" s="9">
        <f t="shared" ca="1" si="0"/>
        <v>38216.25</v>
      </c>
      <c r="J29" s="10">
        <f t="shared" ca="1" si="1"/>
        <v>12900</v>
      </c>
      <c r="K29" s="9">
        <f t="shared" ca="1" si="2"/>
        <v>19.75</v>
      </c>
      <c r="L29" s="16" t="str">
        <f t="shared" ref="L29:M29" si="47">L26</f>
        <v>AJUSTE</v>
      </c>
      <c r="M29" s="19">
        <f t="shared" si="47"/>
        <v>0.15</v>
      </c>
      <c r="O29" s="2" t="str">
        <f t="shared" ca="1" si="3"/>
        <v>EXECUTE [dbo].[PG_CI_LIBRO_INGRESOS] 0, 0, 0, 27, 299, 1, 1, 1, '07-29-2018', 3, '', 38216.25</v>
      </c>
    </row>
    <row r="30" spans="1:15" x14ac:dyDescent="0.3">
      <c r="A30" s="7">
        <f t="shared" si="36"/>
        <v>28</v>
      </c>
      <c r="B30" s="7">
        <f t="shared" si="14"/>
        <v>101</v>
      </c>
      <c r="C30" s="7">
        <f t="shared" si="37"/>
        <v>1</v>
      </c>
      <c r="D30" s="7">
        <f t="shared" si="9"/>
        <v>2</v>
      </c>
      <c r="E30" s="7">
        <f t="shared" si="33"/>
        <v>1</v>
      </c>
      <c r="F30" s="15">
        <f>F29+$F$1</f>
        <v>43311</v>
      </c>
      <c r="G30" s="7">
        <f t="shared" si="38"/>
        <v>3</v>
      </c>
      <c r="I30" s="9">
        <f t="shared" ca="1" si="0"/>
        <v>183766.91666666669</v>
      </c>
      <c r="J30" s="10">
        <f t="shared" ca="1" si="1"/>
        <v>12833.333333333334</v>
      </c>
      <c r="K30" s="9">
        <f t="shared" ca="1" si="2"/>
        <v>22.03</v>
      </c>
      <c r="L30" s="16" t="str">
        <f t="shared" ref="L30:M30" si="48">L27</f>
        <v>CONTADO</v>
      </c>
      <c r="M30" s="19">
        <f t="shared" si="48"/>
        <v>0.65</v>
      </c>
      <c r="O30" s="2" t="str">
        <f t="shared" ca="1" si="3"/>
        <v>EXECUTE [dbo].[PG_CI_LIBRO_INGRESOS] 0, 0, 0, 28, 101, 1, 2, 1, '07-30-2018', 3, '', 183766.916666667</v>
      </c>
    </row>
    <row r="31" spans="1:15" x14ac:dyDescent="0.3">
      <c r="A31" s="7">
        <f t="shared" si="36"/>
        <v>29</v>
      </c>
      <c r="B31" s="7">
        <f t="shared" si="14"/>
        <v>102</v>
      </c>
      <c r="C31" s="7">
        <f t="shared" si="37"/>
        <v>1</v>
      </c>
      <c r="D31" s="7">
        <f t="shared" si="9"/>
        <v>1</v>
      </c>
      <c r="E31" s="7">
        <f t="shared" si="33"/>
        <v>0</v>
      </c>
      <c r="F31" s="13">
        <f>F30</f>
        <v>43311</v>
      </c>
      <c r="G31" s="7">
        <f t="shared" si="38"/>
        <v>3</v>
      </c>
      <c r="I31" s="9">
        <f t="shared" ca="1" si="0"/>
        <v>89450.316666666666</v>
      </c>
      <c r="J31" s="10">
        <f t="shared" ca="1" si="1"/>
        <v>12633.333333333334</v>
      </c>
      <c r="K31" s="9">
        <f t="shared" ca="1" si="2"/>
        <v>20.23</v>
      </c>
      <c r="L31" s="16" t="str">
        <f t="shared" ref="L31:M31" si="49">L28</f>
        <v>COBRA</v>
      </c>
      <c r="M31" s="19">
        <f t="shared" si="49"/>
        <v>0.35</v>
      </c>
      <c r="O31" s="2" t="str">
        <f t="shared" ca="1" si="3"/>
        <v>EXECUTE [dbo].[PG_CI_LIBRO_INGRESOS] 0, 0, 0, 29, 102, 1, 1, 0, '07-30-2018', 3, '', 89450.3166666667</v>
      </c>
    </row>
    <row r="32" spans="1:15" x14ac:dyDescent="0.3">
      <c r="A32" s="7">
        <f t="shared" si="36"/>
        <v>30</v>
      </c>
      <c r="B32" s="7">
        <f t="shared" si="14"/>
        <v>199</v>
      </c>
      <c r="C32" s="7">
        <f t="shared" si="37"/>
        <v>1</v>
      </c>
      <c r="D32" s="7">
        <f t="shared" si="9"/>
        <v>1</v>
      </c>
      <c r="E32" s="7">
        <f t="shared" si="33"/>
        <v>1</v>
      </c>
      <c r="F32" s="13">
        <f>F31</f>
        <v>43311</v>
      </c>
      <c r="G32" s="7">
        <f t="shared" si="38"/>
        <v>3</v>
      </c>
      <c r="I32" s="9">
        <f t="shared" ca="1" si="0"/>
        <v>34489.1</v>
      </c>
      <c r="J32" s="10">
        <f t="shared" ca="1" si="1"/>
        <v>12866.666666666666</v>
      </c>
      <c r="K32" s="9">
        <f t="shared" ca="1" si="2"/>
        <v>17.87</v>
      </c>
      <c r="L32" s="16" t="str">
        <f t="shared" ref="L32:M32" si="50">L29</f>
        <v>AJUSTE</v>
      </c>
      <c r="M32" s="19">
        <f t="shared" si="50"/>
        <v>0.15</v>
      </c>
      <c r="O32" s="2" t="str">
        <f t="shared" ca="1" si="3"/>
        <v>EXECUTE [dbo].[PG_CI_LIBRO_INGRESOS] 0, 0, 0, 30, 199, 1, 1, 1, '07-30-2018', 3, '', 34489.1</v>
      </c>
    </row>
    <row r="33" spans="1:15" x14ac:dyDescent="0.3">
      <c r="A33" s="7">
        <f t="shared" ref="A33:A52" si="51">A32+1</f>
        <v>31</v>
      </c>
      <c r="B33" s="7">
        <f t="shared" si="14"/>
        <v>101</v>
      </c>
      <c r="C33" s="7">
        <f t="shared" ref="C33:C52" si="52">C32</f>
        <v>1</v>
      </c>
      <c r="D33" s="7">
        <f t="shared" si="9"/>
        <v>1</v>
      </c>
      <c r="E33" s="7">
        <f t="shared" si="33"/>
        <v>1</v>
      </c>
      <c r="F33" s="15">
        <f>F32+$F$1</f>
        <v>43312</v>
      </c>
      <c r="G33" s="7">
        <f t="shared" ref="G33:G52" si="53">G32</f>
        <v>3</v>
      </c>
      <c r="I33" s="9">
        <f t="shared" ca="1" si="0"/>
        <v>179039.46666666667</v>
      </c>
      <c r="J33" s="10">
        <f t="shared" ca="1" si="1"/>
        <v>13066.666666666666</v>
      </c>
      <c r="K33" s="9">
        <f t="shared" ca="1" si="2"/>
        <v>21.08</v>
      </c>
      <c r="L33" s="16" t="str">
        <f t="shared" ref="L33:M33" si="54">L30</f>
        <v>CONTADO</v>
      </c>
      <c r="M33" s="19">
        <f t="shared" si="54"/>
        <v>0.65</v>
      </c>
      <c r="O33" s="2" t="str">
        <f t="shared" ca="1" si="3"/>
        <v>EXECUTE [dbo].[PG_CI_LIBRO_INGRESOS] 0, 0, 0, 31, 101, 1, 1, 1, '07-31-2018', 3, '', 179039.466666667</v>
      </c>
    </row>
    <row r="34" spans="1:15" x14ac:dyDescent="0.3">
      <c r="A34" s="7">
        <f t="shared" si="51"/>
        <v>32</v>
      </c>
      <c r="B34" s="7">
        <f t="shared" si="14"/>
        <v>102</v>
      </c>
      <c r="C34" s="7">
        <f t="shared" si="52"/>
        <v>1</v>
      </c>
      <c r="D34" s="7">
        <f t="shared" si="9"/>
        <v>2</v>
      </c>
      <c r="E34" s="7">
        <f t="shared" si="33"/>
        <v>0</v>
      </c>
      <c r="F34" s="13">
        <f>F33</f>
        <v>43312</v>
      </c>
      <c r="G34" s="7">
        <f t="shared" si="53"/>
        <v>3</v>
      </c>
      <c r="I34" s="9">
        <f t="shared" ca="1" si="0"/>
        <v>78779.166666666657</v>
      </c>
      <c r="J34" s="10">
        <f t="shared" ca="1" si="1"/>
        <v>12166.666666666666</v>
      </c>
      <c r="K34" s="9">
        <f t="shared" ca="1" si="2"/>
        <v>18.5</v>
      </c>
      <c r="L34" s="16" t="str">
        <f t="shared" ref="L34:M34" si="55">L31</f>
        <v>COBRA</v>
      </c>
      <c r="M34" s="19">
        <f t="shared" si="55"/>
        <v>0.35</v>
      </c>
      <c r="O34" s="2" t="str">
        <f t="shared" ca="1" si="3"/>
        <v>EXECUTE [dbo].[PG_CI_LIBRO_INGRESOS] 0, 0, 0, 32, 102, 1, 2, 0, '07-31-2018', 3, '', 78779.1666666667</v>
      </c>
    </row>
    <row r="35" spans="1:15" x14ac:dyDescent="0.3">
      <c r="A35" s="7">
        <f t="shared" si="51"/>
        <v>33</v>
      </c>
      <c r="B35" s="7">
        <f t="shared" si="14"/>
        <v>299</v>
      </c>
      <c r="C35" s="7">
        <f t="shared" si="52"/>
        <v>1</v>
      </c>
      <c r="D35" s="7">
        <f t="shared" si="9"/>
        <v>1</v>
      </c>
      <c r="E35" s="7">
        <f t="shared" si="33"/>
        <v>1</v>
      </c>
      <c r="F35" s="13">
        <f>F34</f>
        <v>43312</v>
      </c>
      <c r="G35" s="7">
        <f t="shared" si="53"/>
        <v>3</v>
      </c>
      <c r="I35" s="9">
        <f t="shared" ca="1" si="0"/>
        <v>43635.6</v>
      </c>
      <c r="J35" s="10">
        <f t="shared" ca="1" si="1"/>
        <v>13033.333333333334</v>
      </c>
      <c r="K35" s="9">
        <f t="shared" ca="1" si="2"/>
        <v>22.32</v>
      </c>
      <c r="L35" s="16" t="str">
        <f t="shared" ref="L35:M35" si="56">L32</f>
        <v>AJUSTE</v>
      </c>
      <c r="M35" s="19">
        <f t="shared" si="56"/>
        <v>0.15</v>
      </c>
      <c r="O35" s="2" t="str">
        <f t="shared" ca="1" si="3"/>
        <v>EXECUTE [dbo].[PG_CI_LIBRO_INGRESOS] 0, 0, 0, 33, 299, 1, 1, 1, '07-31-2018', 3, '', 43635.6</v>
      </c>
    </row>
    <row r="36" spans="1:15" x14ac:dyDescent="0.3">
      <c r="A36" s="7">
        <f t="shared" si="51"/>
        <v>34</v>
      </c>
      <c r="B36" s="7">
        <f t="shared" si="14"/>
        <v>101</v>
      </c>
      <c r="C36" s="7">
        <f t="shared" si="52"/>
        <v>1</v>
      </c>
      <c r="D36" s="7">
        <f t="shared" si="9"/>
        <v>1</v>
      </c>
      <c r="E36" s="7">
        <f t="shared" si="33"/>
        <v>1</v>
      </c>
      <c r="F36" s="15">
        <f>F35+$F$1</f>
        <v>43313</v>
      </c>
      <c r="G36" s="7">
        <f t="shared" si="53"/>
        <v>3</v>
      </c>
      <c r="I36" s="9">
        <f t="shared" ca="1" si="0"/>
        <v>162333.6</v>
      </c>
      <c r="J36" s="10">
        <f t="shared" ca="1" si="1"/>
        <v>12900</v>
      </c>
      <c r="K36" s="9">
        <f t="shared" ca="1" si="2"/>
        <v>19.36</v>
      </c>
      <c r="L36" s="16" t="str">
        <f t="shared" ref="L36:M36" si="57">L33</f>
        <v>CONTADO</v>
      </c>
      <c r="M36" s="19">
        <f t="shared" si="57"/>
        <v>0.65</v>
      </c>
      <c r="O36" s="2" t="str">
        <f t="shared" ca="1" si="3"/>
        <v>EXECUTE [dbo].[PG_CI_LIBRO_INGRESOS] 0, 0, 0, 34, 101, 1, 1, 1, '08-01-2018', 3, '', 162333.6</v>
      </c>
    </row>
    <row r="37" spans="1:15" x14ac:dyDescent="0.3">
      <c r="A37" s="7">
        <f t="shared" si="51"/>
        <v>35</v>
      </c>
      <c r="B37" s="7">
        <f t="shared" si="14"/>
        <v>102</v>
      </c>
      <c r="C37" s="7">
        <f t="shared" si="52"/>
        <v>1</v>
      </c>
      <c r="D37" s="7">
        <f t="shared" si="9"/>
        <v>1</v>
      </c>
      <c r="E37" s="7">
        <f t="shared" si="33"/>
        <v>0</v>
      </c>
      <c r="F37" s="13">
        <f>F36</f>
        <v>43313</v>
      </c>
      <c r="G37" s="7">
        <f t="shared" si="53"/>
        <v>3</v>
      </c>
      <c r="I37" s="9">
        <f t="shared" ca="1" si="0"/>
        <v>91380.1</v>
      </c>
      <c r="J37" s="10">
        <f t="shared" ca="1" si="1"/>
        <v>11900</v>
      </c>
      <c r="K37" s="9">
        <f t="shared" ca="1" si="2"/>
        <v>21.94</v>
      </c>
      <c r="L37" s="16" t="str">
        <f t="shared" ref="L37:M37" si="58">L34</f>
        <v>COBRA</v>
      </c>
      <c r="M37" s="19">
        <f t="shared" si="58"/>
        <v>0.35</v>
      </c>
      <c r="O37" s="2" t="str">
        <f t="shared" ca="1" si="3"/>
        <v>EXECUTE [dbo].[PG_CI_LIBRO_INGRESOS] 0, 0, 0, 35, 102, 1, 1, 0, '08-01-2018', 3, '', 91380.1</v>
      </c>
    </row>
    <row r="38" spans="1:15" x14ac:dyDescent="0.3">
      <c r="A38" s="7">
        <f t="shared" si="51"/>
        <v>36</v>
      </c>
      <c r="B38" s="7">
        <f t="shared" si="14"/>
        <v>199</v>
      </c>
      <c r="C38" s="7">
        <f t="shared" si="52"/>
        <v>1</v>
      </c>
      <c r="D38" s="7">
        <f t="shared" si="9"/>
        <v>2</v>
      </c>
      <c r="E38" s="7">
        <f t="shared" si="33"/>
        <v>1</v>
      </c>
      <c r="F38" s="13">
        <f>F37</f>
        <v>43313</v>
      </c>
      <c r="G38" s="7">
        <f t="shared" si="53"/>
        <v>3</v>
      </c>
      <c r="I38" s="9">
        <f t="shared" ca="1" si="0"/>
        <v>39142.800000000003</v>
      </c>
      <c r="J38" s="10">
        <f t="shared" ca="1" si="1"/>
        <v>13100</v>
      </c>
      <c r="K38" s="9">
        <f t="shared" ca="1" si="2"/>
        <v>19.920000000000002</v>
      </c>
      <c r="L38" s="16" t="str">
        <f t="shared" ref="L38:M38" si="59">L35</f>
        <v>AJUSTE</v>
      </c>
      <c r="M38" s="19">
        <f t="shared" si="59"/>
        <v>0.15</v>
      </c>
      <c r="O38" s="2" t="str">
        <f t="shared" ca="1" si="3"/>
        <v>EXECUTE [dbo].[PG_CI_LIBRO_INGRESOS] 0, 0, 0, 36, 199, 1, 2, 1, '08-01-2018', 3, '', 39142.8</v>
      </c>
    </row>
    <row r="39" spans="1:15" x14ac:dyDescent="0.3">
      <c r="A39" s="7">
        <f t="shared" si="51"/>
        <v>37</v>
      </c>
      <c r="B39" s="7">
        <f t="shared" si="14"/>
        <v>101</v>
      </c>
      <c r="C39" s="7">
        <f t="shared" si="52"/>
        <v>1</v>
      </c>
      <c r="D39" s="7">
        <f t="shared" si="9"/>
        <v>1</v>
      </c>
      <c r="E39" s="7">
        <f t="shared" si="33"/>
        <v>1</v>
      </c>
      <c r="F39" s="15">
        <f>F38+$F$1</f>
        <v>43314</v>
      </c>
      <c r="G39" s="7">
        <f t="shared" si="53"/>
        <v>3</v>
      </c>
      <c r="I39" s="9">
        <f t="shared" ca="1" si="0"/>
        <v>153147.58333333334</v>
      </c>
      <c r="J39" s="10">
        <f t="shared" ca="1" si="1"/>
        <v>12633.333333333334</v>
      </c>
      <c r="K39" s="9">
        <f t="shared" ca="1" si="2"/>
        <v>18.649999999999999</v>
      </c>
      <c r="L39" s="16" t="str">
        <f t="shared" ref="L39:M39" si="60">L36</f>
        <v>CONTADO</v>
      </c>
      <c r="M39" s="19">
        <f t="shared" si="60"/>
        <v>0.65</v>
      </c>
      <c r="O39" s="2" t="str">
        <f t="shared" ca="1" si="3"/>
        <v>EXECUTE [dbo].[PG_CI_LIBRO_INGRESOS] 0, 0, 0, 37, 101, 1, 1, 1, '08-02-2018', 3, '', 153147.583333333</v>
      </c>
    </row>
    <row r="40" spans="1:15" x14ac:dyDescent="0.3">
      <c r="A40" s="7">
        <f t="shared" si="51"/>
        <v>38</v>
      </c>
      <c r="B40" s="7">
        <f t="shared" si="14"/>
        <v>102</v>
      </c>
      <c r="C40" s="7">
        <f t="shared" si="52"/>
        <v>1</v>
      </c>
      <c r="D40" s="7">
        <f t="shared" si="9"/>
        <v>1</v>
      </c>
      <c r="E40" s="7">
        <f t="shared" si="33"/>
        <v>0</v>
      </c>
      <c r="F40" s="13">
        <f>F39</f>
        <v>43314</v>
      </c>
      <c r="G40" s="7">
        <f t="shared" si="53"/>
        <v>3</v>
      </c>
      <c r="I40" s="9">
        <f t="shared" ca="1" si="0"/>
        <v>85459.616666666654</v>
      </c>
      <c r="J40" s="10">
        <f t="shared" ca="1" si="1"/>
        <v>12566.666666666666</v>
      </c>
      <c r="K40" s="9">
        <f t="shared" ca="1" si="2"/>
        <v>19.43</v>
      </c>
      <c r="L40" s="16" t="str">
        <f t="shared" ref="L40:M40" si="61">L37</f>
        <v>COBRA</v>
      </c>
      <c r="M40" s="19">
        <f t="shared" si="61"/>
        <v>0.35</v>
      </c>
      <c r="O40" s="2" t="str">
        <f t="shared" ca="1" si="3"/>
        <v>EXECUTE [dbo].[PG_CI_LIBRO_INGRESOS] 0, 0, 0, 38, 102, 1, 1, 0, '08-02-2018', 3, '', 85459.6166666667</v>
      </c>
    </row>
    <row r="41" spans="1:15" x14ac:dyDescent="0.3">
      <c r="A41" s="7">
        <f t="shared" si="51"/>
        <v>39</v>
      </c>
      <c r="B41" s="7">
        <f t="shared" si="14"/>
        <v>299</v>
      </c>
      <c r="C41" s="7">
        <f t="shared" si="52"/>
        <v>1</v>
      </c>
      <c r="D41" s="7">
        <f t="shared" si="9"/>
        <v>1</v>
      </c>
      <c r="E41" s="7">
        <f t="shared" si="33"/>
        <v>1</v>
      </c>
      <c r="F41" s="13">
        <f>F40</f>
        <v>43314</v>
      </c>
      <c r="G41" s="7">
        <f t="shared" si="53"/>
        <v>3</v>
      </c>
      <c r="I41" s="9">
        <f t="shared" ca="1" si="0"/>
        <v>35302.400000000001</v>
      </c>
      <c r="J41" s="10">
        <f t="shared" ca="1" si="1"/>
        <v>13133.333333333334</v>
      </c>
      <c r="K41" s="9">
        <f t="shared" ca="1" si="2"/>
        <v>17.920000000000002</v>
      </c>
      <c r="L41" s="16" t="str">
        <f t="shared" ref="L41:M41" si="62">L38</f>
        <v>AJUSTE</v>
      </c>
      <c r="M41" s="19">
        <f t="shared" si="62"/>
        <v>0.15</v>
      </c>
      <c r="O41" s="2" t="str">
        <f t="shared" ca="1" si="3"/>
        <v>EXECUTE [dbo].[PG_CI_LIBRO_INGRESOS] 0, 0, 0, 39, 299, 1, 1, 1, '08-02-2018', 3, '', 35302.4</v>
      </c>
    </row>
    <row r="42" spans="1:15" x14ac:dyDescent="0.3">
      <c r="A42" s="7">
        <f t="shared" si="51"/>
        <v>40</v>
      </c>
      <c r="B42" s="7">
        <f t="shared" si="14"/>
        <v>101</v>
      </c>
      <c r="C42" s="7">
        <f t="shared" si="52"/>
        <v>1</v>
      </c>
      <c r="D42" s="7">
        <f t="shared" si="9"/>
        <v>2</v>
      </c>
      <c r="E42" s="7">
        <f t="shared" si="33"/>
        <v>1</v>
      </c>
      <c r="F42" s="15">
        <f>F41+$F$1</f>
        <v>43315</v>
      </c>
      <c r="G42" s="7">
        <f t="shared" si="53"/>
        <v>3</v>
      </c>
      <c r="I42" s="9">
        <f t="shared" ca="1" si="0"/>
        <v>160916.6</v>
      </c>
      <c r="J42" s="10">
        <f t="shared" ca="1" si="1"/>
        <v>11800</v>
      </c>
      <c r="K42" s="9">
        <f t="shared" ca="1" si="2"/>
        <v>20.98</v>
      </c>
      <c r="L42" s="16" t="str">
        <f t="shared" ref="L42:M42" si="63">L39</f>
        <v>CONTADO</v>
      </c>
      <c r="M42" s="19">
        <f t="shared" si="63"/>
        <v>0.65</v>
      </c>
      <c r="O42" s="2" t="str">
        <f t="shared" ca="1" si="3"/>
        <v>EXECUTE [dbo].[PG_CI_LIBRO_INGRESOS] 0, 0, 0, 40, 101, 1, 2, 1, '08-03-2018', 3, '', 160916.6</v>
      </c>
    </row>
    <row r="43" spans="1:15" x14ac:dyDescent="0.3">
      <c r="A43" s="7">
        <f t="shared" si="51"/>
        <v>41</v>
      </c>
      <c r="B43" s="7">
        <f t="shared" si="14"/>
        <v>102</v>
      </c>
      <c r="C43" s="7">
        <f t="shared" si="52"/>
        <v>1</v>
      </c>
      <c r="D43" s="7">
        <f t="shared" si="9"/>
        <v>1</v>
      </c>
      <c r="E43" s="7">
        <f t="shared" si="33"/>
        <v>0</v>
      </c>
      <c r="F43" s="13">
        <f>F42</f>
        <v>43315</v>
      </c>
      <c r="G43" s="7">
        <f t="shared" si="53"/>
        <v>3</v>
      </c>
      <c r="I43" s="9">
        <f t="shared" ca="1" si="0"/>
        <v>97236.65</v>
      </c>
      <c r="J43" s="10">
        <f t="shared" ca="1" si="1"/>
        <v>12233.333333333334</v>
      </c>
      <c r="K43" s="9">
        <f t="shared" ca="1" si="2"/>
        <v>22.71</v>
      </c>
      <c r="L43" s="16" t="str">
        <f t="shared" ref="L43:M43" si="64">L40</f>
        <v>COBRA</v>
      </c>
      <c r="M43" s="19">
        <f t="shared" si="64"/>
        <v>0.35</v>
      </c>
      <c r="O43" s="2" t="str">
        <f t="shared" ca="1" si="3"/>
        <v>EXECUTE [dbo].[PG_CI_LIBRO_INGRESOS] 0, 0, 0, 41, 102, 1, 1, 0, '08-03-2018', 3, '', 97236.65</v>
      </c>
    </row>
    <row r="44" spans="1:15" x14ac:dyDescent="0.3">
      <c r="A44" s="7">
        <f t="shared" si="51"/>
        <v>42</v>
      </c>
      <c r="B44" s="7">
        <f t="shared" si="14"/>
        <v>199</v>
      </c>
      <c r="C44" s="7">
        <f t="shared" si="52"/>
        <v>1</v>
      </c>
      <c r="D44" s="7">
        <f t="shared" si="9"/>
        <v>1</v>
      </c>
      <c r="E44" s="7">
        <f t="shared" si="33"/>
        <v>1</v>
      </c>
      <c r="F44" s="13">
        <f>F43</f>
        <v>43315</v>
      </c>
      <c r="G44" s="7">
        <f t="shared" si="53"/>
        <v>3</v>
      </c>
      <c r="I44" s="9">
        <f t="shared" ca="1" si="0"/>
        <v>41126.400000000001</v>
      </c>
      <c r="J44" s="10">
        <f t="shared" ca="1" si="1"/>
        <v>12600</v>
      </c>
      <c r="K44" s="9">
        <f t="shared" ca="1" si="2"/>
        <v>21.76</v>
      </c>
      <c r="L44" s="16" t="str">
        <f t="shared" ref="L44:M44" si="65">L41</f>
        <v>AJUSTE</v>
      </c>
      <c r="M44" s="19">
        <f t="shared" si="65"/>
        <v>0.15</v>
      </c>
      <c r="O44" s="2" t="str">
        <f t="shared" ca="1" si="3"/>
        <v>EXECUTE [dbo].[PG_CI_LIBRO_INGRESOS] 0, 0, 0, 42, 199, 1, 1, 1, '08-03-2018', 3, '', 41126.4</v>
      </c>
    </row>
    <row r="45" spans="1:15" x14ac:dyDescent="0.3">
      <c r="A45" s="7">
        <f t="shared" si="51"/>
        <v>43</v>
      </c>
      <c r="B45" s="7">
        <f t="shared" si="14"/>
        <v>101</v>
      </c>
      <c r="C45" s="7">
        <f t="shared" si="52"/>
        <v>1</v>
      </c>
      <c r="D45" s="7">
        <f t="shared" si="9"/>
        <v>1</v>
      </c>
      <c r="E45" s="7">
        <f t="shared" si="33"/>
        <v>1</v>
      </c>
      <c r="F45" s="15">
        <f>F44+$F$1</f>
        <v>43316</v>
      </c>
      <c r="G45" s="7">
        <f t="shared" si="53"/>
        <v>3</v>
      </c>
      <c r="I45" s="9">
        <f t="shared" ca="1" si="0"/>
        <v>171915.03333333335</v>
      </c>
      <c r="J45" s="10">
        <f t="shared" ca="1" si="1"/>
        <v>12233.333333333334</v>
      </c>
      <c r="K45" s="9">
        <f t="shared" ca="1" si="2"/>
        <v>21.62</v>
      </c>
      <c r="L45" s="16" t="str">
        <f t="shared" ref="L45:M45" si="66">L42</f>
        <v>CONTADO</v>
      </c>
      <c r="M45" s="19">
        <f t="shared" si="66"/>
        <v>0.65</v>
      </c>
      <c r="O45" s="2" t="str">
        <f t="shared" ca="1" si="3"/>
        <v>EXECUTE [dbo].[PG_CI_LIBRO_INGRESOS] 0, 0, 0, 43, 101, 1, 1, 1, '08-04-2018', 3, '', 171915.033333333</v>
      </c>
    </row>
    <row r="46" spans="1:15" x14ac:dyDescent="0.3">
      <c r="A46" s="7">
        <f t="shared" si="51"/>
        <v>44</v>
      </c>
      <c r="B46" s="7">
        <f t="shared" si="14"/>
        <v>102</v>
      </c>
      <c r="C46" s="7">
        <f t="shared" si="52"/>
        <v>1</v>
      </c>
      <c r="D46" s="7">
        <f t="shared" si="9"/>
        <v>2</v>
      </c>
      <c r="E46" s="7">
        <f t="shared" si="33"/>
        <v>0</v>
      </c>
      <c r="F46" s="13">
        <f>F45</f>
        <v>43316</v>
      </c>
      <c r="G46" s="7">
        <f t="shared" si="53"/>
        <v>3</v>
      </c>
      <c r="I46" s="9">
        <f t="shared" ca="1" si="0"/>
        <v>82104.75</v>
      </c>
      <c r="J46" s="10">
        <f t="shared" ca="1" si="1"/>
        <v>11700</v>
      </c>
      <c r="K46" s="9">
        <f t="shared" ca="1" si="2"/>
        <v>20.05</v>
      </c>
      <c r="L46" s="16" t="str">
        <f t="shared" ref="L46:M46" si="67">L43</f>
        <v>COBRA</v>
      </c>
      <c r="M46" s="19">
        <f t="shared" si="67"/>
        <v>0.35</v>
      </c>
      <c r="O46" s="2" t="str">
        <f t="shared" ca="1" si="3"/>
        <v>EXECUTE [dbo].[PG_CI_LIBRO_INGRESOS] 0, 0, 0, 44, 102, 1, 2, 0, '08-04-2018', 3, '', 82104.75</v>
      </c>
    </row>
    <row r="47" spans="1:15" x14ac:dyDescent="0.3">
      <c r="A47" s="7">
        <f t="shared" si="51"/>
        <v>45</v>
      </c>
      <c r="B47" s="7">
        <f t="shared" si="14"/>
        <v>299</v>
      </c>
      <c r="C47" s="7">
        <f t="shared" si="52"/>
        <v>1</v>
      </c>
      <c r="D47" s="7">
        <f t="shared" si="9"/>
        <v>1</v>
      </c>
      <c r="E47" s="7">
        <f t="shared" si="33"/>
        <v>1</v>
      </c>
      <c r="F47" s="13">
        <f>F46</f>
        <v>43316</v>
      </c>
      <c r="G47" s="7">
        <f t="shared" si="53"/>
        <v>3</v>
      </c>
      <c r="I47" s="9">
        <f t="shared" ca="1" si="0"/>
        <v>41559.299999999996</v>
      </c>
      <c r="J47" s="10">
        <f t="shared" ca="1" si="1"/>
        <v>12200</v>
      </c>
      <c r="K47" s="9">
        <f t="shared" ca="1" si="2"/>
        <v>22.71</v>
      </c>
      <c r="L47" s="16" t="str">
        <f t="shared" ref="L47:M47" si="68">L44</f>
        <v>AJUSTE</v>
      </c>
      <c r="M47" s="19">
        <f t="shared" si="68"/>
        <v>0.15</v>
      </c>
      <c r="O47" s="2" t="str">
        <f t="shared" ca="1" si="3"/>
        <v>EXECUTE [dbo].[PG_CI_LIBRO_INGRESOS] 0, 0, 0, 45, 299, 1, 1, 1, '08-04-2018', 3, '', 41559.3</v>
      </c>
    </row>
    <row r="48" spans="1:15" x14ac:dyDescent="0.3">
      <c r="A48" s="7">
        <f t="shared" si="51"/>
        <v>46</v>
      </c>
      <c r="B48" s="7">
        <f t="shared" si="14"/>
        <v>101</v>
      </c>
      <c r="C48" s="7">
        <f t="shared" si="52"/>
        <v>1</v>
      </c>
      <c r="D48" s="7">
        <f t="shared" si="9"/>
        <v>1</v>
      </c>
      <c r="E48" s="7">
        <f t="shared" si="33"/>
        <v>1</v>
      </c>
      <c r="F48" s="15">
        <f>F47+$F$1</f>
        <v>43317</v>
      </c>
      <c r="G48" s="7">
        <f t="shared" si="53"/>
        <v>3</v>
      </c>
      <c r="I48" s="9">
        <f t="shared" ca="1" si="0"/>
        <v>136675.71666666667</v>
      </c>
      <c r="J48" s="10">
        <f t="shared" ca="1" si="1"/>
        <v>11766.666666666666</v>
      </c>
      <c r="K48" s="9">
        <f t="shared" ca="1" si="2"/>
        <v>17.87</v>
      </c>
      <c r="L48" s="16" t="str">
        <f t="shared" ref="L48:M48" si="69">L45</f>
        <v>CONTADO</v>
      </c>
      <c r="M48" s="19">
        <f t="shared" si="69"/>
        <v>0.65</v>
      </c>
      <c r="O48" s="2" t="str">
        <f t="shared" ca="1" si="3"/>
        <v>EXECUTE [dbo].[PG_CI_LIBRO_INGRESOS] 0, 0, 0, 46, 101, 1, 1, 1, '08-05-2018', 3, '', 136675.716666667</v>
      </c>
    </row>
    <row r="49" spans="1:15" x14ac:dyDescent="0.3">
      <c r="A49" s="7">
        <f t="shared" si="51"/>
        <v>47</v>
      </c>
      <c r="B49" s="7">
        <f t="shared" si="14"/>
        <v>102</v>
      </c>
      <c r="C49" s="7">
        <f t="shared" si="52"/>
        <v>1</v>
      </c>
      <c r="D49" s="7">
        <f t="shared" si="9"/>
        <v>1</v>
      </c>
      <c r="E49" s="7">
        <f t="shared" si="33"/>
        <v>0</v>
      </c>
      <c r="F49" s="13">
        <f>F48</f>
        <v>43317</v>
      </c>
      <c r="G49" s="7">
        <f t="shared" si="53"/>
        <v>3</v>
      </c>
      <c r="I49" s="9">
        <f t="shared" ca="1" si="0"/>
        <v>72727.666666666672</v>
      </c>
      <c r="J49" s="10">
        <f t="shared" ca="1" si="1"/>
        <v>11833.333333333334</v>
      </c>
      <c r="K49" s="9">
        <f t="shared" ca="1" si="2"/>
        <v>17.559999999999999</v>
      </c>
      <c r="L49" s="16" t="str">
        <f t="shared" ref="L49:M49" si="70">L46</f>
        <v>COBRA</v>
      </c>
      <c r="M49" s="19">
        <f t="shared" si="70"/>
        <v>0.35</v>
      </c>
      <c r="O49" s="2" t="str">
        <f t="shared" ca="1" si="3"/>
        <v>EXECUTE [dbo].[PG_CI_LIBRO_INGRESOS] 0, 0, 0, 47, 102, 1, 1, 0, '08-05-2018', 3, '', 72727.6666666667</v>
      </c>
    </row>
    <row r="50" spans="1:15" x14ac:dyDescent="0.3">
      <c r="A50" s="7">
        <f t="shared" si="51"/>
        <v>48</v>
      </c>
      <c r="B50" s="7">
        <f t="shared" si="14"/>
        <v>199</v>
      </c>
      <c r="C50" s="7">
        <f t="shared" si="52"/>
        <v>1</v>
      </c>
      <c r="D50" s="7">
        <f t="shared" si="9"/>
        <v>2</v>
      </c>
      <c r="E50" s="7">
        <f t="shared" si="33"/>
        <v>1</v>
      </c>
      <c r="F50" s="13">
        <f>F49</f>
        <v>43317</v>
      </c>
      <c r="G50" s="7">
        <f t="shared" si="53"/>
        <v>3</v>
      </c>
      <c r="I50" s="9">
        <f t="shared" ca="1" si="0"/>
        <v>40498.399999999994</v>
      </c>
      <c r="J50" s="10">
        <f t="shared" ca="1" si="1"/>
        <v>12266.666666666666</v>
      </c>
      <c r="K50" s="9">
        <f t="shared" ca="1" si="2"/>
        <v>22.01</v>
      </c>
      <c r="L50" s="16" t="str">
        <f t="shared" ref="L50:M50" si="71">L47</f>
        <v>AJUSTE</v>
      </c>
      <c r="M50" s="19">
        <f t="shared" si="71"/>
        <v>0.15</v>
      </c>
      <c r="O50" s="2" t="str">
        <f t="shared" ca="1" si="3"/>
        <v>EXECUTE [dbo].[PG_CI_LIBRO_INGRESOS] 0, 0, 0, 48, 199, 1, 2, 1, '08-05-2018', 3, '', 40498.4</v>
      </c>
    </row>
    <row r="51" spans="1:15" x14ac:dyDescent="0.3">
      <c r="A51" s="7">
        <f t="shared" si="51"/>
        <v>49</v>
      </c>
      <c r="B51" s="7">
        <f t="shared" si="14"/>
        <v>101</v>
      </c>
      <c r="C51" s="7">
        <f t="shared" si="52"/>
        <v>1</v>
      </c>
      <c r="D51" s="7">
        <f t="shared" si="9"/>
        <v>1</v>
      </c>
      <c r="E51" s="7">
        <f t="shared" si="33"/>
        <v>1</v>
      </c>
      <c r="F51" s="15">
        <f>F50+$F$1</f>
        <v>43318</v>
      </c>
      <c r="G51" s="7">
        <f t="shared" si="53"/>
        <v>3</v>
      </c>
      <c r="I51" s="9">
        <f t="shared" ca="1" si="0"/>
        <v>186380.56666666665</v>
      </c>
      <c r="J51" s="10">
        <f t="shared" ca="1" si="1"/>
        <v>12766.666666666666</v>
      </c>
      <c r="K51" s="9">
        <f t="shared" ca="1" si="2"/>
        <v>22.46</v>
      </c>
      <c r="L51" s="16" t="str">
        <f t="shared" ref="L51:M51" si="72">L48</f>
        <v>CONTADO</v>
      </c>
      <c r="M51" s="19">
        <f t="shared" si="72"/>
        <v>0.65</v>
      </c>
      <c r="O51" s="2" t="str">
        <f t="shared" ca="1" si="3"/>
        <v>EXECUTE [dbo].[PG_CI_LIBRO_INGRESOS] 0, 0, 0, 49, 101, 1, 1, 1, '08-06-2018', 3, '', 186380.566666667</v>
      </c>
    </row>
    <row r="52" spans="1:15" x14ac:dyDescent="0.3">
      <c r="A52" s="7">
        <f t="shared" si="51"/>
        <v>50</v>
      </c>
      <c r="B52" s="7">
        <f t="shared" si="14"/>
        <v>102</v>
      </c>
      <c r="C52" s="7">
        <f t="shared" si="52"/>
        <v>1</v>
      </c>
      <c r="D52" s="7">
        <f t="shared" si="9"/>
        <v>1</v>
      </c>
      <c r="E52" s="7">
        <f t="shared" si="33"/>
        <v>0</v>
      </c>
      <c r="F52" s="13">
        <f>F51</f>
        <v>43318</v>
      </c>
      <c r="G52" s="7">
        <f t="shared" si="53"/>
        <v>3</v>
      </c>
      <c r="I52" s="9">
        <f t="shared" ca="1" si="0"/>
        <v>79513.349999999991</v>
      </c>
      <c r="J52" s="10">
        <f t="shared" ca="1" si="1"/>
        <v>12300</v>
      </c>
      <c r="K52" s="9">
        <f t="shared" ca="1" si="2"/>
        <v>18.47</v>
      </c>
      <c r="L52" s="16" t="str">
        <f t="shared" ref="L52:M52" si="73">L49</f>
        <v>COBRA</v>
      </c>
      <c r="M52" s="19">
        <f t="shared" si="73"/>
        <v>0.35</v>
      </c>
      <c r="O52" s="2" t="str">
        <f t="shared" ca="1" si="3"/>
        <v>EXECUTE [dbo].[PG_CI_LIBRO_INGRESOS] 0, 0, 0, 50, 102, 1, 1, 0, '08-06-2018', 3, '', 79513.35</v>
      </c>
    </row>
    <row r="53" spans="1:15" x14ac:dyDescent="0.3">
      <c r="A53" s="7">
        <f t="shared" ref="A53" si="74">A52+1</f>
        <v>51</v>
      </c>
      <c r="B53" s="7">
        <f t="shared" si="14"/>
        <v>299</v>
      </c>
      <c r="C53" s="7">
        <f t="shared" ref="C53" si="75">C52</f>
        <v>1</v>
      </c>
      <c r="D53" s="7">
        <f t="shared" si="9"/>
        <v>1</v>
      </c>
      <c r="E53" s="7">
        <f t="shared" si="33"/>
        <v>1</v>
      </c>
      <c r="F53" s="13">
        <f>F52</f>
        <v>43318</v>
      </c>
      <c r="G53" s="7">
        <f t="shared" ref="G53" si="76">G52</f>
        <v>3</v>
      </c>
      <c r="I53" s="9">
        <f t="shared" ca="1" si="0"/>
        <v>34148.15</v>
      </c>
      <c r="J53" s="10">
        <f t="shared" ca="1" si="1"/>
        <v>12433.333333333334</v>
      </c>
      <c r="K53" s="9">
        <f t="shared" ca="1" si="2"/>
        <v>18.309999999999999</v>
      </c>
      <c r="L53" s="16" t="str">
        <f t="shared" ref="L53:M53" si="77">L50</f>
        <v>AJUSTE</v>
      </c>
      <c r="M53" s="19">
        <f t="shared" si="77"/>
        <v>0.15</v>
      </c>
      <c r="O53" s="2" t="str">
        <f t="shared" ca="1" si="3"/>
        <v>EXECUTE [dbo].[PG_CI_LIBRO_INGRESOS] 0, 0, 0, 51, 299, 1, 1, 1, '08-06-2018', 3, '', 34148.15</v>
      </c>
    </row>
    <row r="54" spans="1:15" x14ac:dyDescent="0.3">
      <c r="A54" s="7">
        <f t="shared" ref="A54:A117" si="78">A53+1</f>
        <v>52</v>
      </c>
      <c r="B54" s="7">
        <f t="shared" si="14"/>
        <v>101</v>
      </c>
      <c r="C54" s="7">
        <f t="shared" ref="C54:C117" si="79">C53</f>
        <v>1</v>
      </c>
      <c r="D54" s="7">
        <f t="shared" si="9"/>
        <v>2</v>
      </c>
      <c r="E54" s="7">
        <f t="shared" si="33"/>
        <v>1</v>
      </c>
      <c r="F54" s="15">
        <f>F53+$F$1</f>
        <v>43319</v>
      </c>
      <c r="G54" s="7">
        <f t="shared" ref="G54:G117" si="80">G53</f>
        <v>3</v>
      </c>
      <c r="I54" s="9">
        <f t="shared" ref="I54:I117" ca="1" si="81">J54*K54*M54</f>
        <v>134228.25</v>
      </c>
      <c r="J54" s="10">
        <f t="shared" ca="1" si="1"/>
        <v>11700</v>
      </c>
      <c r="K54" s="9">
        <f t="shared" ca="1" si="2"/>
        <v>17.649999999999999</v>
      </c>
      <c r="L54" s="16" t="str">
        <f t="shared" ref="L54:M54" si="82">L51</f>
        <v>CONTADO</v>
      </c>
      <c r="M54" s="19">
        <f t="shared" si="82"/>
        <v>0.65</v>
      </c>
      <c r="O54" s="2" t="str">
        <f t="shared" ca="1" si="3"/>
        <v>EXECUTE [dbo].[PG_CI_LIBRO_INGRESOS] 0, 0, 0, 52, 101, 1, 2, 1, '08-07-2018', 3, '', 134228.25</v>
      </c>
    </row>
    <row r="55" spans="1:15" x14ac:dyDescent="0.3">
      <c r="A55" s="7">
        <f t="shared" si="78"/>
        <v>53</v>
      </c>
      <c r="B55" s="7">
        <f t="shared" si="14"/>
        <v>102</v>
      </c>
      <c r="C55" s="7">
        <f t="shared" si="79"/>
        <v>1</v>
      </c>
      <c r="D55" s="7">
        <f t="shared" si="9"/>
        <v>1</v>
      </c>
      <c r="E55" s="7">
        <f t="shared" si="33"/>
        <v>0</v>
      </c>
      <c r="F55" s="13">
        <f>F54</f>
        <v>43319</v>
      </c>
      <c r="G55" s="7">
        <f t="shared" si="80"/>
        <v>3</v>
      </c>
      <c r="I55" s="9">
        <f t="shared" ca="1" si="81"/>
        <v>91659.75</v>
      </c>
      <c r="J55" s="10">
        <f t="shared" ca="1" si="1"/>
        <v>13166.666666666666</v>
      </c>
      <c r="K55" s="9">
        <f t="shared" ca="1" si="2"/>
        <v>19.89</v>
      </c>
      <c r="L55" s="16" t="str">
        <f t="shared" ref="L55:M55" si="83">L52</f>
        <v>COBRA</v>
      </c>
      <c r="M55" s="19">
        <f t="shared" si="83"/>
        <v>0.35</v>
      </c>
      <c r="O55" s="2" t="str">
        <f t="shared" ca="1" si="3"/>
        <v>EXECUTE [dbo].[PG_CI_LIBRO_INGRESOS] 0, 0, 0, 53, 102, 1, 1, 0, '08-07-2018', 3, '', 91659.75</v>
      </c>
    </row>
    <row r="56" spans="1:15" x14ac:dyDescent="0.3">
      <c r="A56" s="7">
        <f t="shared" si="78"/>
        <v>54</v>
      </c>
      <c r="B56" s="7">
        <f t="shared" si="14"/>
        <v>199</v>
      </c>
      <c r="C56" s="7">
        <f t="shared" si="79"/>
        <v>1</v>
      </c>
      <c r="D56" s="7">
        <f t="shared" si="9"/>
        <v>1</v>
      </c>
      <c r="E56" s="7">
        <f t="shared" si="33"/>
        <v>1</v>
      </c>
      <c r="F56" s="13">
        <f>F55</f>
        <v>43319</v>
      </c>
      <c r="G56" s="7">
        <f t="shared" si="80"/>
        <v>3</v>
      </c>
      <c r="I56" s="9">
        <f t="shared" ca="1" si="81"/>
        <v>36177</v>
      </c>
      <c r="J56" s="10">
        <f t="shared" ca="1" si="1"/>
        <v>12966.666666666666</v>
      </c>
      <c r="K56" s="9">
        <f t="shared" ca="1" si="2"/>
        <v>18.600000000000001</v>
      </c>
      <c r="L56" s="16" t="str">
        <f t="shared" ref="L56:M56" si="84">L53</f>
        <v>AJUSTE</v>
      </c>
      <c r="M56" s="19">
        <f t="shared" si="84"/>
        <v>0.15</v>
      </c>
      <c r="O56" s="2" t="str">
        <f t="shared" ca="1" si="3"/>
        <v>EXECUTE [dbo].[PG_CI_LIBRO_INGRESOS] 0, 0, 0, 54, 199, 1, 1, 1, '08-07-2018', 3, '', 36177</v>
      </c>
    </row>
    <row r="57" spans="1:15" x14ac:dyDescent="0.3">
      <c r="A57" s="7">
        <f t="shared" si="78"/>
        <v>55</v>
      </c>
      <c r="B57" s="7">
        <f t="shared" si="14"/>
        <v>101</v>
      </c>
      <c r="C57" s="7">
        <f t="shared" si="79"/>
        <v>1</v>
      </c>
      <c r="D57" s="7">
        <f t="shared" si="9"/>
        <v>1</v>
      </c>
      <c r="E57" s="7">
        <f t="shared" si="33"/>
        <v>1</v>
      </c>
      <c r="F57" s="15">
        <f>F56+$F$1</f>
        <v>43320</v>
      </c>
      <c r="G57" s="7">
        <f t="shared" si="80"/>
        <v>3</v>
      </c>
      <c r="I57" s="9">
        <f t="shared" ca="1" si="81"/>
        <v>197860</v>
      </c>
      <c r="J57" s="10">
        <f t="shared" ca="1" si="1"/>
        <v>13333.333333333334</v>
      </c>
      <c r="K57" s="9">
        <f t="shared" ca="1" si="2"/>
        <v>22.83</v>
      </c>
      <c r="L57" s="16" t="str">
        <f t="shared" ref="L57:M57" si="85">L54</f>
        <v>CONTADO</v>
      </c>
      <c r="M57" s="19">
        <f t="shared" si="85"/>
        <v>0.65</v>
      </c>
      <c r="O57" s="2" t="str">
        <f t="shared" ca="1" si="3"/>
        <v>EXECUTE [dbo].[PG_CI_LIBRO_INGRESOS] 0, 0, 0, 55, 101, 1, 1, 1, '08-08-2018', 3, '', 197860</v>
      </c>
    </row>
    <row r="58" spans="1:15" x14ac:dyDescent="0.3">
      <c r="A58" s="7">
        <f t="shared" si="78"/>
        <v>56</v>
      </c>
      <c r="B58" s="7">
        <f t="shared" si="14"/>
        <v>102</v>
      </c>
      <c r="C58" s="7">
        <f t="shared" si="79"/>
        <v>1</v>
      </c>
      <c r="D58" s="7">
        <f t="shared" si="9"/>
        <v>2</v>
      </c>
      <c r="E58" s="7">
        <f t="shared" si="33"/>
        <v>0</v>
      </c>
      <c r="F58" s="13">
        <f>F57</f>
        <v>43320</v>
      </c>
      <c r="G58" s="7">
        <f t="shared" si="80"/>
        <v>3</v>
      </c>
      <c r="I58" s="9">
        <f t="shared" ca="1" si="81"/>
        <v>72583.816666666651</v>
      </c>
      <c r="J58" s="10">
        <f t="shared" ca="1" si="1"/>
        <v>11966.666666666666</v>
      </c>
      <c r="K58" s="9">
        <f t="shared" ca="1" si="2"/>
        <v>17.329999999999998</v>
      </c>
      <c r="L58" s="16" t="str">
        <f t="shared" ref="L58:M58" si="86">L55</f>
        <v>COBRA</v>
      </c>
      <c r="M58" s="19">
        <f t="shared" si="86"/>
        <v>0.35</v>
      </c>
      <c r="O58" s="2" t="str">
        <f t="shared" ca="1" si="3"/>
        <v>EXECUTE [dbo].[PG_CI_LIBRO_INGRESOS] 0, 0, 0, 56, 102, 1, 2, 0, '08-08-2018', 3, '', 72583.8166666667</v>
      </c>
    </row>
    <row r="59" spans="1:15" x14ac:dyDescent="0.3">
      <c r="A59" s="7">
        <f t="shared" si="78"/>
        <v>57</v>
      </c>
      <c r="B59" s="7">
        <f t="shared" si="14"/>
        <v>299</v>
      </c>
      <c r="C59" s="7">
        <f t="shared" si="79"/>
        <v>1</v>
      </c>
      <c r="D59" s="7">
        <f t="shared" si="9"/>
        <v>1</v>
      </c>
      <c r="E59" s="7">
        <f t="shared" si="33"/>
        <v>1</v>
      </c>
      <c r="F59" s="13">
        <f>F58</f>
        <v>43320</v>
      </c>
      <c r="G59" s="7">
        <f t="shared" si="80"/>
        <v>3</v>
      </c>
      <c r="I59" s="9">
        <f t="shared" ca="1" si="81"/>
        <v>41697.299999999996</v>
      </c>
      <c r="J59" s="10">
        <f t="shared" ca="1" si="1"/>
        <v>13100</v>
      </c>
      <c r="K59" s="9">
        <f t="shared" ca="1" si="2"/>
        <v>21.22</v>
      </c>
      <c r="L59" s="16" t="str">
        <f t="shared" ref="L59:M59" si="87">L56</f>
        <v>AJUSTE</v>
      </c>
      <c r="M59" s="19">
        <f t="shared" si="87"/>
        <v>0.15</v>
      </c>
      <c r="O59" s="2" t="str">
        <f t="shared" ca="1" si="3"/>
        <v>EXECUTE [dbo].[PG_CI_LIBRO_INGRESOS] 0, 0, 0, 57, 299, 1, 1, 1, '08-08-2018', 3, '', 41697.3</v>
      </c>
    </row>
    <row r="60" spans="1:15" x14ac:dyDescent="0.3">
      <c r="A60" s="7">
        <f t="shared" si="78"/>
        <v>58</v>
      </c>
      <c r="B60" s="7">
        <f t="shared" si="14"/>
        <v>101</v>
      </c>
      <c r="C60" s="7">
        <f t="shared" si="79"/>
        <v>1</v>
      </c>
      <c r="D60" s="7">
        <f t="shared" si="9"/>
        <v>1</v>
      </c>
      <c r="E60" s="7">
        <f t="shared" si="33"/>
        <v>1</v>
      </c>
      <c r="F60" s="15">
        <f>F59+$F$1</f>
        <v>43321</v>
      </c>
      <c r="G60" s="7">
        <f t="shared" si="80"/>
        <v>3</v>
      </c>
      <c r="I60" s="9">
        <f t="shared" ca="1" si="81"/>
        <v>170183.86666666667</v>
      </c>
      <c r="J60" s="10">
        <f t="shared" ca="1" si="1"/>
        <v>12533.333333333334</v>
      </c>
      <c r="K60" s="9">
        <f t="shared" ca="1" si="2"/>
        <v>20.89</v>
      </c>
      <c r="L60" s="16" t="str">
        <f t="shared" ref="L60:M60" si="88">L57</f>
        <v>CONTADO</v>
      </c>
      <c r="M60" s="19">
        <f t="shared" si="88"/>
        <v>0.65</v>
      </c>
      <c r="O60" s="2" t="str">
        <f t="shared" ca="1" si="3"/>
        <v>EXECUTE [dbo].[PG_CI_LIBRO_INGRESOS] 0, 0, 0, 58, 101, 1, 1, 1, '08-09-2018', 3, '', 170183.866666667</v>
      </c>
    </row>
    <row r="61" spans="1:15" x14ac:dyDescent="0.3">
      <c r="A61" s="7">
        <f t="shared" si="78"/>
        <v>59</v>
      </c>
      <c r="B61" s="7">
        <f t="shared" si="14"/>
        <v>102</v>
      </c>
      <c r="C61" s="7">
        <f t="shared" si="79"/>
        <v>1</v>
      </c>
      <c r="D61" s="7">
        <f t="shared" si="9"/>
        <v>1</v>
      </c>
      <c r="E61" s="7">
        <f t="shared" si="33"/>
        <v>0</v>
      </c>
      <c r="F61" s="13">
        <f>F60</f>
        <v>43321</v>
      </c>
      <c r="G61" s="7">
        <f t="shared" si="80"/>
        <v>3</v>
      </c>
      <c r="I61" s="9">
        <f t="shared" ca="1" si="81"/>
        <v>83260.449999999983</v>
      </c>
      <c r="J61" s="10">
        <f t="shared" ca="1" si="1"/>
        <v>12566.666666666666</v>
      </c>
      <c r="K61" s="9">
        <f t="shared" ca="1" si="2"/>
        <v>18.93</v>
      </c>
      <c r="L61" s="16" t="str">
        <f t="shared" ref="L61:M61" si="89">L58</f>
        <v>COBRA</v>
      </c>
      <c r="M61" s="19">
        <f t="shared" si="89"/>
        <v>0.35</v>
      </c>
      <c r="O61" s="2" t="str">
        <f t="shared" ca="1" si="3"/>
        <v>EXECUTE [dbo].[PG_CI_LIBRO_INGRESOS] 0, 0, 0, 59, 102, 1, 1, 0, '08-09-2018', 3, '', 83260.45</v>
      </c>
    </row>
    <row r="62" spans="1:15" x14ac:dyDescent="0.3">
      <c r="A62" s="7">
        <f t="shared" si="78"/>
        <v>60</v>
      </c>
      <c r="B62" s="7">
        <f t="shared" si="14"/>
        <v>199</v>
      </c>
      <c r="C62" s="7">
        <f t="shared" si="79"/>
        <v>1</v>
      </c>
      <c r="D62" s="7">
        <f t="shared" si="9"/>
        <v>2</v>
      </c>
      <c r="E62" s="7">
        <f t="shared" si="33"/>
        <v>1</v>
      </c>
      <c r="F62" s="13">
        <f>F61</f>
        <v>43321</v>
      </c>
      <c r="G62" s="7">
        <f t="shared" si="80"/>
        <v>3</v>
      </c>
      <c r="I62" s="9">
        <f t="shared" ca="1" si="81"/>
        <v>39436.799999999996</v>
      </c>
      <c r="J62" s="10">
        <f t="shared" ca="1" si="1"/>
        <v>12800</v>
      </c>
      <c r="K62" s="9">
        <f t="shared" ca="1" si="2"/>
        <v>20.54</v>
      </c>
      <c r="L62" s="16" t="str">
        <f t="shared" ref="L62:M62" si="90">L59</f>
        <v>AJUSTE</v>
      </c>
      <c r="M62" s="19">
        <f t="shared" si="90"/>
        <v>0.15</v>
      </c>
      <c r="O62" s="2" t="str">
        <f t="shared" ca="1" si="3"/>
        <v>EXECUTE [dbo].[PG_CI_LIBRO_INGRESOS] 0, 0, 0, 60, 199, 1, 2, 1, '08-09-2018', 3, '', 39436.8</v>
      </c>
    </row>
    <row r="63" spans="1:15" x14ac:dyDescent="0.3">
      <c r="A63" s="7">
        <f t="shared" si="78"/>
        <v>61</v>
      </c>
      <c r="B63" s="7">
        <f t="shared" si="14"/>
        <v>101</v>
      </c>
      <c r="C63" s="7">
        <f t="shared" si="79"/>
        <v>1</v>
      </c>
      <c r="D63" s="7">
        <f t="shared" si="9"/>
        <v>1</v>
      </c>
      <c r="E63" s="7">
        <f t="shared" si="33"/>
        <v>1</v>
      </c>
      <c r="F63" s="15">
        <f>F62+$F$1</f>
        <v>43322</v>
      </c>
      <c r="G63" s="7">
        <f t="shared" si="80"/>
        <v>3</v>
      </c>
      <c r="I63" s="9">
        <f t="shared" ca="1" si="81"/>
        <v>154460.80000000002</v>
      </c>
      <c r="J63" s="10">
        <f t="shared" ca="1" si="1"/>
        <v>12533.333333333334</v>
      </c>
      <c r="K63" s="9">
        <f t="shared" ca="1" si="2"/>
        <v>18.96</v>
      </c>
      <c r="L63" s="16" t="str">
        <f t="shared" ref="L63:M63" si="91">L60</f>
        <v>CONTADO</v>
      </c>
      <c r="M63" s="19">
        <f t="shared" si="91"/>
        <v>0.65</v>
      </c>
      <c r="O63" s="2" t="str">
        <f t="shared" ca="1" si="3"/>
        <v>EXECUTE [dbo].[PG_CI_LIBRO_INGRESOS] 0, 0, 0, 61, 101, 1, 1, 1, '08-10-2018', 3, '', 154460.8</v>
      </c>
    </row>
    <row r="64" spans="1:15" x14ac:dyDescent="0.3">
      <c r="A64" s="7">
        <f t="shared" si="78"/>
        <v>62</v>
      </c>
      <c r="B64" s="7">
        <f t="shared" si="14"/>
        <v>102</v>
      </c>
      <c r="C64" s="7">
        <f t="shared" si="79"/>
        <v>1</v>
      </c>
      <c r="D64" s="7">
        <f t="shared" si="9"/>
        <v>1</v>
      </c>
      <c r="E64" s="7">
        <f t="shared" si="33"/>
        <v>0</v>
      </c>
      <c r="F64" s="13">
        <f>F63</f>
        <v>43322</v>
      </c>
      <c r="G64" s="7">
        <f t="shared" si="80"/>
        <v>3</v>
      </c>
      <c r="I64" s="9">
        <f t="shared" ca="1" si="81"/>
        <v>78872.266666666663</v>
      </c>
      <c r="J64" s="10">
        <f t="shared" ca="1" si="1"/>
        <v>12533.333333333334</v>
      </c>
      <c r="K64" s="9">
        <f t="shared" ca="1" si="2"/>
        <v>17.98</v>
      </c>
      <c r="L64" s="16" t="str">
        <f t="shared" ref="L64:M64" si="92">L61</f>
        <v>COBRA</v>
      </c>
      <c r="M64" s="19">
        <f t="shared" si="92"/>
        <v>0.35</v>
      </c>
      <c r="O64" s="2" t="str">
        <f t="shared" ca="1" si="3"/>
        <v>EXECUTE [dbo].[PG_CI_LIBRO_INGRESOS] 0, 0, 0, 62, 102, 1, 1, 0, '08-10-2018', 3, '', 78872.2666666667</v>
      </c>
    </row>
    <row r="65" spans="1:15" x14ac:dyDescent="0.3">
      <c r="A65" s="7">
        <f t="shared" si="78"/>
        <v>63</v>
      </c>
      <c r="B65" s="7">
        <f t="shared" si="14"/>
        <v>299</v>
      </c>
      <c r="C65" s="7">
        <f t="shared" si="79"/>
        <v>1</v>
      </c>
      <c r="D65" s="7">
        <f t="shared" si="9"/>
        <v>1</v>
      </c>
      <c r="E65" s="7">
        <f t="shared" si="33"/>
        <v>1</v>
      </c>
      <c r="F65" s="13">
        <f>F64</f>
        <v>43322</v>
      </c>
      <c r="G65" s="7">
        <f t="shared" si="80"/>
        <v>3</v>
      </c>
      <c r="I65" s="9">
        <f t="shared" ca="1" si="81"/>
        <v>42374.8</v>
      </c>
      <c r="J65" s="10">
        <f t="shared" ca="1" si="1"/>
        <v>12566.666666666666</v>
      </c>
      <c r="K65" s="9">
        <f t="shared" ca="1" si="2"/>
        <v>22.48</v>
      </c>
      <c r="L65" s="16" t="str">
        <f t="shared" ref="L65:M65" si="93">L62</f>
        <v>AJUSTE</v>
      </c>
      <c r="M65" s="19">
        <f t="shared" si="93"/>
        <v>0.15</v>
      </c>
      <c r="O65" s="2" t="str">
        <f t="shared" ca="1" si="3"/>
        <v>EXECUTE [dbo].[PG_CI_LIBRO_INGRESOS] 0, 0, 0, 63, 299, 1, 1, 1, '08-10-2018', 3, '', 42374.8</v>
      </c>
    </row>
    <row r="66" spans="1:15" x14ac:dyDescent="0.3">
      <c r="A66" s="7">
        <f t="shared" si="78"/>
        <v>64</v>
      </c>
      <c r="B66" s="7">
        <f t="shared" si="14"/>
        <v>101</v>
      </c>
      <c r="C66" s="7">
        <f t="shared" si="79"/>
        <v>1</v>
      </c>
      <c r="D66" s="7">
        <f t="shared" si="9"/>
        <v>2</v>
      </c>
      <c r="E66" s="7">
        <f t="shared" si="33"/>
        <v>1</v>
      </c>
      <c r="F66" s="15">
        <f>F65+$F$1</f>
        <v>43323</v>
      </c>
      <c r="G66" s="7">
        <f t="shared" si="80"/>
        <v>3</v>
      </c>
      <c r="I66" s="9">
        <f t="shared" ca="1" si="81"/>
        <v>136981.65</v>
      </c>
      <c r="J66" s="10">
        <f t="shared" ca="1" si="1"/>
        <v>11766.666666666666</v>
      </c>
      <c r="K66" s="9">
        <f t="shared" ca="1" si="2"/>
        <v>17.91</v>
      </c>
      <c r="L66" s="16" t="str">
        <f t="shared" ref="L66:M66" si="94">L63</f>
        <v>CONTADO</v>
      </c>
      <c r="M66" s="19">
        <f t="shared" si="94"/>
        <v>0.65</v>
      </c>
      <c r="O66" s="2" t="str">
        <f t="shared" ca="1" si="3"/>
        <v>EXECUTE [dbo].[PG_CI_LIBRO_INGRESOS] 0, 0, 0, 64, 101, 1, 2, 1, '08-11-2018', 3, '', 136981.65</v>
      </c>
    </row>
    <row r="67" spans="1:15" x14ac:dyDescent="0.3">
      <c r="A67" s="7">
        <f t="shared" si="78"/>
        <v>65</v>
      </c>
      <c r="B67" s="7">
        <f t="shared" si="14"/>
        <v>102</v>
      </c>
      <c r="C67" s="7">
        <f t="shared" si="79"/>
        <v>1</v>
      </c>
      <c r="D67" s="7">
        <f t="shared" si="9"/>
        <v>1</v>
      </c>
      <c r="E67" s="7">
        <f t="shared" si="33"/>
        <v>0</v>
      </c>
      <c r="F67" s="13">
        <f>F66</f>
        <v>43323</v>
      </c>
      <c r="G67" s="7">
        <f t="shared" si="80"/>
        <v>3</v>
      </c>
      <c r="I67" s="9">
        <f t="shared" ca="1" si="81"/>
        <v>87997</v>
      </c>
      <c r="J67" s="10">
        <f t="shared" ca="1" si="1"/>
        <v>13000</v>
      </c>
      <c r="K67" s="9">
        <f t="shared" ca="1" si="2"/>
        <v>19.34</v>
      </c>
      <c r="L67" s="16" t="str">
        <f t="shared" ref="L67:M67" si="95">L64</f>
        <v>COBRA</v>
      </c>
      <c r="M67" s="19">
        <f t="shared" si="95"/>
        <v>0.35</v>
      </c>
      <c r="O67" s="2" t="str">
        <f t="shared" ca="1" si="3"/>
        <v>EXECUTE [dbo].[PG_CI_LIBRO_INGRESOS] 0, 0, 0, 65, 102, 1, 1, 0, '08-11-2018', 3, '', 87997</v>
      </c>
    </row>
    <row r="68" spans="1:15" x14ac:dyDescent="0.3">
      <c r="A68" s="7">
        <f t="shared" si="78"/>
        <v>66</v>
      </c>
      <c r="B68" s="7">
        <f t="shared" si="14"/>
        <v>199</v>
      </c>
      <c r="C68" s="7">
        <f t="shared" si="79"/>
        <v>1</v>
      </c>
      <c r="D68" s="7">
        <f t="shared" si="9"/>
        <v>1</v>
      </c>
      <c r="E68" s="7">
        <f t="shared" si="33"/>
        <v>1</v>
      </c>
      <c r="F68" s="13">
        <f>F67</f>
        <v>43323</v>
      </c>
      <c r="G68" s="7">
        <f t="shared" si="80"/>
        <v>3</v>
      </c>
      <c r="I68" s="9">
        <f t="shared" ca="1" si="81"/>
        <v>36561.199999999997</v>
      </c>
      <c r="J68" s="10">
        <f t="shared" ref="J68:J131" ca="1" si="96">(RANDBETWEEN(J$1,K$1)*1000)/30</f>
        <v>11866.666666666666</v>
      </c>
      <c r="K68" s="9">
        <f t="shared" ref="K68:K131" ca="1" si="97">(RANDBETWEEN(1700,2300))/100</f>
        <v>20.54</v>
      </c>
      <c r="L68" s="16" t="str">
        <f t="shared" ref="L68:M68" si="98">L65</f>
        <v>AJUSTE</v>
      </c>
      <c r="M68" s="19">
        <f t="shared" si="98"/>
        <v>0.15</v>
      </c>
      <c r="O68" s="2" t="str">
        <f t="shared" ref="O68:O131" ca="1" si="99">CONCATENATE("EXECUTE [dbo].[PG_CI_LIBRO_INGRESOS] 0, 0, 0, ", A68, ", ",B68,", ",C68, ", ",D68,", ",E68,", '",TEXT(F68,"mm-dd-aaaa"),"', ",G68,", '",H68,"', ",I68)</f>
        <v>EXECUTE [dbo].[PG_CI_LIBRO_INGRESOS] 0, 0, 0, 66, 199, 1, 1, 1, '08-11-2018', 3, '', 36561.2</v>
      </c>
    </row>
    <row r="69" spans="1:15" x14ac:dyDescent="0.3">
      <c r="A69" s="7">
        <f t="shared" si="78"/>
        <v>67</v>
      </c>
      <c r="B69" s="7">
        <f t="shared" si="14"/>
        <v>101</v>
      </c>
      <c r="C69" s="7">
        <f t="shared" si="79"/>
        <v>1</v>
      </c>
      <c r="D69" s="7">
        <f t="shared" si="9"/>
        <v>1</v>
      </c>
      <c r="E69" s="7">
        <f t="shared" si="33"/>
        <v>1</v>
      </c>
      <c r="F69" s="15">
        <f>F68+$F$1</f>
        <v>43324</v>
      </c>
      <c r="G69" s="7">
        <f t="shared" si="80"/>
        <v>3</v>
      </c>
      <c r="I69" s="9">
        <f t="shared" ca="1" si="81"/>
        <v>161063.50000000003</v>
      </c>
      <c r="J69" s="10">
        <f t="shared" ca="1" si="96"/>
        <v>11833.333333333334</v>
      </c>
      <c r="K69" s="9">
        <f t="shared" ca="1" si="97"/>
        <v>20.94</v>
      </c>
      <c r="L69" s="16" t="str">
        <f t="shared" ref="L69:M69" si="100">L66</f>
        <v>CONTADO</v>
      </c>
      <c r="M69" s="19">
        <f t="shared" si="100"/>
        <v>0.65</v>
      </c>
      <c r="O69" s="2" t="str">
        <f t="shared" ca="1" si="99"/>
        <v>EXECUTE [dbo].[PG_CI_LIBRO_INGRESOS] 0, 0, 0, 67, 101, 1, 1, 1, '08-12-2018', 3, '', 161063.5</v>
      </c>
    </row>
    <row r="70" spans="1:15" x14ac:dyDescent="0.3">
      <c r="A70" s="7">
        <f t="shared" si="78"/>
        <v>68</v>
      </c>
      <c r="B70" s="7">
        <f t="shared" si="14"/>
        <v>102</v>
      </c>
      <c r="C70" s="7">
        <f t="shared" si="79"/>
        <v>1</v>
      </c>
      <c r="D70" s="7">
        <f t="shared" si="9"/>
        <v>2</v>
      </c>
      <c r="E70" s="7">
        <f t="shared" si="33"/>
        <v>0</v>
      </c>
      <c r="F70" s="13">
        <f>F69</f>
        <v>43324</v>
      </c>
      <c r="G70" s="7">
        <f t="shared" si="80"/>
        <v>3</v>
      </c>
      <c r="I70" s="9">
        <f t="shared" ca="1" si="81"/>
        <v>92525.06666666668</v>
      </c>
      <c r="J70" s="10">
        <f t="shared" ca="1" si="96"/>
        <v>12933.333333333334</v>
      </c>
      <c r="K70" s="9">
        <f t="shared" ca="1" si="97"/>
        <v>20.440000000000001</v>
      </c>
      <c r="L70" s="16" t="str">
        <f t="shared" ref="L70:M70" si="101">L67</f>
        <v>COBRA</v>
      </c>
      <c r="M70" s="19">
        <f t="shared" si="101"/>
        <v>0.35</v>
      </c>
      <c r="O70" s="2" t="str">
        <f t="shared" ca="1" si="99"/>
        <v>EXECUTE [dbo].[PG_CI_LIBRO_INGRESOS] 0, 0, 0, 68, 102, 1, 2, 0, '08-12-2018', 3, '', 92525.0666666667</v>
      </c>
    </row>
    <row r="71" spans="1:15" x14ac:dyDescent="0.3">
      <c r="A71" s="7">
        <f t="shared" si="78"/>
        <v>69</v>
      </c>
      <c r="B71" s="7">
        <f t="shared" si="14"/>
        <v>299</v>
      </c>
      <c r="C71" s="7">
        <f t="shared" si="79"/>
        <v>1</v>
      </c>
      <c r="D71" s="7">
        <f t="shared" si="9"/>
        <v>1</v>
      </c>
      <c r="E71" s="7">
        <f t="shared" si="33"/>
        <v>1</v>
      </c>
      <c r="F71" s="13">
        <f>F70</f>
        <v>43324</v>
      </c>
      <c r="G71" s="7">
        <f t="shared" si="80"/>
        <v>3</v>
      </c>
      <c r="I71" s="9">
        <f t="shared" ca="1" si="81"/>
        <v>39951.599999999999</v>
      </c>
      <c r="J71" s="10">
        <f t="shared" ca="1" si="96"/>
        <v>13133.333333333334</v>
      </c>
      <c r="K71" s="9">
        <f t="shared" ca="1" si="97"/>
        <v>20.28</v>
      </c>
      <c r="L71" s="16" t="str">
        <f t="shared" ref="L71:M71" si="102">L68</f>
        <v>AJUSTE</v>
      </c>
      <c r="M71" s="19">
        <f t="shared" si="102"/>
        <v>0.15</v>
      </c>
      <c r="O71" s="2" t="str">
        <f t="shared" ca="1" si="99"/>
        <v>EXECUTE [dbo].[PG_CI_LIBRO_INGRESOS] 0, 0, 0, 69, 299, 1, 1, 1, '08-12-2018', 3, '', 39951.6</v>
      </c>
    </row>
    <row r="72" spans="1:15" x14ac:dyDescent="0.3">
      <c r="A72" s="7">
        <f t="shared" si="78"/>
        <v>70</v>
      </c>
      <c r="B72" s="7">
        <f t="shared" si="14"/>
        <v>101</v>
      </c>
      <c r="C72" s="7">
        <f t="shared" si="79"/>
        <v>1</v>
      </c>
      <c r="D72" s="7">
        <f t="shared" ref="D72:D135" si="103">D68</f>
        <v>1</v>
      </c>
      <c r="E72" s="7">
        <f t="shared" si="33"/>
        <v>1</v>
      </c>
      <c r="F72" s="15">
        <f>F71+$F$1</f>
        <v>43325</v>
      </c>
      <c r="G72" s="7">
        <f t="shared" si="80"/>
        <v>3</v>
      </c>
      <c r="I72" s="9">
        <f t="shared" ca="1" si="81"/>
        <v>145349.1</v>
      </c>
      <c r="J72" s="10">
        <f t="shared" ca="1" si="96"/>
        <v>12300</v>
      </c>
      <c r="K72" s="9">
        <f t="shared" ca="1" si="97"/>
        <v>18.18</v>
      </c>
      <c r="L72" s="16" t="str">
        <f t="shared" ref="L72:M72" si="104">L69</f>
        <v>CONTADO</v>
      </c>
      <c r="M72" s="19">
        <f t="shared" si="104"/>
        <v>0.65</v>
      </c>
      <c r="O72" s="2" t="str">
        <f t="shared" ca="1" si="99"/>
        <v>EXECUTE [dbo].[PG_CI_LIBRO_INGRESOS] 0, 0, 0, 70, 101, 1, 1, 1, '08-13-2018', 3, '', 145349.1</v>
      </c>
    </row>
    <row r="73" spans="1:15" x14ac:dyDescent="0.3">
      <c r="A73" s="7">
        <f t="shared" si="78"/>
        <v>71</v>
      </c>
      <c r="B73" s="7">
        <f t="shared" si="14"/>
        <v>102</v>
      </c>
      <c r="C73" s="7">
        <f t="shared" si="79"/>
        <v>1</v>
      </c>
      <c r="D73" s="7">
        <f t="shared" si="103"/>
        <v>1</v>
      </c>
      <c r="E73" s="7">
        <f t="shared" si="33"/>
        <v>0</v>
      </c>
      <c r="F73" s="13">
        <f>F72</f>
        <v>43325</v>
      </c>
      <c r="G73" s="7">
        <f t="shared" si="80"/>
        <v>3</v>
      </c>
      <c r="I73" s="9">
        <f t="shared" ca="1" si="81"/>
        <v>100531.2</v>
      </c>
      <c r="J73" s="10">
        <f t="shared" ca="1" si="96"/>
        <v>13200</v>
      </c>
      <c r="K73" s="9">
        <f t="shared" ca="1" si="97"/>
        <v>21.76</v>
      </c>
      <c r="L73" s="16" t="str">
        <f t="shared" ref="L73:M73" si="105">L70</f>
        <v>COBRA</v>
      </c>
      <c r="M73" s="19">
        <f t="shared" si="105"/>
        <v>0.35</v>
      </c>
      <c r="O73" s="2" t="str">
        <f t="shared" ca="1" si="99"/>
        <v>EXECUTE [dbo].[PG_CI_LIBRO_INGRESOS] 0, 0, 0, 71, 102, 1, 1, 0, '08-13-2018', 3, '', 100531.2</v>
      </c>
    </row>
    <row r="74" spans="1:15" x14ac:dyDescent="0.3">
      <c r="A74" s="7">
        <f t="shared" si="78"/>
        <v>72</v>
      </c>
      <c r="B74" s="7">
        <f t="shared" ref="B74:B137" si="106">B68</f>
        <v>199</v>
      </c>
      <c r="C74" s="7">
        <f t="shared" si="79"/>
        <v>1</v>
      </c>
      <c r="D74" s="7">
        <f t="shared" si="103"/>
        <v>2</v>
      </c>
      <c r="E74" s="7">
        <f t="shared" si="33"/>
        <v>1</v>
      </c>
      <c r="F74" s="13">
        <f>F73</f>
        <v>43325</v>
      </c>
      <c r="G74" s="7">
        <f t="shared" si="80"/>
        <v>3</v>
      </c>
      <c r="I74" s="9">
        <f t="shared" ca="1" si="81"/>
        <v>35092.75</v>
      </c>
      <c r="J74" s="10">
        <f t="shared" ca="1" si="96"/>
        <v>12833.333333333334</v>
      </c>
      <c r="K74" s="9">
        <f t="shared" ca="1" si="97"/>
        <v>18.23</v>
      </c>
      <c r="L74" s="16" t="str">
        <f t="shared" ref="L74:M74" si="107">L71</f>
        <v>AJUSTE</v>
      </c>
      <c r="M74" s="19">
        <f t="shared" si="107"/>
        <v>0.15</v>
      </c>
      <c r="O74" s="2" t="str">
        <f t="shared" ca="1" si="99"/>
        <v>EXECUTE [dbo].[PG_CI_LIBRO_INGRESOS] 0, 0, 0, 72, 199, 1, 2, 1, '08-13-2018', 3, '', 35092.75</v>
      </c>
    </row>
    <row r="75" spans="1:15" x14ac:dyDescent="0.3">
      <c r="A75" s="7">
        <f t="shared" si="78"/>
        <v>73</v>
      </c>
      <c r="B75" s="7">
        <f t="shared" si="106"/>
        <v>101</v>
      </c>
      <c r="C75" s="7">
        <f t="shared" si="79"/>
        <v>1</v>
      </c>
      <c r="D75" s="7">
        <f t="shared" si="103"/>
        <v>1</v>
      </c>
      <c r="E75" s="7">
        <f t="shared" si="33"/>
        <v>1</v>
      </c>
      <c r="F75" s="15">
        <f>F74+$F$1</f>
        <v>43326</v>
      </c>
      <c r="G75" s="7">
        <f t="shared" si="80"/>
        <v>3</v>
      </c>
      <c r="I75" s="9">
        <f t="shared" ca="1" si="81"/>
        <v>163587.88333333333</v>
      </c>
      <c r="J75" s="10">
        <f t="shared" ca="1" si="96"/>
        <v>13033.333333333334</v>
      </c>
      <c r="K75" s="9">
        <f t="shared" ca="1" si="97"/>
        <v>19.309999999999999</v>
      </c>
      <c r="L75" s="16" t="str">
        <f t="shared" ref="L75:M75" si="108">L72</f>
        <v>CONTADO</v>
      </c>
      <c r="M75" s="19">
        <f t="shared" si="108"/>
        <v>0.65</v>
      </c>
      <c r="O75" s="2" t="str">
        <f t="shared" ca="1" si="99"/>
        <v>EXECUTE [dbo].[PG_CI_LIBRO_INGRESOS] 0, 0, 0, 73, 101, 1, 1, 1, '08-14-2018', 3, '', 163587.883333333</v>
      </c>
    </row>
    <row r="76" spans="1:15" x14ac:dyDescent="0.3">
      <c r="A76" s="7">
        <f t="shared" si="78"/>
        <v>74</v>
      </c>
      <c r="B76" s="7">
        <f t="shared" si="106"/>
        <v>102</v>
      </c>
      <c r="C76" s="7">
        <f t="shared" si="79"/>
        <v>1</v>
      </c>
      <c r="D76" s="7">
        <f t="shared" si="103"/>
        <v>1</v>
      </c>
      <c r="E76" s="7">
        <f t="shared" si="33"/>
        <v>0</v>
      </c>
      <c r="F76" s="13">
        <f>F75</f>
        <v>43326</v>
      </c>
      <c r="G76" s="7">
        <f t="shared" si="80"/>
        <v>3</v>
      </c>
      <c r="I76" s="9">
        <f t="shared" ca="1" si="81"/>
        <v>87991.75</v>
      </c>
      <c r="J76" s="10">
        <f t="shared" ca="1" si="96"/>
        <v>12833.333333333334</v>
      </c>
      <c r="K76" s="9">
        <f t="shared" ca="1" si="97"/>
        <v>19.59</v>
      </c>
      <c r="L76" s="16" t="str">
        <f t="shared" ref="L76:M76" si="109">L73</f>
        <v>COBRA</v>
      </c>
      <c r="M76" s="19">
        <f t="shared" si="109"/>
        <v>0.35</v>
      </c>
      <c r="O76" s="2" t="str">
        <f t="shared" ca="1" si="99"/>
        <v>EXECUTE [dbo].[PG_CI_LIBRO_INGRESOS] 0, 0, 0, 74, 102, 1, 1, 0, '08-14-2018', 3, '', 87991.75</v>
      </c>
    </row>
    <row r="77" spans="1:15" x14ac:dyDescent="0.3">
      <c r="A77" s="7">
        <f t="shared" si="78"/>
        <v>75</v>
      </c>
      <c r="B77" s="7">
        <f t="shared" si="106"/>
        <v>299</v>
      </c>
      <c r="C77" s="7">
        <f t="shared" si="79"/>
        <v>1</v>
      </c>
      <c r="D77" s="7">
        <f t="shared" si="103"/>
        <v>1</v>
      </c>
      <c r="E77" s="7">
        <f t="shared" si="33"/>
        <v>1</v>
      </c>
      <c r="F77" s="13">
        <f>F76</f>
        <v>43326</v>
      </c>
      <c r="G77" s="7">
        <f t="shared" si="80"/>
        <v>3</v>
      </c>
      <c r="I77" s="9">
        <f t="shared" ca="1" si="81"/>
        <v>38255.75</v>
      </c>
      <c r="J77" s="10">
        <f t="shared" ca="1" si="96"/>
        <v>13166.666666666666</v>
      </c>
      <c r="K77" s="9">
        <f t="shared" ca="1" si="97"/>
        <v>19.37</v>
      </c>
      <c r="L77" s="16" t="str">
        <f t="shared" ref="L77:M77" si="110">L74</f>
        <v>AJUSTE</v>
      </c>
      <c r="M77" s="19">
        <f t="shared" si="110"/>
        <v>0.15</v>
      </c>
      <c r="O77" s="2" t="str">
        <f t="shared" ca="1" si="99"/>
        <v>EXECUTE [dbo].[PG_CI_LIBRO_INGRESOS] 0, 0, 0, 75, 299, 1, 1, 1, '08-14-2018', 3, '', 38255.75</v>
      </c>
    </row>
    <row r="78" spans="1:15" x14ac:dyDescent="0.3">
      <c r="A78" s="7">
        <f t="shared" si="78"/>
        <v>76</v>
      </c>
      <c r="B78" s="7">
        <f t="shared" si="106"/>
        <v>101</v>
      </c>
      <c r="C78" s="7">
        <f t="shared" si="79"/>
        <v>1</v>
      </c>
      <c r="D78" s="7">
        <f t="shared" si="103"/>
        <v>2</v>
      </c>
      <c r="E78" s="7">
        <f t="shared" si="33"/>
        <v>1</v>
      </c>
      <c r="F78" s="15">
        <f>F77+$F$1</f>
        <v>43327</v>
      </c>
      <c r="G78" s="7">
        <f t="shared" si="80"/>
        <v>3</v>
      </c>
      <c r="I78" s="9">
        <f t="shared" ca="1" si="81"/>
        <v>136820.88333333333</v>
      </c>
      <c r="J78" s="10">
        <f t="shared" ca="1" si="96"/>
        <v>11966.666666666666</v>
      </c>
      <c r="K78" s="9">
        <f t="shared" ca="1" si="97"/>
        <v>17.59</v>
      </c>
      <c r="L78" s="16" t="str">
        <f t="shared" ref="L78:M78" si="111">L75</f>
        <v>CONTADO</v>
      </c>
      <c r="M78" s="19">
        <f t="shared" si="111"/>
        <v>0.65</v>
      </c>
      <c r="O78" s="2" t="str">
        <f t="shared" ca="1" si="99"/>
        <v>EXECUTE [dbo].[PG_CI_LIBRO_INGRESOS] 0, 0, 0, 76, 101, 1, 2, 1, '08-15-2018', 3, '', 136820.883333333</v>
      </c>
    </row>
    <row r="79" spans="1:15" x14ac:dyDescent="0.3">
      <c r="A79" s="7">
        <f t="shared" si="78"/>
        <v>77</v>
      </c>
      <c r="B79" s="7">
        <f t="shared" si="106"/>
        <v>102</v>
      </c>
      <c r="C79" s="7">
        <f t="shared" si="79"/>
        <v>1</v>
      </c>
      <c r="D79" s="7">
        <f t="shared" si="103"/>
        <v>1</v>
      </c>
      <c r="E79" s="7">
        <f t="shared" si="33"/>
        <v>0</v>
      </c>
      <c r="F79" s="13">
        <f>F78</f>
        <v>43327</v>
      </c>
      <c r="G79" s="7">
        <f t="shared" si="80"/>
        <v>3</v>
      </c>
      <c r="I79" s="9">
        <f t="shared" ca="1" si="81"/>
        <v>91193.666666666657</v>
      </c>
      <c r="J79" s="10">
        <f t="shared" ca="1" si="96"/>
        <v>12466.666666666666</v>
      </c>
      <c r="K79" s="9">
        <f t="shared" ca="1" si="97"/>
        <v>20.9</v>
      </c>
      <c r="L79" s="16" t="str">
        <f t="shared" ref="L79:M79" si="112">L76</f>
        <v>COBRA</v>
      </c>
      <c r="M79" s="19">
        <f t="shared" si="112"/>
        <v>0.35</v>
      </c>
      <c r="O79" s="2" t="str">
        <f t="shared" ca="1" si="99"/>
        <v>EXECUTE [dbo].[PG_CI_LIBRO_INGRESOS] 0, 0, 0, 77, 102, 1, 1, 0, '08-15-2018', 3, '', 91193.6666666667</v>
      </c>
    </row>
    <row r="80" spans="1:15" x14ac:dyDescent="0.3">
      <c r="A80" s="7">
        <f t="shared" si="78"/>
        <v>78</v>
      </c>
      <c r="B80" s="7">
        <f t="shared" si="106"/>
        <v>199</v>
      </c>
      <c r="C80" s="7">
        <f t="shared" si="79"/>
        <v>1</v>
      </c>
      <c r="D80" s="7">
        <f t="shared" si="103"/>
        <v>1</v>
      </c>
      <c r="E80" s="7">
        <f t="shared" si="33"/>
        <v>1</v>
      </c>
      <c r="F80" s="13">
        <f>F79</f>
        <v>43327</v>
      </c>
      <c r="G80" s="7">
        <f t="shared" si="80"/>
        <v>3</v>
      </c>
      <c r="I80" s="9">
        <f t="shared" ca="1" si="81"/>
        <v>42729.499999999993</v>
      </c>
      <c r="J80" s="10">
        <f t="shared" ca="1" si="96"/>
        <v>12466.666666666666</v>
      </c>
      <c r="K80" s="9">
        <f t="shared" ca="1" si="97"/>
        <v>22.85</v>
      </c>
      <c r="L80" s="16" t="str">
        <f t="shared" ref="L80:M80" si="113">L77</f>
        <v>AJUSTE</v>
      </c>
      <c r="M80" s="19">
        <f t="shared" si="113"/>
        <v>0.15</v>
      </c>
      <c r="O80" s="2" t="str">
        <f t="shared" ca="1" si="99"/>
        <v>EXECUTE [dbo].[PG_CI_LIBRO_INGRESOS] 0, 0, 0, 78, 199, 1, 1, 1, '08-15-2018', 3, '', 42729.5</v>
      </c>
    </row>
    <row r="81" spans="1:15" x14ac:dyDescent="0.3">
      <c r="A81" s="7">
        <f t="shared" si="78"/>
        <v>79</v>
      </c>
      <c r="B81" s="7">
        <f t="shared" si="106"/>
        <v>101</v>
      </c>
      <c r="C81" s="7">
        <f t="shared" si="79"/>
        <v>1</v>
      </c>
      <c r="D81" s="7">
        <f t="shared" si="103"/>
        <v>1</v>
      </c>
      <c r="E81" s="7">
        <f t="shared" si="33"/>
        <v>1</v>
      </c>
      <c r="F81" s="15">
        <f>F80+$F$1</f>
        <v>43328</v>
      </c>
      <c r="G81" s="7">
        <f t="shared" si="80"/>
        <v>3</v>
      </c>
      <c r="I81" s="9">
        <f t="shared" ca="1" si="81"/>
        <v>142722.66666666666</v>
      </c>
      <c r="J81" s="10">
        <f t="shared" ca="1" si="96"/>
        <v>11933.333333333334</v>
      </c>
      <c r="K81" s="9">
        <f t="shared" ca="1" si="97"/>
        <v>18.399999999999999</v>
      </c>
      <c r="L81" s="16" t="str">
        <f t="shared" ref="L81:M81" si="114">L78</f>
        <v>CONTADO</v>
      </c>
      <c r="M81" s="19">
        <f t="shared" si="114"/>
        <v>0.65</v>
      </c>
      <c r="O81" s="2" t="str">
        <f t="shared" ca="1" si="99"/>
        <v>EXECUTE [dbo].[PG_CI_LIBRO_INGRESOS] 0, 0, 0, 79, 101, 1, 1, 1, '08-16-2018', 3, '', 142722.666666667</v>
      </c>
    </row>
    <row r="82" spans="1:15" x14ac:dyDescent="0.3">
      <c r="A82" s="7">
        <f t="shared" si="78"/>
        <v>80</v>
      </c>
      <c r="B82" s="7">
        <f t="shared" si="106"/>
        <v>102</v>
      </c>
      <c r="C82" s="7">
        <f t="shared" si="79"/>
        <v>1</v>
      </c>
      <c r="D82" s="7">
        <f t="shared" si="103"/>
        <v>2</v>
      </c>
      <c r="E82" s="7">
        <f t="shared" si="33"/>
        <v>0</v>
      </c>
      <c r="F82" s="13">
        <f>F81</f>
        <v>43328</v>
      </c>
      <c r="G82" s="7">
        <f t="shared" si="80"/>
        <v>3</v>
      </c>
      <c r="I82" s="9">
        <f t="shared" ca="1" si="81"/>
        <v>84302.39999999998</v>
      </c>
      <c r="J82" s="10">
        <f t="shared" ca="1" si="96"/>
        <v>12866.666666666666</v>
      </c>
      <c r="K82" s="9">
        <f t="shared" ca="1" si="97"/>
        <v>18.72</v>
      </c>
      <c r="L82" s="16" t="str">
        <f t="shared" ref="L82:M82" si="115">L79</f>
        <v>COBRA</v>
      </c>
      <c r="M82" s="19">
        <f t="shared" si="115"/>
        <v>0.35</v>
      </c>
      <c r="O82" s="2" t="str">
        <f t="shared" ca="1" si="99"/>
        <v>EXECUTE [dbo].[PG_CI_LIBRO_INGRESOS] 0, 0, 0, 80, 102, 1, 2, 0, '08-16-2018', 3, '', 84302.4</v>
      </c>
    </row>
    <row r="83" spans="1:15" x14ac:dyDescent="0.3">
      <c r="A83" s="7">
        <f t="shared" si="78"/>
        <v>81</v>
      </c>
      <c r="B83" s="7">
        <f t="shared" si="106"/>
        <v>299</v>
      </c>
      <c r="C83" s="7">
        <f t="shared" si="79"/>
        <v>1</v>
      </c>
      <c r="D83" s="7">
        <f t="shared" si="103"/>
        <v>1</v>
      </c>
      <c r="E83" s="7">
        <f t="shared" ref="E83:E146" si="116">E80</f>
        <v>1</v>
      </c>
      <c r="F83" s="13">
        <f>F82</f>
        <v>43328</v>
      </c>
      <c r="G83" s="7">
        <f t="shared" si="80"/>
        <v>3</v>
      </c>
      <c r="I83" s="9">
        <f t="shared" ca="1" si="81"/>
        <v>40034.9</v>
      </c>
      <c r="J83" s="10">
        <f t="shared" ca="1" si="96"/>
        <v>12033.333333333334</v>
      </c>
      <c r="K83" s="9">
        <f t="shared" ca="1" si="97"/>
        <v>22.18</v>
      </c>
      <c r="L83" s="16" t="str">
        <f t="shared" ref="L83:M83" si="117">L80</f>
        <v>AJUSTE</v>
      </c>
      <c r="M83" s="19">
        <f t="shared" si="117"/>
        <v>0.15</v>
      </c>
      <c r="O83" s="2" t="str">
        <f t="shared" ca="1" si="99"/>
        <v>EXECUTE [dbo].[PG_CI_LIBRO_INGRESOS] 0, 0, 0, 81, 299, 1, 1, 1, '08-16-2018', 3, '', 40034.9</v>
      </c>
    </row>
    <row r="84" spans="1:15" x14ac:dyDescent="0.3">
      <c r="A84" s="7">
        <f t="shared" si="78"/>
        <v>82</v>
      </c>
      <c r="B84" s="7">
        <f t="shared" si="106"/>
        <v>101</v>
      </c>
      <c r="C84" s="7">
        <f t="shared" si="79"/>
        <v>1</v>
      </c>
      <c r="D84" s="7">
        <f t="shared" si="103"/>
        <v>1</v>
      </c>
      <c r="E84" s="7">
        <f t="shared" si="116"/>
        <v>1</v>
      </c>
      <c r="F84" s="15">
        <f>F83+$F$1</f>
        <v>43329</v>
      </c>
      <c r="G84" s="7">
        <f t="shared" si="80"/>
        <v>3</v>
      </c>
      <c r="I84" s="9">
        <f t="shared" ca="1" si="81"/>
        <v>189411.95</v>
      </c>
      <c r="J84" s="10">
        <f t="shared" ca="1" si="96"/>
        <v>13300</v>
      </c>
      <c r="K84" s="9">
        <f t="shared" ca="1" si="97"/>
        <v>21.91</v>
      </c>
      <c r="L84" s="16" t="str">
        <f t="shared" ref="L84:M84" si="118">L81</f>
        <v>CONTADO</v>
      </c>
      <c r="M84" s="19">
        <f t="shared" si="118"/>
        <v>0.65</v>
      </c>
      <c r="O84" s="2" t="str">
        <f t="shared" ca="1" si="99"/>
        <v>EXECUTE [dbo].[PG_CI_LIBRO_INGRESOS] 0, 0, 0, 82, 101, 1, 1, 1, '08-17-2018', 3, '', 189411.95</v>
      </c>
    </row>
    <row r="85" spans="1:15" x14ac:dyDescent="0.3">
      <c r="A85" s="7">
        <f t="shared" si="78"/>
        <v>83</v>
      </c>
      <c r="B85" s="7">
        <f t="shared" si="106"/>
        <v>102</v>
      </c>
      <c r="C85" s="7">
        <f t="shared" si="79"/>
        <v>1</v>
      </c>
      <c r="D85" s="7">
        <f t="shared" si="103"/>
        <v>1</v>
      </c>
      <c r="E85" s="7">
        <f t="shared" si="116"/>
        <v>0</v>
      </c>
      <c r="F85" s="13">
        <f>F84</f>
        <v>43329</v>
      </c>
      <c r="G85" s="7">
        <f t="shared" si="80"/>
        <v>3</v>
      </c>
      <c r="I85" s="9">
        <f t="shared" ca="1" si="81"/>
        <v>86914.333333333328</v>
      </c>
      <c r="J85" s="10">
        <f t="shared" ca="1" si="96"/>
        <v>12866.666666666666</v>
      </c>
      <c r="K85" s="9">
        <f t="shared" ca="1" si="97"/>
        <v>19.3</v>
      </c>
      <c r="L85" s="16" t="str">
        <f t="shared" ref="L85:M85" si="119">L82</f>
        <v>COBRA</v>
      </c>
      <c r="M85" s="19">
        <f t="shared" si="119"/>
        <v>0.35</v>
      </c>
      <c r="O85" s="2" t="str">
        <f t="shared" ca="1" si="99"/>
        <v>EXECUTE [dbo].[PG_CI_LIBRO_INGRESOS] 0, 0, 0, 83, 102, 1, 1, 0, '08-17-2018', 3, '', 86914.3333333333</v>
      </c>
    </row>
    <row r="86" spans="1:15" x14ac:dyDescent="0.3">
      <c r="A86" s="7">
        <f t="shared" si="78"/>
        <v>84</v>
      </c>
      <c r="B86" s="7">
        <f t="shared" si="106"/>
        <v>199</v>
      </c>
      <c r="C86" s="7">
        <f t="shared" si="79"/>
        <v>1</v>
      </c>
      <c r="D86" s="7">
        <f t="shared" si="103"/>
        <v>2</v>
      </c>
      <c r="E86" s="7">
        <f t="shared" si="116"/>
        <v>1</v>
      </c>
      <c r="F86" s="13">
        <f>F85</f>
        <v>43329</v>
      </c>
      <c r="G86" s="7">
        <f t="shared" si="80"/>
        <v>3</v>
      </c>
      <c r="I86" s="9">
        <f t="shared" ca="1" si="81"/>
        <v>34299.500000000007</v>
      </c>
      <c r="J86" s="10">
        <f t="shared" ca="1" si="96"/>
        <v>12633.333333333334</v>
      </c>
      <c r="K86" s="9">
        <f t="shared" ca="1" si="97"/>
        <v>18.100000000000001</v>
      </c>
      <c r="L86" s="16" t="str">
        <f t="shared" ref="L86:M86" si="120">L83</f>
        <v>AJUSTE</v>
      </c>
      <c r="M86" s="19">
        <f t="shared" si="120"/>
        <v>0.15</v>
      </c>
      <c r="O86" s="2" t="str">
        <f t="shared" ca="1" si="99"/>
        <v>EXECUTE [dbo].[PG_CI_LIBRO_INGRESOS] 0, 0, 0, 84, 199, 1, 2, 1, '08-17-2018', 3, '', 34299.5</v>
      </c>
    </row>
    <row r="87" spans="1:15" x14ac:dyDescent="0.3">
      <c r="A87" s="7">
        <f t="shared" si="78"/>
        <v>85</v>
      </c>
      <c r="B87" s="7">
        <f t="shared" si="106"/>
        <v>101</v>
      </c>
      <c r="C87" s="7">
        <f t="shared" si="79"/>
        <v>1</v>
      </c>
      <c r="D87" s="7">
        <f t="shared" si="103"/>
        <v>1</v>
      </c>
      <c r="E87" s="7">
        <f t="shared" si="116"/>
        <v>1</v>
      </c>
      <c r="F87" s="15">
        <f>F86+$F$1</f>
        <v>43330</v>
      </c>
      <c r="G87" s="7">
        <f t="shared" si="80"/>
        <v>3</v>
      </c>
      <c r="I87" s="9">
        <f t="shared" ca="1" si="81"/>
        <v>189284.33333333331</v>
      </c>
      <c r="J87" s="10">
        <f t="shared" ca="1" si="96"/>
        <v>12666.666666666666</v>
      </c>
      <c r="K87" s="9">
        <f t="shared" ca="1" si="97"/>
        <v>22.99</v>
      </c>
      <c r="L87" s="16" t="str">
        <f t="shared" ref="L87:M87" si="121">L84</f>
        <v>CONTADO</v>
      </c>
      <c r="M87" s="19">
        <f t="shared" si="121"/>
        <v>0.65</v>
      </c>
      <c r="O87" s="2" t="str">
        <f t="shared" ca="1" si="99"/>
        <v>EXECUTE [dbo].[PG_CI_LIBRO_INGRESOS] 0, 0, 0, 85, 101, 1, 1, 1, '08-18-2018', 3, '', 189284.333333333</v>
      </c>
    </row>
    <row r="88" spans="1:15" x14ac:dyDescent="0.3">
      <c r="A88" s="7">
        <f t="shared" si="78"/>
        <v>86</v>
      </c>
      <c r="B88" s="7">
        <f t="shared" si="106"/>
        <v>102</v>
      </c>
      <c r="C88" s="7">
        <f t="shared" si="79"/>
        <v>1</v>
      </c>
      <c r="D88" s="7">
        <f t="shared" si="103"/>
        <v>1</v>
      </c>
      <c r="E88" s="7">
        <f t="shared" si="116"/>
        <v>0</v>
      </c>
      <c r="F88" s="13">
        <f>F87</f>
        <v>43330</v>
      </c>
      <c r="G88" s="7">
        <f t="shared" si="80"/>
        <v>3</v>
      </c>
      <c r="I88" s="9">
        <f t="shared" ca="1" si="81"/>
        <v>77492.799999999988</v>
      </c>
      <c r="J88" s="10">
        <f t="shared" ca="1" si="96"/>
        <v>12466.666666666666</v>
      </c>
      <c r="K88" s="9">
        <f t="shared" ca="1" si="97"/>
        <v>17.760000000000002</v>
      </c>
      <c r="L88" s="16" t="str">
        <f t="shared" ref="L88:M88" si="122">L85</f>
        <v>COBRA</v>
      </c>
      <c r="M88" s="19">
        <f t="shared" si="122"/>
        <v>0.35</v>
      </c>
      <c r="O88" s="2" t="str">
        <f t="shared" ca="1" si="99"/>
        <v>EXECUTE [dbo].[PG_CI_LIBRO_INGRESOS] 0, 0, 0, 86, 102, 1, 1, 0, '08-18-2018', 3, '', 77492.8</v>
      </c>
    </row>
    <row r="89" spans="1:15" x14ac:dyDescent="0.3">
      <c r="A89" s="7">
        <f t="shared" si="78"/>
        <v>87</v>
      </c>
      <c r="B89" s="7">
        <f t="shared" si="106"/>
        <v>299</v>
      </c>
      <c r="C89" s="7">
        <f t="shared" si="79"/>
        <v>1</v>
      </c>
      <c r="D89" s="7">
        <f t="shared" si="103"/>
        <v>1</v>
      </c>
      <c r="E89" s="7">
        <f t="shared" si="116"/>
        <v>1</v>
      </c>
      <c r="F89" s="13">
        <f>F88</f>
        <v>43330</v>
      </c>
      <c r="G89" s="7">
        <f t="shared" si="80"/>
        <v>3</v>
      </c>
      <c r="I89" s="9">
        <f t="shared" ca="1" si="81"/>
        <v>38073.599999999991</v>
      </c>
      <c r="J89" s="10">
        <f t="shared" ca="1" si="96"/>
        <v>12800</v>
      </c>
      <c r="K89" s="9">
        <f t="shared" ca="1" si="97"/>
        <v>19.829999999999998</v>
      </c>
      <c r="L89" s="16" t="str">
        <f t="shared" ref="L89:M89" si="123">L86</f>
        <v>AJUSTE</v>
      </c>
      <c r="M89" s="19">
        <f t="shared" si="123"/>
        <v>0.15</v>
      </c>
      <c r="O89" s="2" t="str">
        <f t="shared" ca="1" si="99"/>
        <v>EXECUTE [dbo].[PG_CI_LIBRO_INGRESOS] 0, 0, 0, 87, 299, 1, 1, 1, '08-18-2018', 3, '', 38073.6</v>
      </c>
    </row>
    <row r="90" spans="1:15" x14ac:dyDescent="0.3">
      <c r="A90" s="7">
        <f t="shared" si="78"/>
        <v>88</v>
      </c>
      <c r="B90" s="7">
        <f t="shared" si="106"/>
        <v>101</v>
      </c>
      <c r="C90" s="7">
        <f t="shared" si="79"/>
        <v>1</v>
      </c>
      <c r="D90" s="7">
        <f t="shared" si="103"/>
        <v>2</v>
      </c>
      <c r="E90" s="7">
        <f t="shared" si="116"/>
        <v>1</v>
      </c>
      <c r="F90" s="15">
        <f>F89+$F$1</f>
        <v>43331</v>
      </c>
      <c r="G90" s="7">
        <f t="shared" si="80"/>
        <v>3</v>
      </c>
      <c r="I90" s="9">
        <f t="shared" ca="1" si="81"/>
        <v>160344.16666666669</v>
      </c>
      <c r="J90" s="10">
        <f t="shared" ca="1" si="96"/>
        <v>12033.333333333334</v>
      </c>
      <c r="K90" s="9">
        <f t="shared" ca="1" si="97"/>
        <v>20.5</v>
      </c>
      <c r="L90" s="16" t="str">
        <f t="shared" ref="L90:M90" si="124">L87</f>
        <v>CONTADO</v>
      </c>
      <c r="M90" s="19">
        <f t="shared" si="124"/>
        <v>0.65</v>
      </c>
      <c r="O90" s="2" t="str">
        <f t="shared" ca="1" si="99"/>
        <v>EXECUTE [dbo].[PG_CI_LIBRO_INGRESOS] 0, 0, 0, 88, 101, 1, 2, 1, '08-19-2018', 3, '', 160344.166666667</v>
      </c>
    </row>
    <row r="91" spans="1:15" x14ac:dyDescent="0.3">
      <c r="A91" s="7">
        <f t="shared" si="78"/>
        <v>89</v>
      </c>
      <c r="B91" s="7">
        <f t="shared" si="106"/>
        <v>102</v>
      </c>
      <c r="C91" s="7">
        <f t="shared" si="79"/>
        <v>1</v>
      </c>
      <c r="D91" s="7">
        <f t="shared" si="103"/>
        <v>1</v>
      </c>
      <c r="E91" s="7">
        <f t="shared" si="116"/>
        <v>0</v>
      </c>
      <c r="F91" s="13">
        <f>F90</f>
        <v>43331</v>
      </c>
      <c r="G91" s="7">
        <f t="shared" si="80"/>
        <v>3</v>
      </c>
      <c r="I91" s="9">
        <f t="shared" ca="1" si="81"/>
        <v>81893.7</v>
      </c>
      <c r="J91" s="10">
        <f t="shared" ca="1" si="96"/>
        <v>12600</v>
      </c>
      <c r="K91" s="9">
        <f t="shared" ca="1" si="97"/>
        <v>18.57</v>
      </c>
      <c r="L91" s="16" t="str">
        <f t="shared" ref="L91:M91" si="125">L88</f>
        <v>COBRA</v>
      </c>
      <c r="M91" s="19">
        <f t="shared" si="125"/>
        <v>0.35</v>
      </c>
      <c r="O91" s="2" t="str">
        <f t="shared" ca="1" si="99"/>
        <v>EXECUTE [dbo].[PG_CI_LIBRO_INGRESOS] 0, 0, 0, 89, 102, 1, 1, 0, '08-19-2018', 3, '', 81893.7</v>
      </c>
    </row>
    <row r="92" spans="1:15" x14ac:dyDescent="0.3">
      <c r="A92" s="7">
        <f t="shared" si="78"/>
        <v>90</v>
      </c>
      <c r="B92" s="7">
        <f t="shared" si="106"/>
        <v>199</v>
      </c>
      <c r="C92" s="7">
        <f t="shared" si="79"/>
        <v>1</v>
      </c>
      <c r="D92" s="7">
        <f t="shared" si="103"/>
        <v>1</v>
      </c>
      <c r="E92" s="7">
        <f t="shared" si="116"/>
        <v>1</v>
      </c>
      <c r="F92" s="13">
        <f>F91</f>
        <v>43331</v>
      </c>
      <c r="G92" s="7">
        <f t="shared" si="80"/>
        <v>3</v>
      </c>
      <c r="I92" s="9">
        <f t="shared" ca="1" si="81"/>
        <v>31966.1</v>
      </c>
      <c r="J92" s="10">
        <f t="shared" ca="1" si="96"/>
        <v>12433.333333333334</v>
      </c>
      <c r="K92" s="9">
        <f t="shared" ca="1" si="97"/>
        <v>17.14</v>
      </c>
      <c r="L92" s="16" t="str">
        <f t="shared" ref="L92:M92" si="126">L89</f>
        <v>AJUSTE</v>
      </c>
      <c r="M92" s="19">
        <f t="shared" si="126"/>
        <v>0.15</v>
      </c>
      <c r="O92" s="2" t="str">
        <f t="shared" ca="1" si="99"/>
        <v>EXECUTE [dbo].[PG_CI_LIBRO_INGRESOS] 0, 0, 0, 90, 199, 1, 1, 1, '08-19-2018', 3, '', 31966.1</v>
      </c>
    </row>
    <row r="93" spans="1:15" x14ac:dyDescent="0.3">
      <c r="A93" s="7">
        <f t="shared" si="78"/>
        <v>91</v>
      </c>
      <c r="B93" s="7">
        <f t="shared" si="106"/>
        <v>101</v>
      </c>
      <c r="C93" s="7">
        <f t="shared" si="79"/>
        <v>1</v>
      </c>
      <c r="D93" s="7">
        <f t="shared" si="103"/>
        <v>1</v>
      </c>
      <c r="E93" s="7">
        <f t="shared" si="116"/>
        <v>1</v>
      </c>
      <c r="F93" s="15">
        <f>F92+$F$1</f>
        <v>43332</v>
      </c>
      <c r="G93" s="7">
        <f t="shared" si="80"/>
        <v>3</v>
      </c>
      <c r="I93" s="9">
        <f t="shared" ca="1" si="81"/>
        <v>179429.25000000006</v>
      </c>
      <c r="J93" s="10">
        <f t="shared" ca="1" si="96"/>
        <v>12833.333333333334</v>
      </c>
      <c r="K93" s="9">
        <f t="shared" ca="1" si="97"/>
        <v>21.51</v>
      </c>
      <c r="L93" s="16" t="str">
        <f t="shared" ref="L93:M93" si="127">L90</f>
        <v>CONTADO</v>
      </c>
      <c r="M93" s="19">
        <f t="shared" si="127"/>
        <v>0.65</v>
      </c>
      <c r="O93" s="2" t="str">
        <f t="shared" ca="1" si="99"/>
        <v>EXECUTE [dbo].[PG_CI_LIBRO_INGRESOS] 0, 0, 0, 91, 101, 1, 1, 1, '08-20-2018', 3, '', 179429.25</v>
      </c>
    </row>
    <row r="94" spans="1:15" x14ac:dyDescent="0.3">
      <c r="A94" s="7">
        <f t="shared" si="78"/>
        <v>92</v>
      </c>
      <c r="B94" s="7">
        <f t="shared" si="106"/>
        <v>102</v>
      </c>
      <c r="C94" s="7">
        <f t="shared" si="79"/>
        <v>1</v>
      </c>
      <c r="D94" s="7">
        <f t="shared" si="103"/>
        <v>2</v>
      </c>
      <c r="E94" s="7">
        <f t="shared" si="116"/>
        <v>0</v>
      </c>
      <c r="F94" s="13">
        <f>F93</f>
        <v>43332</v>
      </c>
      <c r="G94" s="7">
        <f t="shared" si="80"/>
        <v>3</v>
      </c>
      <c r="I94" s="9">
        <f t="shared" ca="1" si="81"/>
        <v>92633.333333333328</v>
      </c>
      <c r="J94" s="10">
        <f t="shared" ca="1" si="96"/>
        <v>13233.333333333334</v>
      </c>
      <c r="K94" s="9">
        <f t="shared" ca="1" si="97"/>
        <v>20</v>
      </c>
      <c r="L94" s="16" t="str">
        <f t="shared" ref="L94:M94" si="128">L91</f>
        <v>COBRA</v>
      </c>
      <c r="M94" s="19">
        <f t="shared" si="128"/>
        <v>0.35</v>
      </c>
      <c r="O94" s="2" t="str">
        <f t="shared" ca="1" si="99"/>
        <v>EXECUTE [dbo].[PG_CI_LIBRO_INGRESOS] 0, 0, 0, 92, 102, 1, 2, 0, '08-20-2018', 3, '', 92633.3333333333</v>
      </c>
    </row>
    <row r="95" spans="1:15" x14ac:dyDescent="0.3">
      <c r="A95" s="7">
        <f t="shared" si="78"/>
        <v>93</v>
      </c>
      <c r="B95" s="7">
        <f t="shared" si="106"/>
        <v>299</v>
      </c>
      <c r="C95" s="7">
        <f t="shared" si="79"/>
        <v>1</v>
      </c>
      <c r="D95" s="7">
        <f t="shared" si="103"/>
        <v>1</v>
      </c>
      <c r="E95" s="7">
        <f t="shared" si="116"/>
        <v>1</v>
      </c>
      <c r="F95" s="13">
        <f>F94</f>
        <v>43332</v>
      </c>
      <c r="G95" s="7">
        <f t="shared" si="80"/>
        <v>3</v>
      </c>
      <c r="I95" s="9">
        <f t="shared" ca="1" si="81"/>
        <v>42040</v>
      </c>
      <c r="J95" s="10">
        <f t="shared" ca="1" si="96"/>
        <v>13333.333333333334</v>
      </c>
      <c r="K95" s="9">
        <f t="shared" ca="1" si="97"/>
        <v>21.02</v>
      </c>
      <c r="L95" s="16" t="str">
        <f t="shared" ref="L95:M95" si="129">L92</f>
        <v>AJUSTE</v>
      </c>
      <c r="M95" s="19">
        <f t="shared" si="129"/>
        <v>0.15</v>
      </c>
      <c r="O95" s="2" t="str">
        <f t="shared" ca="1" si="99"/>
        <v>EXECUTE [dbo].[PG_CI_LIBRO_INGRESOS] 0, 0, 0, 93, 299, 1, 1, 1, '08-20-2018', 3, '', 42040</v>
      </c>
    </row>
    <row r="96" spans="1:15" x14ac:dyDescent="0.3">
      <c r="A96" s="7">
        <f t="shared" si="78"/>
        <v>94</v>
      </c>
      <c r="B96" s="7">
        <f t="shared" si="106"/>
        <v>101</v>
      </c>
      <c r="C96" s="7">
        <f t="shared" si="79"/>
        <v>1</v>
      </c>
      <c r="D96" s="7">
        <f t="shared" si="103"/>
        <v>1</v>
      </c>
      <c r="E96" s="7">
        <f t="shared" si="116"/>
        <v>1</v>
      </c>
      <c r="F96" s="15">
        <f>F95+$F$1</f>
        <v>43333</v>
      </c>
      <c r="G96" s="7">
        <f t="shared" si="80"/>
        <v>3</v>
      </c>
      <c r="I96" s="9">
        <f t="shared" ca="1" si="81"/>
        <v>140887.5</v>
      </c>
      <c r="J96" s="10">
        <f t="shared" ca="1" si="96"/>
        <v>12500</v>
      </c>
      <c r="K96" s="9">
        <f t="shared" ca="1" si="97"/>
        <v>17.34</v>
      </c>
      <c r="L96" s="16" t="str">
        <f t="shared" ref="L96:M96" si="130">L93</f>
        <v>CONTADO</v>
      </c>
      <c r="M96" s="19">
        <f t="shared" si="130"/>
        <v>0.65</v>
      </c>
      <c r="O96" s="2" t="str">
        <f t="shared" ca="1" si="99"/>
        <v>EXECUTE [dbo].[PG_CI_LIBRO_INGRESOS] 0, 0, 0, 94, 101, 1, 1, 1, '08-21-2018', 3, '', 140887.5</v>
      </c>
    </row>
    <row r="97" spans="1:15" x14ac:dyDescent="0.3">
      <c r="A97" s="7">
        <f t="shared" si="78"/>
        <v>95</v>
      </c>
      <c r="B97" s="7">
        <f t="shared" si="106"/>
        <v>102</v>
      </c>
      <c r="C97" s="7">
        <f t="shared" si="79"/>
        <v>1</v>
      </c>
      <c r="D97" s="7">
        <f t="shared" si="103"/>
        <v>1</v>
      </c>
      <c r="E97" s="7">
        <f t="shared" si="116"/>
        <v>0</v>
      </c>
      <c r="F97" s="13">
        <f>F96</f>
        <v>43333</v>
      </c>
      <c r="G97" s="7">
        <f t="shared" si="80"/>
        <v>3</v>
      </c>
      <c r="I97" s="9">
        <f t="shared" ca="1" si="81"/>
        <v>89573.75</v>
      </c>
      <c r="J97" s="10">
        <f t="shared" ca="1" si="96"/>
        <v>11766.666666666666</v>
      </c>
      <c r="K97" s="9">
        <f t="shared" ca="1" si="97"/>
        <v>21.75</v>
      </c>
      <c r="L97" s="16" t="str">
        <f t="shared" ref="L97:M97" si="131">L94</f>
        <v>COBRA</v>
      </c>
      <c r="M97" s="19">
        <f t="shared" si="131"/>
        <v>0.35</v>
      </c>
      <c r="O97" s="2" t="str">
        <f t="shared" ca="1" si="99"/>
        <v>EXECUTE [dbo].[PG_CI_LIBRO_INGRESOS] 0, 0, 0, 95, 102, 1, 1, 0, '08-21-2018', 3, '', 89573.75</v>
      </c>
    </row>
    <row r="98" spans="1:15" x14ac:dyDescent="0.3">
      <c r="A98" s="7">
        <f t="shared" si="78"/>
        <v>96</v>
      </c>
      <c r="B98" s="7">
        <f t="shared" si="106"/>
        <v>199</v>
      </c>
      <c r="C98" s="7">
        <f t="shared" si="79"/>
        <v>1</v>
      </c>
      <c r="D98" s="7">
        <f t="shared" si="103"/>
        <v>2</v>
      </c>
      <c r="E98" s="7">
        <f t="shared" si="116"/>
        <v>1</v>
      </c>
      <c r="F98" s="13">
        <f>F97</f>
        <v>43333</v>
      </c>
      <c r="G98" s="7">
        <f t="shared" si="80"/>
        <v>3</v>
      </c>
      <c r="I98" s="9">
        <f t="shared" ca="1" si="81"/>
        <v>32807.19999999999</v>
      </c>
      <c r="J98" s="10">
        <f t="shared" ca="1" si="96"/>
        <v>12266.666666666666</v>
      </c>
      <c r="K98" s="9">
        <f t="shared" ca="1" si="97"/>
        <v>17.829999999999998</v>
      </c>
      <c r="L98" s="16" t="str">
        <f t="shared" ref="L98:M98" si="132">L95</f>
        <v>AJUSTE</v>
      </c>
      <c r="M98" s="19">
        <f t="shared" si="132"/>
        <v>0.15</v>
      </c>
      <c r="O98" s="2" t="str">
        <f t="shared" ca="1" si="99"/>
        <v>EXECUTE [dbo].[PG_CI_LIBRO_INGRESOS] 0, 0, 0, 96, 199, 1, 2, 1, '08-21-2018', 3, '', 32807.2</v>
      </c>
    </row>
    <row r="99" spans="1:15" x14ac:dyDescent="0.3">
      <c r="A99" s="7">
        <f t="shared" si="78"/>
        <v>97</v>
      </c>
      <c r="B99" s="7">
        <f t="shared" si="106"/>
        <v>101</v>
      </c>
      <c r="C99" s="7">
        <f t="shared" si="79"/>
        <v>1</v>
      </c>
      <c r="D99" s="7">
        <f t="shared" si="103"/>
        <v>1</v>
      </c>
      <c r="E99" s="7">
        <f t="shared" si="116"/>
        <v>1</v>
      </c>
      <c r="F99" s="15">
        <f>F98+$F$1</f>
        <v>43334</v>
      </c>
      <c r="G99" s="7">
        <f t="shared" si="80"/>
        <v>3</v>
      </c>
      <c r="I99" s="9">
        <f t="shared" ca="1" si="81"/>
        <v>142342.20000000001</v>
      </c>
      <c r="J99" s="10">
        <f t="shared" ca="1" si="96"/>
        <v>12600</v>
      </c>
      <c r="K99" s="9">
        <f t="shared" ca="1" si="97"/>
        <v>17.38</v>
      </c>
      <c r="L99" s="16" t="str">
        <f t="shared" ref="L99:M99" si="133">L96</f>
        <v>CONTADO</v>
      </c>
      <c r="M99" s="19">
        <f t="shared" si="133"/>
        <v>0.65</v>
      </c>
      <c r="O99" s="2" t="str">
        <f t="shared" ca="1" si="99"/>
        <v>EXECUTE [dbo].[PG_CI_LIBRO_INGRESOS] 0, 0, 0, 97, 101, 1, 1, 1, '08-22-2018', 3, '', 142342.2</v>
      </c>
    </row>
    <row r="100" spans="1:15" x14ac:dyDescent="0.3">
      <c r="A100" s="7">
        <f t="shared" si="78"/>
        <v>98</v>
      </c>
      <c r="B100" s="7">
        <f t="shared" si="106"/>
        <v>102</v>
      </c>
      <c r="C100" s="7">
        <f t="shared" si="79"/>
        <v>1</v>
      </c>
      <c r="D100" s="7">
        <f t="shared" si="103"/>
        <v>1</v>
      </c>
      <c r="E100" s="7">
        <f t="shared" si="116"/>
        <v>0</v>
      </c>
      <c r="F100" s="13">
        <f>F99</f>
        <v>43334</v>
      </c>
      <c r="G100" s="7">
        <f t="shared" si="80"/>
        <v>3</v>
      </c>
      <c r="I100" s="9">
        <f t="shared" ca="1" si="81"/>
        <v>99736.349999999991</v>
      </c>
      <c r="J100" s="10">
        <f t="shared" ca="1" si="96"/>
        <v>12900</v>
      </c>
      <c r="K100" s="9">
        <f t="shared" ca="1" si="97"/>
        <v>22.09</v>
      </c>
      <c r="L100" s="16" t="str">
        <f t="shared" ref="L100:M100" si="134">L97</f>
        <v>COBRA</v>
      </c>
      <c r="M100" s="19">
        <f t="shared" si="134"/>
        <v>0.35</v>
      </c>
      <c r="O100" s="2" t="str">
        <f t="shared" ca="1" si="99"/>
        <v>EXECUTE [dbo].[PG_CI_LIBRO_INGRESOS] 0, 0, 0, 98, 102, 1, 1, 0, '08-22-2018', 3, '', 99736.35</v>
      </c>
    </row>
    <row r="101" spans="1:15" x14ac:dyDescent="0.3">
      <c r="A101" s="7">
        <f t="shared" si="78"/>
        <v>99</v>
      </c>
      <c r="B101" s="7">
        <f t="shared" si="106"/>
        <v>299</v>
      </c>
      <c r="C101" s="7">
        <f t="shared" si="79"/>
        <v>1</v>
      </c>
      <c r="D101" s="7">
        <f t="shared" si="103"/>
        <v>1</v>
      </c>
      <c r="E101" s="7">
        <f t="shared" si="116"/>
        <v>1</v>
      </c>
      <c r="F101" s="13">
        <f>F100</f>
        <v>43334</v>
      </c>
      <c r="G101" s="7">
        <f t="shared" si="80"/>
        <v>3</v>
      </c>
      <c r="I101" s="9">
        <f t="shared" ca="1" si="81"/>
        <v>44970.75</v>
      </c>
      <c r="J101" s="10">
        <f t="shared" ca="1" si="96"/>
        <v>13166.666666666666</v>
      </c>
      <c r="K101" s="9">
        <f t="shared" ca="1" si="97"/>
        <v>22.77</v>
      </c>
      <c r="L101" s="16" t="str">
        <f t="shared" ref="L101:M101" si="135">L98</f>
        <v>AJUSTE</v>
      </c>
      <c r="M101" s="19">
        <f t="shared" si="135"/>
        <v>0.15</v>
      </c>
      <c r="O101" s="2" t="str">
        <f t="shared" ca="1" si="99"/>
        <v>EXECUTE [dbo].[PG_CI_LIBRO_INGRESOS] 0, 0, 0, 99, 299, 1, 1, 1, '08-22-2018', 3, '', 44970.75</v>
      </c>
    </row>
    <row r="102" spans="1:15" x14ac:dyDescent="0.3">
      <c r="A102" s="7">
        <f t="shared" si="78"/>
        <v>100</v>
      </c>
      <c r="B102" s="7">
        <f t="shared" si="106"/>
        <v>101</v>
      </c>
      <c r="C102" s="7">
        <f t="shared" si="79"/>
        <v>1</v>
      </c>
      <c r="D102" s="7">
        <f t="shared" si="103"/>
        <v>2</v>
      </c>
      <c r="E102" s="7">
        <f t="shared" si="116"/>
        <v>1</v>
      </c>
      <c r="F102" s="15">
        <f>F101+$F$1</f>
        <v>43335</v>
      </c>
      <c r="G102" s="7">
        <f t="shared" si="80"/>
        <v>3</v>
      </c>
      <c r="I102" s="9">
        <f t="shared" ca="1" si="81"/>
        <v>154801.83333333334</v>
      </c>
      <c r="J102" s="10">
        <f t="shared" ca="1" si="96"/>
        <v>12333.333333333334</v>
      </c>
      <c r="K102" s="9">
        <f t="shared" ca="1" si="97"/>
        <v>19.309999999999999</v>
      </c>
      <c r="L102" s="16" t="str">
        <f t="shared" ref="L102:M102" si="136">L99</f>
        <v>CONTADO</v>
      </c>
      <c r="M102" s="19">
        <f t="shared" si="136"/>
        <v>0.65</v>
      </c>
      <c r="O102" s="2" t="str">
        <f t="shared" ca="1" si="99"/>
        <v>EXECUTE [dbo].[PG_CI_LIBRO_INGRESOS] 0, 0, 0, 100, 101, 1, 2, 1, '08-23-2018', 3, '', 154801.833333333</v>
      </c>
    </row>
    <row r="103" spans="1:15" x14ac:dyDescent="0.3">
      <c r="A103" s="7">
        <f t="shared" si="78"/>
        <v>101</v>
      </c>
      <c r="B103" s="7">
        <f t="shared" si="106"/>
        <v>102</v>
      </c>
      <c r="C103" s="7">
        <f t="shared" si="79"/>
        <v>1</v>
      </c>
      <c r="D103" s="7">
        <f t="shared" si="103"/>
        <v>1</v>
      </c>
      <c r="E103" s="7">
        <f t="shared" si="116"/>
        <v>0</v>
      </c>
      <c r="F103" s="13">
        <f>F102</f>
        <v>43335</v>
      </c>
      <c r="G103" s="7">
        <f t="shared" si="80"/>
        <v>3</v>
      </c>
      <c r="I103" s="9">
        <f t="shared" ca="1" si="81"/>
        <v>75271.7</v>
      </c>
      <c r="J103" s="10">
        <f t="shared" ca="1" si="96"/>
        <v>12233.333333333334</v>
      </c>
      <c r="K103" s="9">
        <f t="shared" ca="1" si="97"/>
        <v>17.579999999999998</v>
      </c>
      <c r="L103" s="16" t="str">
        <f t="shared" ref="L103:M103" si="137">L100</f>
        <v>COBRA</v>
      </c>
      <c r="M103" s="19">
        <f t="shared" si="137"/>
        <v>0.35</v>
      </c>
      <c r="O103" s="2" t="str">
        <f t="shared" ca="1" si="99"/>
        <v>EXECUTE [dbo].[PG_CI_LIBRO_INGRESOS] 0, 0, 0, 101, 102, 1, 1, 0, '08-23-2018', 3, '', 75271.7</v>
      </c>
    </row>
    <row r="104" spans="1:15" x14ac:dyDescent="0.3">
      <c r="A104" s="7">
        <f t="shared" si="78"/>
        <v>102</v>
      </c>
      <c r="B104" s="7">
        <f t="shared" si="106"/>
        <v>199</v>
      </c>
      <c r="C104" s="7">
        <f t="shared" si="79"/>
        <v>1</v>
      </c>
      <c r="D104" s="7">
        <f t="shared" si="103"/>
        <v>1</v>
      </c>
      <c r="E104" s="7">
        <f t="shared" si="116"/>
        <v>1</v>
      </c>
      <c r="F104" s="13">
        <f>F103</f>
        <v>43335</v>
      </c>
      <c r="G104" s="7">
        <f t="shared" si="80"/>
        <v>3</v>
      </c>
      <c r="I104" s="9">
        <f t="shared" ca="1" si="81"/>
        <v>34508.299999999996</v>
      </c>
      <c r="J104" s="10">
        <f t="shared" ca="1" si="96"/>
        <v>12766.666666666666</v>
      </c>
      <c r="K104" s="9">
        <f t="shared" ca="1" si="97"/>
        <v>18.02</v>
      </c>
      <c r="L104" s="16" t="str">
        <f t="shared" ref="L104:M104" si="138">L101</f>
        <v>AJUSTE</v>
      </c>
      <c r="M104" s="19">
        <f t="shared" si="138"/>
        <v>0.15</v>
      </c>
      <c r="O104" s="2" t="str">
        <f t="shared" ca="1" si="99"/>
        <v>EXECUTE [dbo].[PG_CI_LIBRO_INGRESOS] 0, 0, 0, 102, 199, 1, 1, 1, '08-23-2018', 3, '', 34508.3</v>
      </c>
    </row>
    <row r="105" spans="1:15" x14ac:dyDescent="0.3">
      <c r="A105" s="7">
        <f t="shared" si="78"/>
        <v>103</v>
      </c>
      <c r="B105" s="7">
        <f t="shared" si="106"/>
        <v>101</v>
      </c>
      <c r="C105" s="7">
        <f t="shared" si="79"/>
        <v>1</v>
      </c>
      <c r="D105" s="7">
        <f t="shared" si="103"/>
        <v>1</v>
      </c>
      <c r="E105" s="7">
        <f t="shared" si="116"/>
        <v>1</v>
      </c>
      <c r="F105" s="15">
        <f>F104+$F$1</f>
        <v>43336</v>
      </c>
      <c r="G105" s="7">
        <f t="shared" si="80"/>
        <v>3</v>
      </c>
      <c r="I105" s="9">
        <f t="shared" ca="1" si="81"/>
        <v>158860</v>
      </c>
      <c r="J105" s="10">
        <f t="shared" ca="1" si="96"/>
        <v>13000</v>
      </c>
      <c r="K105" s="9">
        <f t="shared" ca="1" si="97"/>
        <v>18.8</v>
      </c>
      <c r="L105" s="16" t="str">
        <f t="shared" ref="L105:M105" si="139">L102</f>
        <v>CONTADO</v>
      </c>
      <c r="M105" s="19">
        <f t="shared" si="139"/>
        <v>0.65</v>
      </c>
      <c r="O105" s="2" t="str">
        <f t="shared" ca="1" si="99"/>
        <v>EXECUTE [dbo].[PG_CI_LIBRO_INGRESOS] 0, 0, 0, 103, 101, 1, 1, 1, '08-24-2018', 3, '', 158860</v>
      </c>
    </row>
    <row r="106" spans="1:15" x14ac:dyDescent="0.3">
      <c r="A106" s="7">
        <f t="shared" si="78"/>
        <v>104</v>
      </c>
      <c r="B106" s="7">
        <f t="shared" si="106"/>
        <v>102</v>
      </c>
      <c r="C106" s="7">
        <f t="shared" si="79"/>
        <v>1</v>
      </c>
      <c r="D106" s="7">
        <f t="shared" si="103"/>
        <v>2</v>
      </c>
      <c r="E106" s="7">
        <f t="shared" si="116"/>
        <v>0</v>
      </c>
      <c r="F106" s="13">
        <f>F105</f>
        <v>43336</v>
      </c>
      <c r="G106" s="7">
        <f t="shared" si="80"/>
        <v>3</v>
      </c>
      <c r="I106" s="9">
        <f t="shared" ca="1" si="81"/>
        <v>77278.71666666666</v>
      </c>
      <c r="J106" s="10">
        <f t="shared" ca="1" si="96"/>
        <v>12566.666666666666</v>
      </c>
      <c r="K106" s="9">
        <f t="shared" ca="1" si="97"/>
        <v>17.57</v>
      </c>
      <c r="L106" s="16" t="str">
        <f t="shared" ref="L106:M106" si="140">L103</f>
        <v>COBRA</v>
      </c>
      <c r="M106" s="19">
        <f t="shared" si="140"/>
        <v>0.35</v>
      </c>
      <c r="O106" s="2" t="str">
        <f t="shared" ca="1" si="99"/>
        <v>EXECUTE [dbo].[PG_CI_LIBRO_INGRESOS] 0, 0, 0, 104, 102, 1, 2, 0, '08-24-2018', 3, '', 77278.7166666667</v>
      </c>
    </row>
    <row r="107" spans="1:15" x14ac:dyDescent="0.3">
      <c r="A107" s="7">
        <f t="shared" si="78"/>
        <v>105</v>
      </c>
      <c r="B107" s="7">
        <f t="shared" si="106"/>
        <v>299</v>
      </c>
      <c r="C107" s="7">
        <f t="shared" si="79"/>
        <v>1</v>
      </c>
      <c r="D107" s="7">
        <f t="shared" si="103"/>
        <v>1</v>
      </c>
      <c r="E107" s="7">
        <f t="shared" si="116"/>
        <v>1</v>
      </c>
      <c r="F107" s="13">
        <f>F106</f>
        <v>43336</v>
      </c>
      <c r="G107" s="7">
        <f t="shared" si="80"/>
        <v>3</v>
      </c>
      <c r="I107" s="9">
        <f t="shared" ca="1" si="81"/>
        <v>36042.9</v>
      </c>
      <c r="J107" s="10">
        <f t="shared" ca="1" si="96"/>
        <v>12633.333333333334</v>
      </c>
      <c r="K107" s="9">
        <f t="shared" ca="1" si="97"/>
        <v>19.02</v>
      </c>
      <c r="L107" s="16" t="str">
        <f t="shared" ref="L107:M107" si="141">L104</f>
        <v>AJUSTE</v>
      </c>
      <c r="M107" s="19">
        <f t="shared" si="141"/>
        <v>0.15</v>
      </c>
      <c r="O107" s="2" t="str">
        <f t="shared" ca="1" si="99"/>
        <v>EXECUTE [dbo].[PG_CI_LIBRO_INGRESOS] 0, 0, 0, 105, 299, 1, 1, 1, '08-24-2018', 3, '', 36042.9</v>
      </c>
    </row>
    <row r="108" spans="1:15" x14ac:dyDescent="0.3">
      <c r="A108" s="7">
        <f t="shared" si="78"/>
        <v>106</v>
      </c>
      <c r="B108" s="7">
        <f t="shared" si="106"/>
        <v>101</v>
      </c>
      <c r="C108" s="7">
        <f t="shared" si="79"/>
        <v>1</v>
      </c>
      <c r="D108" s="7">
        <f t="shared" si="103"/>
        <v>1</v>
      </c>
      <c r="E108" s="7">
        <f t="shared" si="116"/>
        <v>1</v>
      </c>
      <c r="F108" s="15">
        <f>F107+$F$1</f>
        <v>43337</v>
      </c>
      <c r="G108" s="7">
        <f t="shared" si="80"/>
        <v>3</v>
      </c>
      <c r="I108" s="9">
        <f t="shared" ca="1" si="81"/>
        <v>130584.99999999999</v>
      </c>
      <c r="J108" s="10">
        <f t="shared" ca="1" si="96"/>
        <v>11666.666666666666</v>
      </c>
      <c r="K108" s="9">
        <f t="shared" ca="1" si="97"/>
        <v>17.22</v>
      </c>
      <c r="L108" s="16" t="str">
        <f t="shared" ref="L108:M108" si="142">L105</f>
        <v>CONTADO</v>
      </c>
      <c r="M108" s="19">
        <f t="shared" si="142"/>
        <v>0.65</v>
      </c>
      <c r="O108" s="2" t="str">
        <f t="shared" ca="1" si="99"/>
        <v>EXECUTE [dbo].[PG_CI_LIBRO_INGRESOS] 0, 0, 0, 106, 101, 1, 1, 1, '08-25-2018', 3, '', 130585</v>
      </c>
    </row>
    <row r="109" spans="1:15" x14ac:dyDescent="0.3">
      <c r="A109" s="7">
        <f t="shared" si="78"/>
        <v>107</v>
      </c>
      <c r="B109" s="7">
        <f t="shared" si="106"/>
        <v>102</v>
      </c>
      <c r="C109" s="7">
        <f t="shared" si="79"/>
        <v>1</v>
      </c>
      <c r="D109" s="7">
        <f t="shared" si="103"/>
        <v>1</v>
      </c>
      <c r="E109" s="7">
        <f t="shared" si="116"/>
        <v>0</v>
      </c>
      <c r="F109" s="13">
        <f>F108</f>
        <v>43337</v>
      </c>
      <c r="G109" s="7">
        <f t="shared" si="80"/>
        <v>3</v>
      </c>
      <c r="I109" s="9">
        <f t="shared" ca="1" si="81"/>
        <v>80080.93333333332</v>
      </c>
      <c r="J109" s="10">
        <f t="shared" ca="1" si="96"/>
        <v>11966.666666666666</v>
      </c>
      <c r="K109" s="9">
        <f t="shared" ca="1" si="97"/>
        <v>19.12</v>
      </c>
      <c r="L109" s="16" t="str">
        <f t="shared" ref="L109:M109" si="143">L106</f>
        <v>COBRA</v>
      </c>
      <c r="M109" s="19">
        <f t="shared" si="143"/>
        <v>0.35</v>
      </c>
      <c r="O109" s="2" t="str">
        <f t="shared" ca="1" si="99"/>
        <v>EXECUTE [dbo].[PG_CI_LIBRO_INGRESOS] 0, 0, 0, 107, 102, 1, 1, 0, '08-25-2018', 3, '', 80080.9333333333</v>
      </c>
    </row>
    <row r="110" spans="1:15" x14ac:dyDescent="0.3">
      <c r="A110" s="7">
        <f t="shared" si="78"/>
        <v>108</v>
      </c>
      <c r="B110" s="7">
        <f t="shared" si="106"/>
        <v>199</v>
      </c>
      <c r="C110" s="7">
        <f t="shared" si="79"/>
        <v>1</v>
      </c>
      <c r="D110" s="7">
        <f t="shared" si="103"/>
        <v>2</v>
      </c>
      <c r="E110" s="7">
        <f t="shared" si="116"/>
        <v>1</v>
      </c>
      <c r="F110" s="13">
        <f>F109</f>
        <v>43337</v>
      </c>
      <c r="G110" s="7">
        <f t="shared" si="80"/>
        <v>3</v>
      </c>
      <c r="I110" s="9">
        <f t="shared" ca="1" si="81"/>
        <v>43930.1</v>
      </c>
      <c r="J110" s="10">
        <f t="shared" ca="1" si="96"/>
        <v>12766.666666666666</v>
      </c>
      <c r="K110" s="9">
        <f t="shared" ca="1" si="97"/>
        <v>22.94</v>
      </c>
      <c r="L110" s="16" t="str">
        <f t="shared" ref="L110:M110" si="144">L107</f>
        <v>AJUSTE</v>
      </c>
      <c r="M110" s="19">
        <f t="shared" si="144"/>
        <v>0.15</v>
      </c>
      <c r="O110" s="2" t="str">
        <f t="shared" ca="1" si="99"/>
        <v>EXECUTE [dbo].[PG_CI_LIBRO_INGRESOS] 0, 0, 0, 108, 199, 1, 2, 1, '08-25-2018', 3, '', 43930.1</v>
      </c>
    </row>
    <row r="111" spans="1:15" x14ac:dyDescent="0.3">
      <c r="A111" s="7">
        <f t="shared" si="78"/>
        <v>109</v>
      </c>
      <c r="B111" s="7">
        <f t="shared" si="106"/>
        <v>101</v>
      </c>
      <c r="C111" s="7">
        <f t="shared" si="79"/>
        <v>1</v>
      </c>
      <c r="D111" s="7">
        <f t="shared" si="103"/>
        <v>1</v>
      </c>
      <c r="E111" s="7">
        <f t="shared" si="116"/>
        <v>1</v>
      </c>
      <c r="F111" s="15">
        <f>F110+$F$1</f>
        <v>43338</v>
      </c>
      <c r="G111" s="7">
        <f t="shared" si="80"/>
        <v>3</v>
      </c>
      <c r="I111" s="9">
        <f t="shared" ca="1" si="81"/>
        <v>154245</v>
      </c>
      <c r="J111" s="10">
        <f t="shared" ca="1" si="96"/>
        <v>11666.666666666666</v>
      </c>
      <c r="K111" s="9">
        <f t="shared" ca="1" si="97"/>
        <v>20.34</v>
      </c>
      <c r="L111" s="16" t="str">
        <f t="shared" ref="L111:M111" si="145">L108</f>
        <v>CONTADO</v>
      </c>
      <c r="M111" s="19">
        <f t="shared" si="145"/>
        <v>0.65</v>
      </c>
      <c r="O111" s="2" t="str">
        <f t="shared" ca="1" si="99"/>
        <v>EXECUTE [dbo].[PG_CI_LIBRO_INGRESOS] 0, 0, 0, 109, 101, 1, 1, 1, '08-26-2018', 3, '', 154245</v>
      </c>
    </row>
    <row r="112" spans="1:15" x14ac:dyDescent="0.3">
      <c r="A112" s="7">
        <f t="shared" si="78"/>
        <v>110</v>
      </c>
      <c r="B112" s="7">
        <f t="shared" si="106"/>
        <v>102</v>
      </c>
      <c r="C112" s="7">
        <f t="shared" si="79"/>
        <v>1</v>
      </c>
      <c r="D112" s="7">
        <f t="shared" si="103"/>
        <v>1</v>
      </c>
      <c r="E112" s="7">
        <f t="shared" si="116"/>
        <v>0</v>
      </c>
      <c r="F112" s="13">
        <f>F111</f>
        <v>43338</v>
      </c>
      <c r="G112" s="7">
        <f t="shared" si="80"/>
        <v>3</v>
      </c>
      <c r="I112" s="9">
        <f t="shared" ca="1" si="81"/>
        <v>103048.04999999999</v>
      </c>
      <c r="J112" s="10">
        <f t="shared" ca="1" si="96"/>
        <v>13033.333333333334</v>
      </c>
      <c r="K112" s="9">
        <f t="shared" ca="1" si="97"/>
        <v>22.59</v>
      </c>
      <c r="L112" s="16" t="str">
        <f t="shared" ref="L112:M112" si="146">L109</f>
        <v>COBRA</v>
      </c>
      <c r="M112" s="19">
        <f t="shared" si="146"/>
        <v>0.35</v>
      </c>
      <c r="O112" s="2" t="str">
        <f t="shared" ca="1" si="99"/>
        <v>EXECUTE [dbo].[PG_CI_LIBRO_INGRESOS] 0, 0, 0, 110, 102, 1, 1, 0, '08-26-2018', 3, '', 103048.05</v>
      </c>
    </row>
    <row r="113" spans="1:15" x14ac:dyDescent="0.3">
      <c r="A113" s="7">
        <f t="shared" si="78"/>
        <v>111</v>
      </c>
      <c r="B113" s="7">
        <f t="shared" si="106"/>
        <v>299</v>
      </c>
      <c r="C113" s="7">
        <f t="shared" si="79"/>
        <v>1</v>
      </c>
      <c r="D113" s="7">
        <f t="shared" si="103"/>
        <v>1</v>
      </c>
      <c r="E113" s="7">
        <f t="shared" si="116"/>
        <v>1</v>
      </c>
      <c r="F113" s="13">
        <f>F112</f>
        <v>43338</v>
      </c>
      <c r="G113" s="7">
        <f t="shared" si="80"/>
        <v>3</v>
      </c>
      <c r="I113" s="9">
        <f t="shared" ca="1" si="81"/>
        <v>34709.699999999997</v>
      </c>
      <c r="J113" s="10">
        <f t="shared" ca="1" si="96"/>
        <v>11800</v>
      </c>
      <c r="K113" s="9">
        <f t="shared" ca="1" si="97"/>
        <v>19.61</v>
      </c>
      <c r="L113" s="16" t="str">
        <f t="shared" ref="L113:M113" si="147">L110</f>
        <v>AJUSTE</v>
      </c>
      <c r="M113" s="19">
        <f t="shared" si="147"/>
        <v>0.15</v>
      </c>
      <c r="O113" s="2" t="str">
        <f t="shared" ca="1" si="99"/>
        <v>EXECUTE [dbo].[PG_CI_LIBRO_INGRESOS] 0, 0, 0, 111, 299, 1, 1, 1, '08-26-2018', 3, '', 34709.7</v>
      </c>
    </row>
    <row r="114" spans="1:15" x14ac:dyDescent="0.3">
      <c r="A114" s="7">
        <f t="shared" si="78"/>
        <v>112</v>
      </c>
      <c r="B114" s="7">
        <f t="shared" si="106"/>
        <v>101</v>
      </c>
      <c r="C114" s="7">
        <f t="shared" si="79"/>
        <v>1</v>
      </c>
      <c r="D114" s="7">
        <f t="shared" si="103"/>
        <v>2</v>
      </c>
      <c r="E114" s="7">
        <f t="shared" si="116"/>
        <v>1</v>
      </c>
      <c r="F114" s="15">
        <f>F113+$F$1</f>
        <v>43339</v>
      </c>
      <c r="G114" s="7">
        <f t="shared" si="80"/>
        <v>3</v>
      </c>
      <c r="I114" s="9">
        <f t="shared" ca="1" si="81"/>
        <v>147166.06666666668</v>
      </c>
      <c r="J114" s="10">
        <f t="shared" ca="1" si="96"/>
        <v>11966.666666666666</v>
      </c>
      <c r="K114" s="9">
        <f t="shared" ca="1" si="97"/>
        <v>18.920000000000002</v>
      </c>
      <c r="L114" s="16" t="str">
        <f t="shared" ref="L114:M114" si="148">L111</f>
        <v>CONTADO</v>
      </c>
      <c r="M114" s="19">
        <f t="shared" si="148"/>
        <v>0.65</v>
      </c>
      <c r="O114" s="2" t="str">
        <f t="shared" ca="1" si="99"/>
        <v>EXECUTE [dbo].[PG_CI_LIBRO_INGRESOS] 0, 0, 0, 112, 101, 1, 2, 1, '08-27-2018', 3, '', 147166.066666667</v>
      </c>
    </row>
    <row r="115" spans="1:15" x14ac:dyDescent="0.3">
      <c r="A115" s="7">
        <f t="shared" si="78"/>
        <v>113</v>
      </c>
      <c r="B115" s="7">
        <f t="shared" si="106"/>
        <v>102</v>
      </c>
      <c r="C115" s="7">
        <f t="shared" si="79"/>
        <v>1</v>
      </c>
      <c r="D115" s="7">
        <f t="shared" si="103"/>
        <v>1</v>
      </c>
      <c r="E115" s="7">
        <f t="shared" si="116"/>
        <v>0</v>
      </c>
      <c r="F115" s="13">
        <f>F114</f>
        <v>43339</v>
      </c>
      <c r="G115" s="7">
        <f t="shared" si="80"/>
        <v>3</v>
      </c>
      <c r="I115" s="9">
        <f t="shared" ca="1" si="81"/>
        <v>95703.766666666677</v>
      </c>
      <c r="J115" s="10">
        <f t="shared" ca="1" si="96"/>
        <v>13033.333333333334</v>
      </c>
      <c r="K115" s="9">
        <f t="shared" ca="1" si="97"/>
        <v>20.98</v>
      </c>
      <c r="L115" s="16" t="str">
        <f t="shared" ref="L115:M115" si="149">L112</f>
        <v>COBRA</v>
      </c>
      <c r="M115" s="19">
        <f t="shared" si="149"/>
        <v>0.35</v>
      </c>
      <c r="O115" s="2" t="str">
        <f t="shared" ca="1" si="99"/>
        <v>EXECUTE [dbo].[PG_CI_LIBRO_INGRESOS] 0, 0, 0, 113, 102, 1, 1, 0, '08-27-2018', 3, '', 95703.7666666667</v>
      </c>
    </row>
    <row r="116" spans="1:15" x14ac:dyDescent="0.3">
      <c r="A116" s="7">
        <f t="shared" si="78"/>
        <v>114</v>
      </c>
      <c r="B116" s="7">
        <f t="shared" si="106"/>
        <v>199</v>
      </c>
      <c r="C116" s="7">
        <f t="shared" si="79"/>
        <v>1</v>
      </c>
      <c r="D116" s="7">
        <f t="shared" si="103"/>
        <v>1</v>
      </c>
      <c r="E116" s="7">
        <f t="shared" si="116"/>
        <v>1</v>
      </c>
      <c r="F116" s="13">
        <f>F115</f>
        <v>43339</v>
      </c>
      <c r="G116" s="7">
        <f t="shared" si="80"/>
        <v>3</v>
      </c>
      <c r="I116" s="9">
        <f t="shared" ca="1" si="81"/>
        <v>37100.799999999996</v>
      </c>
      <c r="J116" s="10">
        <f t="shared" ca="1" si="96"/>
        <v>12466.666666666666</v>
      </c>
      <c r="K116" s="9">
        <f t="shared" ca="1" si="97"/>
        <v>19.84</v>
      </c>
      <c r="L116" s="16" t="str">
        <f t="shared" ref="L116:M116" si="150">L113</f>
        <v>AJUSTE</v>
      </c>
      <c r="M116" s="19">
        <f t="shared" si="150"/>
        <v>0.15</v>
      </c>
      <c r="O116" s="2" t="str">
        <f t="shared" ca="1" si="99"/>
        <v>EXECUTE [dbo].[PG_CI_LIBRO_INGRESOS] 0, 0, 0, 114, 199, 1, 1, 1, '08-27-2018', 3, '', 37100.8</v>
      </c>
    </row>
    <row r="117" spans="1:15" x14ac:dyDescent="0.3">
      <c r="A117" s="7">
        <f t="shared" si="78"/>
        <v>115</v>
      </c>
      <c r="B117" s="7">
        <f t="shared" si="106"/>
        <v>101</v>
      </c>
      <c r="C117" s="7">
        <f t="shared" si="79"/>
        <v>1</v>
      </c>
      <c r="D117" s="7">
        <f t="shared" si="103"/>
        <v>1</v>
      </c>
      <c r="E117" s="7">
        <f t="shared" si="116"/>
        <v>1</v>
      </c>
      <c r="F117" s="15">
        <f>F116+$F$1</f>
        <v>43340</v>
      </c>
      <c r="G117" s="7">
        <f t="shared" si="80"/>
        <v>3</v>
      </c>
      <c r="I117" s="9">
        <f t="shared" ca="1" si="81"/>
        <v>161552.51666666666</v>
      </c>
      <c r="J117" s="10">
        <f t="shared" ca="1" si="96"/>
        <v>12433.333333333334</v>
      </c>
      <c r="K117" s="9">
        <f t="shared" ca="1" si="97"/>
        <v>19.989999999999998</v>
      </c>
      <c r="L117" s="16" t="str">
        <f t="shared" ref="L117:M117" si="151">L114</f>
        <v>CONTADO</v>
      </c>
      <c r="M117" s="19">
        <f t="shared" si="151"/>
        <v>0.65</v>
      </c>
      <c r="O117" s="2" t="str">
        <f t="shared" ca="1" si="99"/>
        <v>EXECUTE [dbo].[PG_CI_LIBRO_INGRESOS] 0, 0, 0, 115, 101, 1, 1, 1, '08-28-2018', 3, '', 161552.516666667</v>
      </c>
    </row>
    <row r="118" spans="1:15" x14ac:dyDescent="0.3">
      <c r="A118" s="7">
        <f t="shared" ref="A118:A181" si="152">A117+1</f>
        <v>116</v>
      </c>
      <c r="B118" s="7">
        <f t="shared" si="106"/>
        <v>102</v>
      </c>
      <c r="C118" s="7">
        <f t="shared" ref="C118:C181" si="153">C117</f>
        <v>1</v>
      </c>
      <c r="D118" s="7">
        <f t="shared" si="103"/>
        <v>2</v>
      </c>
      <c r="E118" s="7">
        <f t="shared" si="116"/>
        <v>0</v>
      </c>
      <c r="F118" s="13">
        <f>F117</f>
        <v>43340</v>
      </c>
      <c r="G118" s="7">
        <f t="shared" ref="G118:G181" si="154">G117</f>
        <v>3</v>
      </c>
      <c r="I118" s="9">
        <f t="shared" ref="I118:I181" ca="1" si="155">J118*K118*M118</f>
        <v>77953.28333333334</v>
      </c>
      <c r="J118" s="10">
        <f t="shared" ca="1" si="96"/>
        <v>12366.666666666666</v>
      </c>
      <c r="K118" s="9">
        <f t="shared" ca="1" si="97"/>
        <v>18.010000000000002</v>
      </c>
      <c r="L118" s="16" t="str">
        <f t="shared" ref="L118:M118" si="156">L115</f>
        <v>COBRA</v>
      </c>
      <c r="M118" s="19">
        <f t="shared" si="156"/>
        <v>0.35</v>
      </c>
      <c r="O118" s="2" t="str">
        <f t="shared" ca="1" si="99"/>
        <v>EXECUTE [dbo].[PG_CI_LIBRO_INGRESOS] 0, 0, 0, 116, 102, 1, 2, 0, '08-28-2018', 3, '', 77953.2833333333</v>
      </c>
    </row>
    <row r="119" spans="1:15" x14ac:dyDescent="0.3">
      <c r="A119" s="7">
        <f t="shared" si="152"/>
        <v>117</v>
      </c>
      <c r="B119" s="7">
        <f t="shared" si="106"/>
        <v>299</v>
      </c>
      <c r="C119" s="7">
        <f t="shared" si="153"/>
        <v>1</v>
      </c>
      <c r="D119" s="7">
        <f t="shared" si="103"/>
        <v>1</v>
      </c>
      <c r="E119" s="7">
        <f t="shared" si="116"/>
        <v>1</v>
      </c>
      <c r="F119" s="13">
        <f>F118</f>
        <v>43340</v>
      </c>
      <c r="G119" s="7">
        <f t="shared" si="154"/>
        <v>3</v>
      </c>
      <c r="I119" s="9">
        <f t="shared" ca="1" si="155"/>
        <v>35187.599999999999</v>
      </c>
      <c r="J119" s="10">
        <f t="shared" ca="1" si="96"/>
        <v>11800</v>
      </c>
      <c r="K119" s="9">
        <f t="shared" ca="1" si="97"/>
        <v>19.88</v>
      </c>
      <c r="L119" s="16" t="str">
        <f t="shared" ref="L119:M119" si="157">L116</f>
        <v>AJUSTE</v>
      </c>
      <c r="M119" s="19">
        <f t="shared" si="157"/>
        <v>0.15</v>
      </c>
      <c r="O119" s="2" t="str">
        <f t="shared" ca="1" si="99"/>
        <v>EXECUTE [dbo].[PG_CI_LIBRO_INGRESOS] 0, 0, 0, 117, 299, 1, 1, 1, '08-28-2018', 3, '', 35187.6</v>
      </c>
    </row>
    <row r="120" spans="1:15" x14ac:dyDescent="0.3">
      <c r="A120" s="7">
        <f t="shared" si="152"/>
        <v>118</v>
      </c>
      <c r="B120" s="7">
        <f t="shared" si="106"/>
        <v>101</v>
      </c>
      <c r="C120" s="7">
        <f t="shared" si="153"/>
        <v>1</v>
      </c>
      <c r="D120" s="7">
        <f t="shared" si="103"/>
        <v>1</v>
      </c>
      <c r="E120" s="7">
        <f t="shared" si="116"/>
        <v>1</v>
      </c>
      <c r="F120" s="15">
        <f>F119+$F$1</f>
        <v>43341</v>
      </c>
      <c r="G120" s="7">
        <f t="shared" si="154"/>
        <v>3</v>
      </c>
      <c r="I120" s="9">
        <f t="shared" ca="1" si="155"/>
        <v>169009.75</v>
      </c>
      <c r="J120" s="10">
        <f t="shared" ca="1" si="96"/>
        <v>13300</v>
      </c>
      <c r="K120" s="9">
        <f t="shared" ca="1" si="97"/>
        <v>19.55</v>
      </c>
      <c r="L120" s="16" t="str">
        <f t="shared" ref="L120:M120" si="158">L117</f>
        <v>CONTADO</v>
      </c>
      <c r="M120" s="19">
        <f t="shared" si="158"/>
        <v>0.65</v>
      </c>
      <c r="O120" s="2" t="str">
        <f t="shared" ca="1" si="99"/>
        <v>EXECUTE [dbo].[PG_CI_LIBRO_INGRESOS] 0, 0, 0, 118, 101, 1, 1, 1, '08-29-2018', 3, '', 169009.75</v>
      </c>
    </row>
    <row r="121" spans="1:15" x14ac:dyDescent="0.3">
      <c r="A121" s="7">
        <f t="shared" si="152"/>
        <v>119</v>
      </c>
      <c r="B121" s="7">
        <f t="shared" si="106"/>
        <v>102</v>
      </c>
      <c r="C121" s="7">
        <f t="shared" si="153"/>
        <v>1</v>
      </c>
      <c r="D121" s="7">
        <f t="shared" si="103"/>
        <v>1</v>
      </c>
      <c r="E121" s="7">
        <f t="shared" si="116"/>
        <v>0</v>
      </c>
      <c r="F121" s="13">
        <f>F120</f>
        <v>43341</v>
      </c>
      <c r="G121" s="7">
        <f t="shared" si="154"/>
        <v>3</v>
      </c>
      <c r="I121" s="9">
        <f t="shared" ca="1" si="155"/>
        <v>82250.816666666666</v>
      </c>
      <c r="J121" s="10">
        <f t="shared" ca="1" si="96"/>
        <v>12233.333333333334</v>
      </c>
      <c r="K121" s="9">
        <f t="shared" ca="1" si="97"/>
        <v>19.21</v>
      </c>
      <c r="L121" s="16" t="str">
        <f t="shared" ref="L121:M121" si="159">L118</f>
        <v>COBRA</v>
      </c>
      <c r="M121" s="19">
        <f t="shared" si="159"/>
        <v>0.35</v>
      </c>
      <c r="O121" s="2" t="str">
        <f t="shared" ca="1" si="99"/>
        <v>EXECUTE [dbo].[PG_CI_LIBRO_INGRESOS] 0, 0, 0, 119, 102, 1, 1, 0, '08-29-2018', 3, '', 82250.8166666667</v>
      </c>
    </row>
    <row r="122" spans="1:15" x14ac:dyDescent="0.3">
      <c r="A122" s="7">
        <f t="shared" si="152"/>
        <v>120</v>
      </c>
      <c r="B122" s="7">
        <f t="shared" si="106"/>
        <v>199</v>
      </c>
      <c r="C122" s="7">
        <f t="shared" si="153"/>
        <v>1</v>
      </c>
      <c r="D122" s="7">
        <f t="shared" si="103"/>
        <v>2</v>
      </c>
      <c r="E122" s="7">
        <f t="shared" si="116"/>
        <v>1</v>
      </c>
      <c r="F122" s="13">
        <f>F121</f>
        <v>43341</v>
      </c>
      <c r="G122" s="7">
        <f t="shared" si="154"/>
        <v>3</v>
      </c>
      <c r="I122" s="9">
        <f t="shared" ca="1" si="155"/>
        <v>37475.199999999997</v>
      </c>
      <c r="J122" s="10">
        <f t="shared" ca="1" si="96"/>
        <v>13066.666666666666</v>
      </c>
      <c r="K122" s="9">
        <f t="shared" ca="1" si="97"/>
        <v>19.12</v>
      </c>
      <c r="L122" s="16" t="str">
        <f t="shared" ref="L122:M122" si="160">L119</f>
        <v>AJUSTE</v>
      </c>
      <c r="M122" s="19">
        <f t="shared" si="160"/>
        <v>0.15</v>
      </c>
      <c r="O122" s="2" t="str">
        <f t="shared" ca="1" si="99"/>
        <v>EXECUTE [dbo].[PG_CI_LIBRO_INGRESOS] 0, 0, 0, 120, 199, 1, 2, 1, '08-29-2018', 3, '', 37475.2</v>
      </c>
    </row>
    <row r="123" spans="1:15" x14ac:dyDescent="0.3">
      <c r="A123" s="7">
        <f t="shared" si="152"/>
        <v>121</v>
      </c>
      <c r="B123" s="7">
        <f t="shared" si="106"/>
        <v>101</v>
      </c>
      <c r="C123" s="7">
        <f t="shared" si="153"/>
        <v>1</v>
      </c>
      <c r="D123" s="7">
        <f t="shared" si="103"/>
        <v>1</v>
      </c>
      <c r="E123" s="7">
        <f t="shared" si="116"/>
        <v>1</v>
      </c>
      <c r="F123" s="15">
        <f>F122+$F$1</f>
        <v>43342</v>
      </c>
      <c r="G123" s="7">
        <f t="shared" si="154"/>
        <v>3</v>
      </c>
      <c r="I123" s="9">
        <f t="shared" ca="1" si="155"/>
        <v>158083.25</v>
      </c>
      <c r="J123" s="10">
        <f t="shared" ca="1" si="96"/>
        <v>12700</v>
      </c>
      <c r="K123" s="9">
        <f t="shared" ca="1" si="97"/>
        <v>19.149999999999999</v>
      </c>
      <c r="L123" s="16" t="str">
        <f t="shared" ref="L123:M123" si="161">L120</f>
        <v>CONTADO</v>
      </c>
      <c r="M123" s="19">
        <f t="shared" si="161"/>
        <v>0.65</v>
      </c>
      <c r="O123" s="2" t="str">
        <f t="shared" ca="1" si="99"/>
        <v>EXECUTE [dbo].[PG_CI_LIBRO_INGRESOS] 0, 0, 0, 121, 101, 1, 1, 1, '08-30-2018', 3, '', 158083.25</v>
      </c>
    </row>
    <row r="124" spans="1:15" x14ac:dyDescent="0.3">
      <c r="A124" s="7">
        <f t="shared" si="152"/>
        <v>122</v>
      </c>
      <c r="B124" s="7">
        <f t="shared" si="106"/>
        <v>102</v>
      </c>
      <c r="C124" s="7">
        <f t="shared" si="153"/>
        <v>1</v>
      </c>
      <c r="D124" s="7">
        <f t="shared" si="103"/>
        <v>1</v>
      </c>
      <c r="E124" s="7">
        <f t="shared" si="116"/>
        <v>0</v>
      </c>
      <c r="F124" s="13">
        <f>F123</f>
        <v>43342</v>
      </c>
      <c r="G124" s="7">
        <f t="shared" si="154"/>
        <v>3</v>
      </c>
      <c r="I124" s="9">
        <f t="shared" ca="1" si="155"/>
        <v>97072.266666666648</v>
      </c>
      <c r="J124" s="10">
        <f t="shared" ca="1" si="96"/>
        <v>12266.666666666666</v>
      </c>
      <c r="K124" s="9">
        <f t="shared" ca="1" si="97"/>
        <v>22.61</v>
      </c>
      <c r="L124" s="16" t="str">
        <f t="shared" ref="L124:M124" si="162">L121</f>
        <v>COBRA</v>
      </c>
      <c r="M124" s="19">
        <f t="shared" si="162"/>
        <v>0.35</v>
      </c>
      <c r="O124" s="2" t="str">
        <f t="shared" ca="1" si="99"/>
        <v>EXECUTE [dbo].[PG_CI_LIBRO_INGRESOS] 0, 0, 0, 122, 102, 1, 1, 0, '08-30-2018', 3, '', 97072.2666666666</v>
      </c>
    </row>
    <row r="125" spans="1:15" x14ac:dyDescent="0.3">
      <c r="A125" s="7">
        <f t="shared" si="152"/>
        <v>123</v>
      </c>
      <c r="B125" s="7">
        <f t="shared" si="106"/>
        <v>299</v>
      </c>
      <c r="C125" s="7">
        <f t="shared" si="153"/>
        <v>1</v>
      </c>
      <c r="D125" s="7">
        <f t="shared" si="103"/>
        <v>1</v>
      </c>
      <c r="E125" s="7">
        <f t="shared" si="116"/>
        <v>1</v>
      </c>
      <c r="F125" s="13">
        <f>F124</f>
        <v>43342</v>
      </c>
      <c r="G125" s="7">
        <f t="shared" si="154"/>
        <v>3</v>
      </c>
      <c r="I125" s="9">
        <f t="shared" ca="1" si="155"/>
        <v>33299.4</v>
      </c>
      <c r="J125" s="10">
        <f t="shared" ca="1" si="96"/>
        <v>12700</v>
      </c>
      <c r="K125" s="9">
        <f t="shared" ca="1" si="97"/>
        <v>17.48</v>
      </c>
      <c r="L125" s="16" t="str">
        <f t="shared" ref="L125:M125" si="163">L122</f>
        <v>AJUSTE</v>
      </c>
      <c r="M125" s="19">
        <f t="shared" si="163"/>
        <v>0.15</v>
      </c>
      <c r="O125" s="2" t="str">
        <f t="shared" ca="1" si="99"/>
        <v>EXECUTE [dbo].[PG_CI_LIBRO_INGRESOS] 0, 0, 0, 123, 299, 1, 1, 1, '08-30-2018', 3, '', 33299.4</v>
      </c>
    </row>
    <row r="126" spans="1:15" x14ac:dyDescent="0.3">
      <c r="A126" s="7">
        <f t="shared" si="152"/>
        <v>124</v>
      </c>
      <c r="B126" s="7">
        <f t="shared" si="106"/>
        <v>101</v>
      </c>
      <c r="C126" s="7">
        <f t="shared" si="153"/>
        <v>1</v>
      </c>
      <c r="D126" s="7">
        <f t="shared" si="103"/>
        <v>2</v>
      </c>
      <c r="E126" s="7">
        <f t="shared" si="116"/>
        <v>1</v>
      </c>
      <c r="F126" s="15">
        <f>F125+$F$1</f>
        <v>43343</v>
      </c>
      <c r="G126" s="7">
        <f t="shared" si="154"/>
        <v>3</v>
      </c>
      <c r="I126" s="9">
        <f t="shared" ca="1" si="155"/>
        <v>144089.4</v>
      </c>
      <c r="J126" s="10">
        <f t="shared" ca="1" si="96"/>
        <v>12133.333333333334</v>
      </c>
      <c r="K126" s="9">
        <f t="shared" ca="1" si="97"/>
        <v>18.27</v>
      </c>
      <c r="L126" s="16" t="str">
        <f t="shared" ref="L126:M126" si="164">L123</f>
        <v>CONTADO</v>
      </c>
      <c r="M126" s="19">
        <f t="shared" si="164"/>
        <v>0.65</v>
      </c>
      <c r="O126" s="2" t="str">
        <f t="shared" ca="1" si="99"/>
        <v>EXECUTE [dbo].[PG_CI_LIBRO_INGRESOS] 0, 0, 0, 124, 101, 1, 2, 1, '08-31-2018', 3, '', 144089.4</v>
      </c>
    </row>
    <row r="127" spans="1:15" x14ac:dyDescent="0.3">
      <c r="A127" s="7">
        <f t="shared" si="152"/>
        <v>125</v>
      </c>
      <c r="B127" s="7">
        <f t="shared" si="106"/>
        <v>102</v>
      </c>
      <c r="C127" s="7">
        <f t="shared" si="153"/>
        <v>1</v>
      </c>
      <c r="D127" s="7">
        <f t="shared" si="103"/>
        <v>1</v>
      </c>
      <c r="E127" s="7">
        <f t="shared" si="116"/>
        <v>0</v>
      </c>
      <c r="F127" s="13">
        <f>F126</f>
        <v>43343</v>
      </c>
      <c r="G127" s="7">
        <f t="shared" si="154"/>
        <v>3</v>
      </c>
      <c r="I127" s="9">
        <f t="shared" ca="1" si="155"/>
        <v>75654.71666666666</v>
      </c>
      <c r="J127" s="10">
        <f t="shared" ca="1" si="96"/>
        <v>12633.333333333334</v>
      </c>
      <c r="K127" s="9">
        <f t="shared" ca="1" si="97"/>
        <v>17.11</v>
      </c>
      <c r="L127" s="16" t="str">
        <f t="shared" ref="L127:M127" si="165">L124</f>
        <v>COBRA</v>
      </c>
      <c r="M127" s="19">
        <f t="shared" si="165"/>
        <v>0.35</v>
      </c>
      <c r="O127" s="2" t="str">
        <f t="shared" ca="1" si="99"/>
        <v>EXECUTE [dbo].[PG_CI_LIBRO_INGRESOS] 0, 0, 0, 125, 102, 1, 1, 0, '08-31-2018', 3, '', 75654.7166666667</v>
      </c>
    </row>
    <row r="128" spans="1:15" x14ac:dyDescent="0.3">
      <c r="A128" s="7">
        <f t="shared" si="152"/>
        <v>126</v>
      </c>
      <c r="B128" s="7">
        <f t="shared" si="106"/>
        <v>199</v>
      </c>
      <c r="C128" s="7">
        <f t="shared" si="153"/>
        <v>1</v>
      </c>
      <c r="D128" s="7">
        <f t="shared" si="103"/>
        <v>1</v>
      </c>
      <c r="E128" s="7">
        <f t="shared" si="116"/>
        <v>1</v>
      </c>
      <c r="F128" s="13">
        <f>F127</f>
        <v>43343</v>
      </c>
      <c r="G128" s="7">
        <f t="shared" si="154"/>
        <v>3</v>
      </c>
      <c r="I128" s="9">
        <f t="shared" ca="1" si="155"/>
        <v>38446.200000000004</v>
      </c>
      <c r="J128" s="10">
        <f t="shared" ca="1" si="96"/>
        <v>12400</v>
      </c>
      <c r="K128" s="9">
        <f t="shared" ca="1" si="97"/>
        <v>20.67</v>
      </c>
      <c r="L128" s="16" t="str">
        <f t="shared" ref="L128:M128" si="166">L125</f>
        <v>AJUSTE</v>
      </c>
      <c r="M128" s="19">
        <f t="shared" si="166"/>
        <v>0.15</v>
      </c>
      <c r="O128" s="2" t="str">
        <f t="shared" ca="1" si="99"/>
        <v>EXECUTE [dbo].[PG_CI_LIBRO_INGRESOS] 0, 0, 0, 126, 199, 1, 1, 1, '08-31-2018', 3, '', 38446.2</v>
      </c>
    </row>
    <row r="129" spans="1:15" x14ac:dyDescent="0.3">
      <c r="A129" s="7">
        <f t="shared" si="152"/>
        <v>127</v>
      </c>
      <c r="B129" s="7">
        <f t="shared" si="106"/>
        <v>101</v>
      </c>
      <c r="C129" s="7">
        <f t="shared" si="153"/>
        <v>1</v>
      </c>
      <c r="D129" s="7">
        <f t="shared" si="103"/>
        <v>1</v>
      </c>
      <c r="E129" s="7">
        <f t="shared" si="116"/>
        <v>1</v>
      </c>
      <c r="F129" s="15">
        <f>F128+$F$1</f>
        <v>43344</v>
      </c>
      <c r="G129" s="7">
        <f t="shared" si="154"/>
        <v>3</v>
      </c>
      <c r="I129" s="9">
        <f t="shared" ca="1" si="155"/>
        <v>141618.75</v>
      </c>
      <c r="J129" s="10">
        <f t="shared" ca="1" si="96"/>
        <v>12500</v>
      </c>
      <c r="K129" s="9">
        <f t="shared" ca="1" si="97"/>
        <v>17.43</v>
      </c>
      <c r="L129" s="16" t="str">
        <f t="shared" ref="L129:M129" si="167">L126</f>
        <v>CONTADO</v>
      </c>
      <c r="M129" s="19">
        <f t="shared" si="167"/>
        <v>0.65</v>
      </c>
      <c r="O129" s="2" t="str">
        <f t="shared" ca="1" si="99"/>
        <v>EXECUTE [dbo].[PG_CI_LIBRO_INGRESOS] 0, 0, 0, 127, 101, 1, 1, 1, '09-01-2018', 3, '', 141618.75</v>
      </c>
    </row>
    <row r="130" spans="1:15" x14ac:dyDescent="0.3">
      <c r="A130" s="7">
        <f t="shared" si="152"/>
        <v>128</v>
      </c>
      <c r="B130" s="7">
        <f t="shared" si="106"/>
        <v>102</v>
      </c>
      <c r="C130" s="7">
        <f t="shared" si="153"/>
        <v>1</v>
      </c>
      <c r="D130" s="7">
        <f t="shared" si="103"/>
        <v>2</v>
      </c>
      <c r="E130" s="7">
        <f t="shared" si="116"/>
        <v>0</v>
      </c>
      <c r="F130" s="13">
        <f>F129</f>
        <v>43344</v>
      </c>
      <c r="G130" s="7">
        <f t="shared" si="154"/>
        <v>3</v>
      </c>
      <c r="I130" s="9">
        <f t="shared" ca="1" si="155"/>
        <v>80249.399999999994</v>
      </c>
      <c r="J130" s="10">
        <f t="shared" ca="1" si="96"/>
        <v>13200</v>
      </c>
      <c r="K130" s="9">
        <f t="shared" ca="1" si="97"/>
        <v>17.37</v>
      </c>
      <c r="L130" s="16" t="str">
        <f t="shared" ref="L130:M130" si="168">L127</f>
        <v>COBRA</v>
      </c>
      <c r="M130" s="19">
        <f t="shared" si="168"/>
        <v>0.35</v>
      </c>
      <c r="O130" s="2" t="str">
        <f t="shared" ca="1" si="99"/>
        <v>EXECUTE [dbo].[PG_CI_LIBRO_INGRESOS] 0, 0, 0, 128, 102, 1, 2, 0, '09-01-2018', 3, '', 80249.4</v>
      </c>
    </row>
    <row r="131" spans="1:15" x14ac:dyDescent="0.3">
      <c r="A131" s="7">
        <f t="shared" si="152"/>
        <v>129</v>
      </c>
      <c r="B131" s="7">
        <f t="shared" si="106"/>
        <v>299</v>
      </c>
      <c r="C131" s="7">
        <f t="shared" si="153"/>
        <v>1</v>
      </c>
      <c r="D131" s="7">
        <f t="shared" si="103"/>
        <v>1</v>
      </c>
      <c r="E131" s="7">
        <f t="shared" si="116"/>
        <v>1</v>
      </c>
      <c r="F131" s="13">
        <f>F130</f>
        <v>43344</v>
      </c>
      <c r="G131" s="7">
        <f t="shared" si="154"/>
        <v>3</v>
      </c>
      <c r="I131" s="9">
        <f t="shared" ca="1" si="155"/>
        <v>34112.65</v>
      </c>
      <c r="J131" s="10">
        <f t="shared" ca="1" si="96"/>
        <v>12233.333333333334</v>
      </c>
      <c r="K131" s="9">
        <f t="shared" ca="1" si="97"/>
        <v>18.59</v>
      </c>
      <c r="L131" s="16" t="str">
        <f t="shared" ref="L131:M131" si="169">L128</f>
        <v>AJUSTE</v>
      </c>
      <c r="M131" s="19">
        <f t="shared" si="169"/>
        <v>0.15</v>
      </c>
      <c r="O131" s="2" t="str">
        <f t="shared" ca="1" si="99"/>
        <v>EXECUTE [dbo].[PG_CI_LIBRO_INGRESOS] 0, 0, 0, 129, 299, 1, 1, 1, '09-01-2018', 3, '', 34112.65</v>
      </c>
    </row>
    <row r="132" spans="1:15" x14ac:dyDescent="0.3">
      <c r="A132" s="7">
        <f t="shared" si="152"/>
        <v>130</v>
      </c>
      <c r="B132" s="7">
        <f t="shared" si="106"/>
        <v>101</v>
      </c>
      <c r="C132" s="7">
        <f t="shared" si="153"/>
        <v>1</v>
      </c>
      <c r="D132" s="7">
        <f t="shared" si="103"/>
        <v>1</v>
      </c>
      <c r="E132" s="7">
        <f t="shared" si="116"/>
        <v>1</v>
      </c>
      <c r="F132" s="15">
        <f>F131+$F$1</f>
        <v>43345</v>
      </c>
      <c r="G132" s="7">
        <f t="shared" si="154"/>
        <v>3</v>
      </c>
      <c r="I132" s="9">
        <f t="shared" ca="1" si="155"/>
        <v>147360.20000000001</v>
      </c>
      <c r="J132" s="10">
        <f t="shared" ref="J132:J195" ca="1" si="170">(RANDBETWEEN(J$1,K$1)*1000)/30</f>
        <v>12033.333333333334</v>
      </c>
      <c r="K132" s="9">
        <f t="shared" ref="K132:K195" ca="1" si="171">(RANDBETWEEN(1700,2300))/100</f>
        <v>18.84</v>
      </c>
      <c r="L132" s="16" t="str">
        <f t="shared" ref="L132:M132" si="172">L129</f>
        <v>CONTADO</v>
      </c>
      <c r="M132" s="19">
        <f t="shared" si="172"/>
        <v>0.65</v>
      </c>
      <c r="O132" s="2" t="str">
        <f t="shared" ref="O132:O195" ca="1" si="173">CONCATENATE("EXECUTE [dbo].[PG_CI_LIBRO_INGRESOS] 0, 0, 0, ", A132, ", ",B132,", ",C132, ", ",D132,", ",E132,", '",TEXT(F132,"mm-dd-aaaa"),"', ",G132,", '",H132,"', ",I132)</f>
        <v>EXECUTE [dbo].[PG_CI_LIBRO_INGRESOS] 0, 0, 0, 130, 101, 1, 1, 1, '09-02-2018', 3, '', 147360.2</v>
      </c>
    </row>
    <row r="133" spans="1:15" x14ac:dyDescent="0.3">
      <c r="A133" s="7">
        <f t="shared" si="152"/>
        <v>131</v>
      </c>
      <c r="B133" s="7">
        <f t="shared" si="106"/>
        <v>102</v>
      </c>
      <c r="C133" s="7">
        <f t="shared" si="153"/>
        <v>1</v>
      </c>
      <c r="D133" s="7">
        <f t="shared" si="103"/>
        <v>1</v>
      </c>
      <c r="E133" s="7">
        <f t="shared" si="116"/>
        <v>0</v>
      </c>
      <c r="F133" s="13">
        <f>F132</f>
        <v>43345</v>
      </c>
      <c r="G133" s="7">
        <f t="shared" si="154"/>
        <v>3</v>
      </c>
      <c r="I133" s="9">
        <f t="shared" ca="1" si="155"/>
        <v>83343.75</v>
      </c>
      <c r="J133" s="10">
        <f t="shared" ca="1" si="170"/>
        <v>12500</v>
      </c>
      <c r="K133" s="9">
        <f t="shared" ca="1" si="171"/>
        <v>19.05</v>
      </c>
      <c r="L133" s="16" t="str">
        <f t="shared" ref="L133:M133" si="174">L130</f>
        <v>COBRA</v>
      </c>
      <c r="M133" s="19">
        <f t="shared" si="174"/>
        <v>0.35</v>
      </c>
      <c r="O133" s="2" t="str">
        <f t="shared" ca="1" si="173"/>
        <v>EXECUTE [dbo].[PG_CI_LIBRO_INGRESOS] 0, 0, 0, 131, 102, 1, 1, 0, '09-02-2018', 3, '', 83343.75</v>
      </c>
    </row>
    <row r="134" spans="1:15" x14ac:dyDescent="0.3">
      <c r="A134" s="7">
        <f t="shared" si="152"/>
        <v>132</v>
      </c>
      <c r="B134" s="7">
        <f t="shared" si="106"/>
        <v>199</v>
      </c>
      <c r="C134" s="7">
        <f t="shared" si="153"/>
        <v>1</v>
      </c>
      <c r="D134" s="7">
        <f t="shared" si="103"/>
        <v>2</v>
      </c>
      <c r="E134" s="7">
        <f t="shared" si="116"/>
        <v>1</v>
      </c>
      <c r="F134" s="13">
        <f>F133</f>
        <v>43345</v>
      </c>
      <c r="G134" s="7">
        <f t="shared" si="154"/>
        <v>3</v>
      </c>
      <c r="I134" s="9">
        <f t="shared" ca="1" si="155"/>
        <v>40533</v>
      </c>
      <c r="J134" s="10">
        <f t="shared" ca="1" si="170"/>
        <v>11800</v>
      </c>
      <c r="K134" s="9">
        <f t="shared" ca="1" si="171"/>
        <v>22.9</v>
      </c>
      <c r="L134" s="16" t="str">
        <f t="shared" ref="L134:M134" si="175">L131</f>
        <v>AJUSTE</v>
      </c>
      <c r="M134" s="19">
        <f t="shared" si="175"/>
        <v>0.15</v>
      </c>
      <c r="O134" s="2" t="str">
        <f t="shared" ca="1" si="173"/>
        <v>EXECUTE [dbo].[PG_CI_LIBRO_INGRESOS] 0, 0, 0, 132, 199, 1, 2, 1, '09-02-2018', 3, '', 40533</v>
      </c>
    </row>
    <row r="135" spans="1:15" x14ac:dyDescent="0.3">
      <c r="A135" s="7">
        <f t="shared" si="152"/>
        <v>133</v>
      </c>
      <c r="B135" s="7">
        <f t="shared" si="106"/>
        <v>101</v>
      </c>
      <c r="C135" s="7">
        <f t="shared" si="153"/>
        <v>1</v>
      </c>
      <c r="D135" s="7">
        <f t="shared" si="103"/>
        <v>1</v>
      </c>
      <c r="E135" s="7">
        <f t="shared" si="116"/>
        <v>1</v>
      </c>
      <c r="F135" s="15">
        <f>F134+$F$1</f>
        <v>43346</v>
      </c>
      <c r="G135" s="7">
        <f t="shared" si="154"/>
        <v>3</v>
      </c>
      <c r="I135" s="9">
        <f t="shared" ca="1" si="155"/>
        <v>139134.66666666666</v>
      </c>
      <c r="J135" s="10">
        <f t="shared" ca="1" si="170"/>
        <v>12266.666666666666</v>
      </c>
      <c r="K135" s="9">
        <f t="shared" ca="1" si="171"/>
        <v>17.45</v>
      </c>
      <c r="L135" s="16" t="str">
        <f t="shared" ref="L135:M135" si="176">L132</f>
        <v>CONTADO</v>
      </c>
      <c r="M135" s="19">
        <f t="shared" si="176"/>
        <v>0.65</v>
      </c>
      <c r="O135" s="2" t="str">
        <f t="shared" ca="1" si="173"/>
        <v>EXECUTE [dbo].[PG_CI_LIBRO_INGRESOS] 0, 0, 0, 133, 101, 1, 1, 1, '09-03-2018', 3, '', 139134.666666667</v>
      </c>
    </row>
    <row r="136" spans="1:15" x14ac:dyDescent="0.3">
      <c r="A136" s="7">
        <f t="shared" si="152"/>
        <v>134</v>
      </c>
      <c r="B136" s="7">
        <f t="shared" si="106"/>
        <v>102</v>
      </c>
      <c r="C136" s="7">
        <f t="shared" si="153"/>
        <v>1</v>
      </c>
      <c r="D136" s="7">
        <f t="shared" ref="D136:D199" si="177">D132</f>
        <v>1</v>
      </c>
      <c r="E136" s="7">
        <f t="shared" si="116"/>
        <v>0</v>
      </c>
      <c r="F136" s="13">
        <f>F135</f>
        <v>43346</v>
      </c>
      <c r="G136" s="7">
        <f t="shared" si="154"/>
        <v>3</v>
      </c>
      <c r="I136" s="9">
        <f t="shared" ca="1" si="155"/>
        <v>76381.2</v>
      </c>
      <c r="J136" s="10">
        <f t="shared" ca="1" si="170"/>
        <v>12600</v>
      </c>
      <c r="K136" s="9">
        <f t="shared" ca="1" si="171"/>
        <v>17.32</v>
      </c>
      <c r="L136" s="16" t="str">
        <f t="shared" ref="L136:M136" si="178">L133</f>
        <v>COBRA</v>
      </c>
      <c r="M136" s="19">
        <f t="shared" si="178"/>
        <v>0.35</v>
      </c>
      <c r="O136" s="2" t="str">
        <f t="shared" ca="1" si="173"/>
        <v>EXECUTE [dbo].[PG_CI_LIBRO_INGRESOS] 0, 0, 0, 134, 102, 1, 1, 0, '09-03-2018', 3, '', 76381.2</v>
      </c>
    </row>
    <row r="137" spans="1:15" x14ac:dyDescent="0.3">
      <c r="A137" s="7">
        <f t="shared" si="152"/>
        <v>135</v>
      </c>
      <c r="B137" s="7">
        <f t="shared" si="106"/>
        <v>299</v>
      </c>
      <c r="C137" s="7">
        <f t="shared" si="153"/>
        <v>1</v>
      </c>
      <c r="D137" s="7">
        <f t="shared" si="177"/>
        <v>1</v>
      </c>
      <c r="E137" s="7">
        <f t="shared" si="116"/>
        <v>1</v>
      </c>
      <c r="F137" s="13">
        <f>F136</f>
        <v>43346</v>
      </c>
      <c r="G137" s="7">
        <f t="shared" si="154"/>
        <v>3</v>
      </c>
      <c r="I137" s="9">
        <f t="shared" ca="1" si="155"/>
        <v>44954.1</v>
      </c>
      <c r="J137" s="10">
        <f t="shared" ca="1" si="170"/>
        <v>13266.666666666666</v>
      </c>
      <c r="K137" s="9">
        <f t="shared" ca="1" si="171"/>
        <v>22.59</v>
      </c>
      <c r="L137" s="16" t="str">
        <f t="shared" ref="L137:M137" si="179">L134</f>
        <v>AJUSTE</v>
      </c>
      <c r="M137" s="19">
        <f t="shared" si="179"/>
        <v>0.15</v>
      </c>
      <c r="O137" s="2" t="str">
        <f t="shared" ca="1" si="173"/>
        <v>EXECUTE [dbo].[PG_CI_LIBRO_INGRESOS] 0, 0, 0, 135, 299, 1, 1, 1, '09-03-2018', 3, '', 44954.1</v>
      </c>
    </row>
    <row r="138" spans="1:15" x14ac:dyDescent="0.3">
      <c r="A138" s="7">
        <f t="shared" si="152"/>
        <v>136</v>
      </c>
      <c r="B138" s="7">
        <f t="shared" ref="B138:B201" si="180">B132</f>
        <v>101</v>
      </c>
      <c r="C138" s="7">
        <f t="shared" si="153"/>
        <v>1</v>
      </c>
      <c r="D138" s="7">
        <f t="shared" si="177"/>
        <v>2</v>
      </c>
      <c r="E138" s="7">
        <f t="shared" si="116"/>
        <v>1</v>
      </c>
      <c r="F138" s="15">
        <f>F137+$F$1</f>
        <v>43347</v>
      </c>
      <c r="G138" s="7">
        <f t="shared" si="154"/>
        <v>3</v>
      </c>
      <c r="I138" s="9">
        <f t="shared" ca="1" si="155"/>
        <v>166269.35</v>
      </c>
      <c r="J138" s="10">
        <f t="shared" ca="1" si="170"/>
        <v>12233.333333333334</v>
      </c>
      <c r="K138" s="9">
        <f t="shared" ca="1" si="171"/>
        <v>20.91</v>
      </c>
      <c r="L138" s="16" t="str">
        <f t="shared" ref="L138:M138" si="181">L135</f>
        <v>CONTADO</v>
      </c>
      <c r="M138" s="19">
        <f t="shared" si="181"/>
        <v>0.65</v>
      </c>
      <c r="O138" s="2" t="str">
        <f t="shared" ca="1" si="173"/>
        <v>EXECUTE [dbo].[PG_CI_LIBRO_INGRESOS] 0, 0, 0, 136, 101, 1, 2, 1, '09-04-2018', 3, '', 166269.35</v>
      </c>
    </row>
    <row r="139" spans="1:15" x14ac:dyDescent="0.3">
      <c r="A139" s="7">
        <f t="shared" si="152"/>
        <v>137</v>
      </c>
      <c r="B139" s="7">
        <f t="shared" si="180"/>
        <v>102</v>
      </c>
      <c r="C139" s="7">
        <f t="shared" si="153"/>
        <v>1</v>
      </c>
      <c r="D139" s="7">
        <f t="shared" si="177"/>
        <v>1</v>
      </c>
      <c r="E139" s="7">
        <f t="shared" si="116"/>
        <v>0</v>
      </c>
      <c r="F139" s="13">
        <f>F138</f>
        <v>43347</v>
      </c>
      <c r="G139" s="7">
        <f t="shared" si="154"/>
        <v>3</v>
      </c>
      <c r="I139" s="9">
        <f t="shared" ca="1" si="155"/>
        <v>93079.349999999991</v>
      </c>
      <c r="J139" s="10">
        <f t="shared" ca="1" si="170"/>
        <v>11700</v>
      </c>
      <c r="K139" s="9">
        <f t="shared" ca="1" si="171"/>
        <v>22.73</v>
      </c>
      <c r="L139" s="16" t="str">
        <f t="shared" ref="L139:M139" si="182">L136</f>
        <v>COBRA</v>
      </c>
      <c r="M139" s="19">
        <f t="shared" si="182"/>
        <v>0.35</v>
      </c>
      <c r="O139" s="2" t="str">
        <f t="shared" ca="1" si="173"/>
        <v>EXECUTE [dbo].[PG_CI_LIBRO_INGRESOS] 0, 0, 0, 137, 102, 1, 1, 0, '09-04-2018', 3, '', 93079.35</v>
      </c>
    </row>
    <row r="140" spans="1:15" x14ac:dyDescent="0.3">
      <c r="A140" s="7">
        <f t="shared" si="152"/>
        <v>138</v>
      </c>
      <c r="B140" s="7">
        <f t="shared" si="180"/>
        <v>199</v>
      </c>
      <c r="C140" s="7">
        <f t="shared" si="153"/>
        <v>1</v>
      </c>
      <c r="D140" s="7">
        <f t="shared" si="177"/>
        <v>1</v>
      </c>
      <c r="E140" s="7">
        <f t="shared" si="116"/>
        <v>1</v>
      </c>
      <c r="F140" s="13">
        <f>F139</f>
        <v>43347</v>
      </c>
      <c r="G140" s="7">
        <f t="shared" si="154"/>
        <v>3</v>
      </c>
      <c r="I140" s="9">
        <f t="shared" ca="1" si="155"/>
        <v>40842</v>
      </c>
      <c r="J140" s="10">
        <f t="shared" ca="1" si="170"/>
        <v>12000</v>
      </c>
      <c r="K140" s="9">
        <f t="shared" ca="1" si="171"/>
        <v>22.69</v>
      </c>
      <c r="L140" s="16" t="str">
        <f t="shared" ref="L140:M140" si="183">L137</f>
        <v>AJUSTE</v>
      </c>
      <c r="M140" s="19">
        <f t="shared" si="183"/>
        <v>0.15</v>
      </c>
      <c r="O140" s="2" t="str">
        <f t="shared" ca="1" si="173"/>
        <v>EXECUTE [dbo].[PG_CI_LIBRO_INGRESOS] 0, 0, 0, 138, 199, 1, 1, 1, '09-04-2018', 3, '', 40842</v>
      </c>
    </row>
    <row r="141" spans="1:15" x14ac:dyDescent="0.3">
      <c r="A141" s="7">
        <f t="shared" si="152"/>
        <v>139</v>
      </c>
      <c r="B141" s="7">
        <f t="shared" si="180"/>
        <v>101</v>
      </c>
      <c r="C141" s="7">
        <f t="shared" si="153"/>
        <v>1</v>
      </c>
      <c r="D141" s="7">
        <f t="shared" si="177"/>
        <v>1</v>
      </c>
      <c r="E141" s="7">
        <f t="shared" si="116"/>
        <v>1</v>
      </c>
      <c r="F141" s="15">
        <f>F140+$F$1</f>
        <v>43348</v>
      </c>
      <c r="G141" s="7">
        <f t="shared" si="154"/>
        <v>3</v>
      </c>
      <c r="I141" s="9">
        <f t="shared" ca="1" si="155"/>
        <v>172198</v>
      </c>
      <c r="J141" s="10">
        <f t="shared" ca="1" si="170"/>
        <v>11933.333333333334</v>
      </c>
      <c r="K141" s="9">
        <f t="shared" ca="1" si="171"/>
        <v>22.2</v>
      </c>
      <c r="L141" s="16" t="str">
        <f t="shared" ref="L141:M141" si="184">L138</f>
        <v>CONTADO</v>
      </c>
      <c r="M141" s="19">
        <f t="shared" si="184"/>
        <v>0.65</v>
      </c>
      <c r="O141" s="2" t="str">
        <f t="shared" ca="1" si="173"/>
        <v>EXECUTE [dbo].[PG_CI_LIBRO_INGRESOS] 0, 0, 0, 139, 101, 1, 1, 1, '09-05-2018', 3, '', 172198</v>
      </c>
    </row>
    <row r="142" spans="1:15" x14ac:dyDescent="0.3">
      <c r="A142" s="7">
        <f t="shared" si="152"/>
        <v>140</v>
      </c>
      <c r="B142" s="7">
        <f t="shared" si="180"/>
        <v>102</v>
      </c>
      <c r="C142" s="7">
        <f t="shared" si="153"/>
        <v>1</v>
      </c>
      <c r="D142" s="7">
        <f t="shared" si="177"/>
        <v>2</v>
      </c>
      <c r="E142" s="7">
        <f t="shared" si="116"/>
        <v>0</v>
      </c>
      <c r="F142" s="13">
        <f>F141</f>
        <v>43348</v>
      </c>
      <c r="G142" s="7">
        <f t="shared" si="154"/>
        <v>3</v>
      </c>
      <c r="I142" s="9">
        <f t="shared" ca="1" si="155"/>
        <v>80671.733333333323</v>
      </c>
      <c r="J142" s="10">
        <f t="shared" ca="1" si="170"/>
        <v>12266.666666666666</v>
      </c>
      <c r="K142" s="9">
        <f t="shared" ca="1" si="171"/>
        <v>18.79</v>
      </c>
      <c r="L142" s="16" t="str">
        <f t="shared" ref="L142:M142" si="185">L139</f>
        <v>COBRA</v>
      </c>
      <c r="M142" s="19">
        <f t="shared" si="185"/>
        <v>0.35</v>
      </c>
      <c r="O142" s="2" t="str">
        <f t="shared" ca="1" si="173"/>
        <v>EXECUTE [dbo].[PG_CI_LIBRO_INGRESOS] 0, 0, 0, 140, 102, 1, 2, 0, '09-05-2018', 3, '', 80671.7333333333</v>
      </c>
    </row>
    <row r="143" spans="1:15" x14ac:dyDescent="0.3">
      <c r="A143" s="7">
        <f t="shared" si="152"/>
        <v>141</v>
      </c>
      <c r="B143" s="7">
        <f t="shared" si="180"/>
        <v>299</v>
      </c>
      <c r="C143" s="7">
        <f t="shared" si="153"/>
        <v>1</v>
      </c>
      <c r="D143" s="7">
        <f t="shared" si="177"/>
        <v>1</v>
      </c>
      <c r="E143" s="7">
        <f t="shared" si="116"/>
        <v>1</v>
      </c>
      <c r="F143" s="13">
        <f>F142</f>
        <v>43348</v>
      </c>
      <c r="G143" s="7">
        <f t="shared" si="154"/>
        <v>3</v>
      </c>
      <c r="I143" s="9">
        <f t="shared" ca="1" si="155"/>
        <v>39114.1</v>
      </c>
      <c r="J143" s="10">
        <f t="shared" ca="1" si="170"/>
        <v>12066.666666666666</v>
      </c>
      <c r="K143" s="9">
        <f t="shared" ca="1" si="171"/>
        <v>21.61</v>
      </c>
      <c r="L143" s="16" t="str">
        <f t="shared" ref="L143:M143" si="186">L140</f>
        <v>AJUSTE</v>
      </c>
      <c r="M143" s="19">
        <f t="shared" si="186"/>
        <v>0.15</v>
      </c>
      <c r="O143" s="2" t="str">
        <f t="shared" ca="1" si="173"/>
        <v>EXECUTE [dbo].[PG_CI_LIBRO_INGRESOS] 0, 0, 0, 141, 299, 1, 1, 1, '09-05-2018', 3, '', 39114.1</v>
      </c>
    </row>
    <row r="144" spans="1:15" x14ac:dyDescent="0.3">
      <c r="A144" s="7">
        <f t="shared" si="152"/>
        <v>142</v>
      </c>
      <c r="B144" s="7">
        <f t="shared" si="180"/>
        <v>101</v>
      </c>
      <c r="C144" s="7">
        <f t="shared" si="153"/>
        <v>1</v>
      </c>
      <c r="D144" s="7">
        <f t="shared" si="177"/>
        <v>1</v>
      </c>
      <c r="E144" s="7">
        <f t="shared" si="116"/>
        <v>1</v>
      </c>
      <c r="F144" s="15">
        <f>F143+$F$1</f>
        <v>43349</v>
      </c>
      <c r="G144" s="7">
        <f t="shared" si="154"/>
        <v>3</v>
      </c>
      <c r="I144" s="9">
        <f t="shared" ca="1" si="155"/>
        <v>149080.96666666667</v>
      </c>
      <c r="J144" s="10">
        <f t="shared" ca="1" si="170"/>
        <v>12033.333333333334</v>
      </c>
      <c r="K144" s="9">
        <f t="shared" ca="1" si="171"/>
        <v>19.059999999999999</v>
      </c>
      <c r="L144" s="16" t="str">
        <f t="shared" ref="L144:M144" si="187">L141</f>
        <v>CONTADO</v>
      </c>
      <c r="M144" s="19">
        <f t="shared" si="187"/>
        <v>0.65</v>
      </c>
      <c r="O144" s="2" t="str">
        <f t="shared" ca="1" si="173"/>
        <v>EXECUTE [dbo].[PG_CI_LIBRO_INGRESOS] 0, 0, 0, 142, 101, 1, 1, 1, '09-06-2018', 3, '', 149080.966666667</v>
      </c>
    </row>
    <row r="145" spans="1:15" x14ac:dyDescent="0.3">
      <c r="A145" s="7">
        <f t="shared" si="152"/>
        <v>143</v>
      </c>
      <c r="B145" s="7">
        <f t="shared" si="180"/>
        <v>102</v>
      </c>
      <c r="C145" s="7">
        <f t="shared" si="153"/>
        <v>1</v>
      </c>
      <c r="D145" s="7">
        <f t="shared" si="177"/>
        <v>1</v>
      </c>
      <c r="E145" s="7">
        <f t="shared" si="116"/>
        <v>0</v>
      </c>
      <c r="F145" s="13">
        <f>F144</f>
        <v>43349</v>
      </c>
      <c r="G145" s="7">
        <f t="shared" si="154"/>
        <v>3</v>
      </c>
      <c r="I145" s="9">
        <f t="shared" ca="1" si="155"/>
        <v>93698.616666666669</v>
      </c>
      <c r="J145" s="10">
        <f t="shared" ca="1" si="170"/>
        <v>13233.333333333334</v>
      </c>
      <c r="K145" s="9">
        <f t="shared" ca="1" si="171"/>
        <v>20.23</v>
      </c>
      <c r="L145" s="16" t="str">
        <f t="shared" ref="L145:M145" si="188">L142</f>
        <v>COBRA</v>
      </c>
      <c r="M145" s="19">
        <f t="shared" si="188"/>
        <v>0.35</v>
      </c>
      <c r="O145" s="2" t="str">
        <f t="shared" ca="1" si="173"/>
        <v>EXECUTE [dbo].[PG_CI_LIBRO_INGRESOS] 0, 0, 0, 143, 102, 1, 1, 0, '09-06-2018', 3, '', 93698.6166666667</v>
      </c>
    </row>
    <row r="146" spans="1:15" x14ac:dyDescent="0.3">
      <c r="A146" s="7">
        <f t="shared" si="152"/>
        <v>144</v>
      </c>
      <c r="B146" s="7">
        <f t="shared" si="180"/>
        <v>199</v>
      </c>
      <c r="C146" s="7">
        <f t="shared" si="153"/>
        <v>1</v>
      </c>
      <c r="D146" s="7">
        <f t="shared" si="177"/>
        <v>2</v>
      </c>
      <c r="E146" s="7">
        <f t="shared" si="116"/>
        <v>1</v>
      </c>
      <c r="F146" s="13">
        <f>F145</f>
        <v>43349</v>
      </c>
      <c r="G146" s="7">
        <f t="shared" si="154"/>
        <v>3</v>
      </c>
      <c r="I146" s="9">
        <f t="shared" ca="1" si="155"/>
        <v>33435.599999999991</v>
      </c>
      <c r="J146" s="10">
        <f t="shared" ca="1" si="170"/>
        <v>12466.666666666666</v>
      </c>
      <c r="K146" s="9">
        <f t="shared" ca="1" si="171"/>
        <v>17.88</v>
      </c>
      <c r="L146" s="16" t="str">
        <f t="shared" ref="L146:M146" si="189">L143</f>
        <v>AJUSTE</v>
      </c>
      <c r="M146" s="19">
        <f t="shared" si="189"/>
        <v>0.15</v>
      </c>
      <c r="O146" s="2" t="str">
        <f t="shared" ca="1" si="173"/>
        <v>EXECUTE [dbo].[PG_CI_LIBRO_INGRESOS] 0, 0, 0, 144, 199, 1, 2, 1, '09-06-2018', 3, '', 33435.6</v>
      </c>
    </row>
    <row r="147" spans="1:15" x14ac:dyDescent="0.3">
      <c r="A147" s="7">
        <f t="shared" si="152"/>
        <v>145</v>
      </c>
      <c r="B147" s="7">
        <f t="shared" si="180"/>
        <v>101</v>
      </c>
      <c r="C147" s="7">
        <f t="shared" si="153"/>
        <v>1</v>
      </c>
      <c r="D147" s="7">
        <f t="shared" si="177"/>
        <v>1</v>
      </c>
      <c r="E147" s="7">
        <f t="shared" ref="E147:E203" si="190">E144</f>
        <v>1</v>
      </c>
      <c r="F147" s="15">
        <f>F146+$F$1</f>
        <v>43350</v>
      </c>
      <c r="G147" s="7">
        <f t="shared" si="154"/>
        <v>3</v>
      </c>
      <c r="I147" s="9">
        <f t="shared" ca="1" si="155"/>
        <v>173317.95</v>
      </c>
      <c r="J147" s="10">
        <f t="shared" ca="1" si="170"/>
        <v>11700</v>
      </c>
      <c r="K147" s="9">
        <f t="shared" ca="1" si="171"/>
        <v>22.79</v>
      </c>
      <c r="L147" s="16" t="str">
        <f t="shared" ref="L147:M147" si="191">L144</f>
        <v>CONTADO</v>
      </c>
      <c r="M147" s="19">
        <f t="shared" si="191"/>
        <v>0.65</v>
      </c>
      <c r="O147" s="2" t="str">
        <f t="shared" ca="1" si="173"/>
        <v>EXECUTE [dbo].[PG_CI_LIBRO_INGRESOS] 0, 0, 0, 145, 101, 1, 1, 1, '09-07-2018', 3, '', 173317.95</v>
      </c>
    </row>
    <row r="148" spans="1:15" x14ac:dyDescent="0.3">
      <c r="A148" s="7">
        <f t="shared" si="152"/>
        <v>146</v>
      </c>
      <c r="B148" s="7">
        <f t="shared" si="180"/>
        <v>102</v>
      </c>
      <c r="C148" s="7">
        <f t="shared" si="153"/>
        <v>1</v>
      </c>
      <c r="D148" s="7">
        <f t="shared" si="177"/>
        <v>1</v>
      </c>
      <c r="E148" s="7">
        <f t="shared" si="190"/>
        <v>0</v>
      </c>
      <c r="F148" s="13">
        <f>F147</f>
        <v>43350</v>
      </c>
      <c r="G148" s="7">
        <f t="shared" si="154"/>
        <v>3</v>
      </c>
      <c r="I148" s="9">
        <f t="shared" ca="1" si="155"/>
        <v>93427.599999999991</v>
      </c>
      <c r="J148" s="10">
        <f t="shared" ca="1" si="170"/>
        <v>12200</v>
      </c>
      <c r="K148" s="9">
        <f t="shared" ca="1" si="171"/>
        <v>21.88</v>
      </c>
      <c r="L148" s="16" t="str">
        <f t="shared" ref="L148:M148" si="192">L145</f>
        <v>COBRA</v>
      </c>
      <c r="M148" s="19">
        <f t="shared" si="192"/>
        <v>0.35</v>
      </c>
      <c r="O148" s="2" t="str">
        <f t="shared" ca="1" si="173"/>
        <v>EXECUTE [dbo].[PG_CI_LIBRO_INGRESOS] 0, 0, 0, 146, 102, 1, 1, 0, '09-07-2018', 3, '', 93427.6</v>
      </c>
    </row>
    <row r="149" spans="1:15" x14ac:dyDescent="0.3">
      <c r="A149" s="7">
        <f t="shared" si="152"/>
        <v>147</v>
      </c>
      <c r="B149" s="7">
        <f t="shared" si="180"/>
        <v>299</v>
      </c>
      <c r="C149" s="7">
        <f t="shared" si="153"/>
        <v>1</v>
      </c>
      <c r="D149" s="7">
        <f t="shared" si="177"/>
        <v>1</v>
      </c>
      <c r="E149" s="7">
        <f t="shared" si="190"/>
        <v>1</v>
      </c>
      <c r="F149" s="13">
        <f>F148</f>
        <v>43350</v>
      </c>
      <c r="G149" s="7">
        <f t="shared" si="154"/>
        <v>3</v>
      </c>
      <c r="I149" s="9">
        <f t="shared" ca="1" si="155"/>
        <v>36157</v>
      </c>
      <c r="J149" s="10">
        <f t="shared" ca="1" si="170"/>
        <v>12666.666666666666</v>
      </c>
      <c r="K149" s="9">
        <f t="shared" ca="1" si="171"/>
        <v>19.03</v>
      </c>
      <c r="L149" s="16" t="str">
        <f t="shared" ref="L149:M149" si="193">L146</f>
        <v>AJUSTE</v>
      </c>
      <c r="M149" s="19">
        <f t="shared" si="193"/>
        <v>0.15</v>
      </c>
      <c r="O149" s="2" t="str">
        <f t="shared" ca="1" si="173"/>
        <v>EXECUTE [dbo].[PG_CI_LIBRO_INGRESOS] 0, 0, 0, 147, 299, 1, 1, 1, '09-07-2018', 3, '', 36157</v>
      </c>
    </row>
    <row r="150" spans="1:15" x14ac:dyDescent="0.3">
      <c r="A150" s="7">
        <f t="shared" si="152"/>
        <v>148</v>
      </c>
      <c r="B150" s="7">
        <f t="shared" si="180"/>
        <v>101</v>
      </c>
      <c r="C150" s="7">
        <f t="shared" si="153"/>
        <v>1</v>
      </c>
      <c r="D150" s="7">
        <f t="shared" si="177"/>
        <v>2</v>
      </c>
      <c r="E150" s="7">
        <f t="shared" si="190"/>
        <v>1</v>
      </c>
      <c r="F150" s="15">
        <f>F149+$F$1</f>
        <v>43351</v>
      </c>
      <c r="G150" s="7">
        <f t="shared" si="154"/>
        <v>3</v>
      </c>
      <c r="I150" s="9">
        <f t="shared" ca="1" si="155"/>
        <v>181018.93333333335</v>
      </c>
      <c r="J150" s="10">
        <f t="shared" ca="1" si="170"/>
        <v>12533.333333333334</v>
      </c>
      <c r="K150" s="9">
        <f t="shared" ca="1" si="171"/>
        <v>22.22</v>
      </c>
      <c r="L150" s="16" t="str">
        <f t="shared" ref="L150:M150" si="194">L147</f>
        <v>CONTADO</v>
      </c>
      <c r="M150" s="19">
        <f t="shared" si="194"/>
        <v>0.65</v>
      </c>
      <c r="O150" s="2" t="str">
        <f t="shared" ca="1" si="173"/>
        <v>EXECUTE [dbo].[PG_CI_LIBRO_INGRESOS] 0, 0, 0, 148, 101, 1, 2, 1, '09-08-2018', 3, '', 181018.933333333</v>
      </c>
    </row>
    <row r="151" spans="1:15" x14ac:dyDescent="0.3">
      <c r="A151" s="7">
        <f t="shared" si="152"/>
        <v>149</v>
      </c>
      <c r="B151" s="7">
        <f t="shared" si="180"/>
        <v>102</v>
      </c>
      <c r="C151" s="7">
        <f t="shared" si="153"/>
        <v>1</v>
      </c>
      <c r="D151" s="7">
        <f t="shared" si="177"/>
        <v>1</v>
      </c>
      <c r="E151" s="7">
        <f t="shared" si="190"/>
        <v>0</v>
      </c>
      <c r="F151" s="13">
        <f>F150</f>
        <v>43351</v>
      </c>
      <c r="G151" s="7">
        <f t="shared" si="154"/>
        <v>3</v>
      </c>
      <c r="I151" s="9">
        <f t="shared" ca="1" si="155"/>
        <v>74088</v>
      </c>
      <c r="J151" s="10">
        <f t="shared" ca="1" si="170"/>
        <v>12000</v>
      </c>
      <c r="K151" s="9">
        <f t="shared" ca="1" si="171"/>
        <v>17.64</v>
      </c>
      <c r="L151" s="16" t="str">
        <f t="shared" ref="L151:M151" si="195">L148</f>
        <v>COBRA</v>
      </c>
      <c r="M151" s="19">
        <f t="shared" si="195"/>
        <v>0.35</v>
      </c>
      <c r="O151" s="2" t="str">
        <f t="shared" ca="1" si="173"/>
        <v>EXECUTE [dbo].[PG_CI_LIBRO_INGRESOS] 0, 0, 0, 149, 102, 1, 1, 0, '09-08-2018', 3, '', 74088</v>
      </c>
    </row>
    <row r="152" spans="1:15" x14ac:dyDescent="0.3">
      <c r="A152" s="7">
        <f t="shared" si="152"/>
        <v>150</v>
      </c>
      <c r="B152" s="7">
        <f t="shared" si="180"/>
        <v>199</v>
      </c>
      <c r="C152" s="7">
        <f t="shared" si="153"/>
        <v>1</v>
      </c>
      <c r="D152" s="7">
        <f t="shared" si="177"/>
        <v>1</v>
      </c>
      <c r="E152" s="7">
        <f t="shared" si="190"/>
        <v>1</v>
      </c>
      <c r="F152" s="13">
        <f>F151</f>
        <v>43351</v>
      </c>
      <c r="G152" s="7">
        <f t="shared" si="154"/>
        <v>3</v>
      </c>
      <c r="I152" s="9">
        <f t="shared" ca="1" si="155"/>
        <v>39380.299999999996</v>
      </c>
      <c r="J152" s="10">
        <f t="shared" ca="1" si="170"/>
        <v>13133.333333333334</v>
      </c>
      <c r="K152" s="9">
        <f t="shared" ca="1" si="171"/>
        <v>19.989999999999998</v>
      </c>
      <c r="L152" s="16" t="str">
        <f t="shared" ref="L152:M152" si="196">L149</f>
        <v>AJUSTE</v>
      </c>
      <c r="M152" s="19">
        <f t="shared" si="196"/>
        <v>0.15</v>
      </c>
      <c r="O152" s="2" t="str">
        <f t="shared" ca="1" si="173"/>
        <v>EXECUTE [dbo].[PG_CI_LIBRO_INGRESOS] 0, 0, 0, 150, 199, 1, 1, 1, '09-08-2018', 3, '', 39380.3</v>
      </c>
    </row>
    <row r="153" spans="1:15" x14ac:dyDescent="0.3">
      <c r="A153" s="7">
        <f t="shared" si="152"/>
        <v>151</v>
      </c>
      <c r="B153" s="7">
        <f t="shared" si="180"/>
        <v>101</v>
      </c>
      <c r="C153" s="7">
        <f t="shared" si="153"/>
        <v>1</v>
      </c>
      <c r="D153" s="7">
        <f t="shared" si="177"/>
        <v>1</v>
      </c>
      <c r="E153" s="7">
        <f t="shared" si="190"/>
        <v>1</v>
      </c>
      <c r="F153" s="15">
        <f>F152+$F$1</f>
        <v>43352</v>
      </c>
      <c r="G153" s="7">
        <f t="shared" si="154"/>
        <v>3</v>
      </c>
      <c r="I153" s="9">
        <f t="shared" ca="1" si="155"/>
        <v>165654.23333333334</v>
      </c>
      <c r="J153" s="10">
        <f t="shared" ca="1" si="170"/>
        <v>13266.666666666666</v>
      </c>
      <c r="K153" s="9">
        <f t="shared" ca="1" si="171"/>
        <v>19.21</v>
      </c>
      <c r="L153" s="16" t="str">
        <f t="shared" ref="L153:M153" si="197">L150</f>
        <v>CONTADO</v>
      </c>
      <c r="M153" s="19">
        <f t="shared" si="197"/>
        <v>0.65</v>
      </c>
      <c r="O153" s="2" t="str">
        <f t="shared" ca="1" si="173"/>
        <v>EXECUTE [dbo].[PG_CI_LIBRO_INGRESOS] 0, 0, 0, 151, 101, 1, 1, 1, '09-09-2018', 3, '', 165654.233333333</v>
      </c>
    </row>
    <row r="154" spans="1:15" x14ac:dyDescent="0.3">
      <c r="A154" s="7">
        <f t="shared" si="152"/>
        <v>152</v>
      </c>
      <c r="B154" s="7">
        <f t="shared" si="180"/>
        <v>102</v>
      </c>
      <c r="C154" s="7">
        <f t="shared" si="153"/>
        <v>1</v>
      </c>
      <c r="D154" s="7">
        <f t="shared" si="177"/>
        <v>2</v>
      </c>
      <c r="E154" s="7">
        <f t="shared" si="190"/>
        <v>0</v>
      </c>
      <c r="F154" s="13">
        <f>F153</f>
        <v>43352</v>
      </c>
      <c r="G154" s="7">
        <f t="shared" si="154"/>
        <v>3</v>
      </c>
      <c r="I154" s="9">
        <f t="shared" ca="1" si="155"/>
        <v>79299.733333333323</v>
      </c>
      <c r="J154" s="10">
        <f t="shared" ca="1" si="170"/>
        <v>11733.333333333334</v>
      </c>
      <c r="K154" s="9">
        <f t="shared" ca="1" si="171"/>
        <v>19.309999999999999</v>
      </c>
      <c r="L154" s="16" t="str">
        <f t="shared" ref="L154:M154" si="198">L151</f>
        <v>COBRA</v>
      </c>
      <c r="M154" s="19">
        <f t="shared" si="198"/>
        <v>0.35</v>
      </c>
      <c r="O154" s="2" t="str">
        <f t="shared" ca="1" si="173"/>
        <v>EXECUTE [dbo].[PG_CI_LIBRO_INGRESOS] 0, 0, 0, 152, 102, 1, 2, 0, '09-09-2018', 3, '', 79299.7333333333</v>
      </c>
    </row>
    <row r="155" spans="1:15" x14ac:dyDescent="0.3">
      <c r="A155" s="7">
        <f t="shared" si="152"/>
        <v>153</v>
      </c>
      <c r="B155" s="7">
        <f t="shared" si="180"/>
        <v>299</v>
      </c>
      <c r="C155" s="7">
        <f t="shared" si="153"/>
        <v>1</v>
      </c>
      <c r="D155" s="7">
        <f t="shared" si="177"/>
        <v>1</v>
      </c>
      <c r="E155" s="7">
        <f t="shared" si="190"/>
        <v>1</v>
      </c>
      <c r="F155" s="13">
        <f>F154</f>
        <v>43352</v>
      </c>
      <c r="G155" s="7">
        <f t="shared" si="154"/>
        <v>3</v>
      </c>
      <c r="I155" s="9">
        <f t="shared" ca="1" si="155"/>
        <v>43579.999999999993</v>
      </c>
      <c r="J155" s="10">
        <f t="shared" ca="1" si="170"/>
        <v>13333.333333333334</v>
      </c>
      <c r="K155" s="9">
        <f t="shared" ca="1" si="171"/>
        <v>21.79</v>
      </c>
      <c r="L155" s="16" t="str">
        <f t="shared" ref="L155:M155" si="199">L152</f>
        <v>AJUSTE</v>
      </c>
      <c r="M155" s="19">
        <f t="shared" si="199"/>
        <v>0.15</v>
      </c>
      <c r="O155" s="2" t="str">
        <f t="shared" ca="1" si="173"/>
        <v>EXECUTE [dbo].[PG_CI_LIBRO_INGRESOS] 0, 0, 0, 153, 299, 1, 1, 1, '09-09-2018', 3, '', 43580</v>
      </c>
    </row>
    <row r="156" spans="1:15" x14ac:dyDescent="0.3">
      <c r="A156" s="7">
        <f t="shared" si="152"/>
        <v>154</v>
      </c>
      <c r="B156" s="7">
        <f t="shared" si="180"/>
        <v>101</v>
      </c>
      <c r="C156" s="7">
        <f t="shared" si="153"/>
        <v>1</v>
      </c>
      <c r="D156" s="7">
        <f t="shared" si="177"/>
        <v>1</v>
      </c>
      <c r="E156" s="7">
        <f t="shared" si="190"/>
        <v>1</v>
      </c>
      <c r="F156" s="15">
        <f>F155+$F$1</f>
        <v>43353</v>
      </c>
      <c r="G156" s="7">
        <f t="shared" si="154"/>
        <v>3</v>
      </c>
      <c r="I156" s="9">
        <f t="shared" ca="1" si="155"/>
        <v>154243.26666666669</v>
      </c>
      <c r="J156" s="10">
        <f t="shared" ca="1" si="170"/>
        <v>12033.333333333334</v>
      </c>
      <c r="K156" s="9">
        <f t="shared" ca="1" si="171"/>
        <v>19.72</v>
      </c>
      <c r="L156" s="16" t="str">
        <f t="shared" ref="L156:M156" si="200">L153</f>
        <v>CONTADO</v>
      </c>
      <c r="M156" s="19">
        <f t="shared" si="200"/>
        <v>0.65</v>
      </c>
      <c r="O156" s="2" t="str">
        <f t="shared" ca="1" si="173"/>
        <v>EXECUTE [dbo].[PG_CI_LIBRO_INGRESOS] 0, 0, 0, 154, 101, 1, 1, 1, '09-10-2018', 3, '', 154243.266666667</v>
      </c>
    </row>
    <row r="157" spans="1:15" x14ac:dyDescent="0.3">
      <c r="A157" s="7">
        <f t="shared" si="152"/>
        <v>155</v>
      </c>
      <c r="B157" s="7">
        <f t="shared" si="180"/>
        <v>102</v>
      </c>
      <c r="C157" s="7">
        <f t="shared" si="153"/>
        <v>1</v>
      </c>
      <c r="D157" s="7">
        <f t="shared" si="177"/>
        <v>1</v>
      </c>
      <c r="E157" s="7">
        <f t="shared" si="190"/>
        <v>0</v>
      </c>
      <c r="F157" s="13">
        <f>F156</f>
        <v>43353</v>
      </c>
      <c r="G157" s="7">
        <f t="shared" si="154"/>
        <v>3</v>
      </c>
      <c r="I157" s="9">
        <f t="shared" ca="1" si="155"/>
        <v>86100</v>
      </c>
      <c r="J157" s="10">
        <f t="shared" ca="1" si="170"/>
        <v>12300</v>
      </c>
      <c r="K157" s="9">
        <f t="shared" ca="1" si="171"/>
        <v>20</v>
      </c>
      <c r="L157" s="16" t="str">
        <f t="shared" ref="L157:M157" si="201">L154</f>
        <v>COBRA</v>
      </c>
      <c r="M157" s="19">
        <f t="shared" si="201"/>
        <v>0.35</v>
      </c>
      <c r="O157" s="2" t="str">
        <f t="shared" ca="1" si="173"/>
        <v>EXECUTE [dbo].[PG_CI_LIBRO_INGRESOS] 0, 0, 0, 155, 102, 1, 1, 0, '09-10-2018', 3, '', 86100</v>
      </c>
    </row>
    <row r="158" spans="1:15" x14ac:dyDescent="0.3">
      <c r="A158" s="7">
        <f t="shared" si="152"/>
        <v>156</v>
      </c>
      <c r="B158" s="7">
        <f t="shared" si="180"/>
        <v>199</v>
      </c>
      <c r="C158" s="7">
        <f t="shared" si="153"/>
        <v>1</v>
      </c>
      <c r="D158" s="7">
        <f t="shared" si="177"/>
        <v>2</v>
      </c>
      <c r="E158" s="7">
        <f t="shared" si="190"/>
        <v>1</v>
      </c>
      <c r="F158" s="13">
        <f>F157</f>
        <v>43353</v>
      </c>
      <c r="G158" s="7">
        <f t="shared" si="154"/>
        <v>3</v>
      </c>
      <c r="I158" s="9">
        <f t="shared" ca="1" si="155"/>
        <v>37736.5</v>
      </c>
      <c r="J158" s="10">
        <f t="shared" ca="1" si="170"/>
        <v>11833.333333333334</v>
      </c>
      <c r="K158" s="9">
        <f t="shared" ca="1" si="171"/>
        <v>21.26</v>
      </c>
      <c r="L158" s="16" t="str">
        <f t="shared" ref="L158:M158" si="202">L155</f>
        <v>AJUSTE</v>
      </c>
      <c r="M158" s="19">
        <f t="shared" si="202"/>
        <v>0.15</v>
      </c>
      <c r="O158" s="2" t="str">
        <f t="shared" ca="1" si="173"/>
        <v>EXECUTE [dbo].[PG_CI_LIBRO_INGRESOS] 0, 0, 0, 156, 199, 1, 2, 1, '09-10-2018', 3, '', 37736.5</v>
      </c>
    </row>
    <row r="159" spans="1:15" x14ac:dyDescent="0.3">
      <c r="A159" s="7">
        <f t="shared" si="152"/>
        <v>157</v>
      </c>
      <c r="B159" s="7">
        <f t="shared" si="180"/>
        <v>101</v>
      </c>
      <c r="C159" s="7">
        <f t="shared" si="153"/>
        <v>1</v>
      </c>
      <c r="D159" s="7">
        <f t="shared" si="177"/>
        <v>1</v>
      </c>
      <c r="E159" s="7">
        <f t="shared" si="190"/>
        <v>1</v>
      </c>
      <c r="F159" s="15">
        <f>F158+$F$1</f>
        <v>43354</v>
      </c>
      <c r="G159" s="7">
        <f t="shared" si="154"/>
        <v>3</v>
      </c>
      <c r="I159" s="9">
        <f t="shared" ca="1" si="155"/>
        <v>164138</v>
      </c>
      <c r="J159" s="10">
        <f t="shared" ca="1" si="170"/>
        <v>11800</v>
      </c>
      <c r="K159" s="9">
        <f t="shared" ca="1" si="171"/>
        <v>21.4</v>
      </c>
      <c r="L159" s="16" t="str">
        <f t="shared" ref="L159:M159" si="203">L156</f>
        <v>CONTADO</v>
      </c>
      <c r="M159" s="19">
        <f t="shared" si="203"/>
        <v>0.65</v>
      </c>
      <c r="O159" s="2" t="str">
        <f t="shared" ca="1" si="173"/>
        <v>EXECUTE [dbo].[PG_CI_LIBRO_INGRESOS] 0, 0, 0, 157, 101, 1, 1, 1, '09-11-2018', 3, '', 164138</v>
      </c>
    </row>
    <row r="160" spans="1:15" x14ac:dyDescent="0.3">
      <c r="A160" s="7">
        <f t="shared" si="152"/>
        <v>158</v>
      </c>
      <c r="B160" s="7">
        <f t="shared" si="180"/>
        <v>102</v>
      </c>
      <c r="C160" s="7">
        <f t="shared" si="153"/>
        <v>1</v>
      </c>
      <c r="D160" s="7">
        <f t="shared" si="177"/>
        <v>1</v>
      </c>
      <c r="E160" s="7">
        <f t="shared" si="190"/>
        <v>0</v>
      </c>
      <c r="F160" s="13">
        <f>F159</f>
        <v>43354</v>
      </c>
      <c r="G160" s="7">
        <f t="shared" si="154"/>
        <v>3</v>
      </c>
      <c r="I160" s="9">
        <f t="shared" ca="1" si="155"/>
        <v>86728.71666666666</v>
      </c>
      <c r="J160" s="10">
        <f t="shared" ca="1" si="170"/>
        <v>12433.333333333334</v>
      </c>
      <c r="K160" s="9">
        <f t="shared" ca="1" si="171"/>
        <v>19.93</v>
      </c>
      <c r="L160" s="16" t="str">
        <f t="shared" ref="L160:M160" si="204">L157</f>
        <v>COBRA</v>
      </c>
      <c r="M160" s="19">
        <f t="shared" si="204"/>
        <v>0.35</v>
      </c>
      <c r="O160" s="2" t="str">
        <f t="shared" ca="1" si="173"/>
        <v>EXECUTE [dbo].[PG_CI_LIBRO_INGRESOS] 0, 0, 0, 158, 102, 1, 1, 0, '09-11-2018', 3, '', 86728.7166666667</v>
      </c>
    </row>
    <row r="161" spans="1:15" x14ac:dyDescent="0.3">
      <c r="A161" s="7">
        <f t="shared" si="152"/>
        <v>159</v>
      </c>
      <c r="B161" s="7">
        <f t="shared" si="180"/>
        <v>299</v>
      </c>
      <c r="C161" s="7">
        <f t="shared" si="153"/>
        <v>1</v>
      </c>
      <c r="D161" s="7">
        <f t="shared" si="177"/>
        <v>1</v>
      </c>
      <c r="E161" s="7">
        <f t="shared" si="190"/>
        <v>1</v>
      </c>
      <c r="F161" s="13">
        <f>F160</f>
        <v>43354</v>
      </c>
      <c r="G161" s="7">
        <f t="shared" si="154"/>
        <v>3</v>
      </c>
      <c r="I161" s="9">
        <f t="shared" ca="1" si="155"/>
        <v>36587.85</v>
      </c>
      <c r="J161" s="10">
        <f t="shared" ca="1" si="170"/>
        <v>12566.666666666666</v>
      </c>
      <c r="K161" s="9">
        <f t="shared" ca="1" si="171"/>
        <v>19.41</v>
      </c>
      <c r="L161" s="16" t="str">
        <f t="shared" ref="L161:M161" si="205">L158</f>
        <v>AJUSTE</v>
      </c>
      <c r="M161" s="19">
        <f t="shared" si="205"/>
        <v>0.15</v>
      </c>
      <c r="O161" s="2" t="str">
        <f t="shared" ca="1" si="173"/>
        <v>EXECUTE [dbo].[PG_CI_LIBRO_INGRESOS] 0, 0, 0, 159, 299, 1, 1, 1, '09-11-2018', 3, '', 36587.85</v>
      </c>
    </row>
    <row r="162" spans="1:15" x14ac:dyDescent="0.3">
      <c r="A162" s="7">
        <f t="shared" si="152"/>
        <v>160</v>
      </c>
      <c r="B162" s="7">
        <f t="shared" si="180"/>
        <v>101</v>
      </c>
      <c r="C162" s="7">
        <f t="shared" si="153"/>
        <v>1</v>
      </c>
      <c r="D162" s="7">
        <f t="shared" si="177"/>
        <v>2</v>
      </c>
      <c r="E162" s="7">
        <f t="shared" si="190"/>
        <v>1</v>
      </c>
      <c r="F162" s="15">
        <f>F161+$F$1</f>
        <v>43355</v>
      </c>
      <c r="G162" s="7">
        <f t="shared" si="154"/>
        <v>3</v>
      </c>
      <c r="I162" s="9">
        <f t="shared" ca="1" si="155"/>
        <v>161792.80000000002</v>
      </c>
      <c r="J162" s="10">
        <f t="shared" ca="1" si="170"/>
        <v>12533.333333333334</v>
      </c>
      <c r="K162" s="9">
        <f t="shared" ca="1" si="171"/>
        <v>19.86</v>
      </c>
      <c r="L162" s="16" t="str">
        <f t="shared" ref="L162:M162" si="206">L159</f>
        <v>CONTADO</v>
      </c>
      <c r="M162" s="19">
        <f t="shared" si="206"/>
        <v>0.65</v>
      </c>
      <c r="O162" s="2" t="str">
        <f t="shared" ca="1" si="173"/>
        <v>EXECUTE [dbo].[PG_CI_LIBRO_INGRESOS] 0, 0, 0, 160, 101, 1, 2, 1, '09-12-2018', 3, '', 161792.8</v>
      </c>
    </row>
    <row r="163" spans="1:15" x14ac:dyDescent="0.3">
      <c r="A163" s="7">
        <f t="shared" si="152"/>
        <v>161</v>
      </c>
      <c r="B163" s="7">
        <f t="shared" si="180"/>
        <v>102</v>
      </c>
      <c r="C163" s="7">
        <f t="shared" si="153"/>
        <v>1</v>
      </c>
      <c r="D163" s="7">
        <f t="shared" si="177"/>
        <v>1</v>
      </c>
      <c r="E163" s="7">
        <f t="shared" si="190"/>
        <v>0</v>
      </c>
      <c r="F163" s="13">
        <f>F162</f>
        <v>43355</v>
      </c>
      <c r="G163" s="7">
        <f t="shared" si="154"/>
        <v>3</v>
      </c>
      <c r="I163" s="9">
        <f t="shared" ca="1" si="155"/>
        <v>84398.416666666672</v>
      </c>
      <c r="J163" s="10">
        <f t="shared" ca="1" si="170"/>
        <v>12833.333333333334</v>
      </c>
      <c r="K163" s="9">
        <f t="shared" ca="1" si="171"/>
        <v>18.79</v>
      </c>
      <c r="L163" s="16" t="str">
        <f t="shared" ref="L163:M163" si="207">L160</f>
        <v>COBRA</v>
      </c>
      <c r="M163" s="19">
        <f t="shared" si="207"/>
        <v>0.35</v>
      </c>
      <c r="O163" s="2" t="str">
        <f t="shared" ca="1" si="173"/>
        <v>EXECUTE [dbo].[PG_CI_LIBRO_INGRESOS] 0, 0, 0, 161, 102, 1, 1, 0, '09-12-2018', 3, '', 84398.4166666667</v>
      </c>
    </row>
    <row r="164" spans="1:15" x14ac:dyDescent="0.3">
      <c r="A164" s="7">
        <f t="shared" si="152"/>
        <v>162</v>
      </c>
      <c r="B164" s="7">
        <f t="shared" si="180"/>
        <v>199</v>
      </c>
      <c r="C164" s="7">
        <f t="shared" si="153"/>
        <v>1</v>
      </c>
      <c r="D164" s="7">
        <f t="shared" si="177"/>
        <v>1</v>
      </c>
      <c r="E164" s="7">
        <f t="shared" si="190"/>
        <v>1</v>
      </c>
      <c r="F164" s="13">
        <f>F163</f>
        <v>43355</v>
      </c>
      <c r="G164" s="7">
        <f t="shared" si="154"/>
        <v>3</v>
      </c>
      <c r="I164" s="9">
        <f t="shared" ca="1" si="155"/>
        <v>35868.75</v>
      </c>
      <c r="J164" s="10">
        <f t="shared" ca="1" si="170"/>
        <v>12500</v>
      </c>
      <c r="K164" s="9">
        <f t="shared" ca="1" si="171"/>
        <v>19.13</v>
      </c>
      <c r="L164" s="16" t="str">
        <f t="shared" ref="L164:M164" si="208">L161</f>
        <v>AJUSTE</v>
      </c>
      <c r="M164" s="19">
        <f t="shared" si="208"/>
        <v>0.15</v>
      </c>
      <c r="O164" s="2" t="str">
        <f t="shared" ca="1" si="173"/>
        <v>EXECUTE [dbo].[PG_CI_LIBRO_INGRESOS] 0, 0, 0, 162, 199, 1, 1, 1, '09-12-2018', 3, '', 35868.75</v>
      </c>
    </row>
    <row r="165" spans="1:15" x14ac:dyDescent="0.3">
      <c r="A165" s="7">
        <f t="shared" si="152"/>
        <v>163</v>
      </c>
      <c r="B165" s="7">
        <f t="shared" si="180"/>
        <v>101</v>
      </c>
      <c r="C165" s="7">
        <f t="shared" si="153"/>
        <v>1</v>
      </c>
      <c r="D165" s="7">
        <f t="shared" si="177"/>
        <v>1</v>
      </c>
      <c r="E165" s="7">
        <f t="shared" si="190"/>
        <v>1</v>
      </c>
      <c r="F165" s="15">
        <f>F164+$F$1</f>
        <v>43356</v>
      </c>
      <c r="G165" s="7">
        <f t="shared" si="154"/>
        <v>3</v>
      </c>
      <c r="I165" s="9">
        <f t="shared" ca="1" si="155"/>
        <v>171538.03333333333</v>
      </c>
      <c r="J165" s="10">
        <f t="shared" ca="1" si="170"/>
        <v>12366.666666666666</v>
      </c>
      <c r="K165" s="9">
        <f t="shared" ca="1" si="171"/>
        <v>21.34</v>
      </c>
      <c r="L165" s="16" t="str">
        <f t="shared" ref="L165:M165" si="209">L162</f>
        <v>CONTADO</v>
      </c>
      <c r="M165" s="19">
        <f t="shared" si="209"/>
        <v>0.65</v>
      </c>
      <c r="O165" s="2" t="str">
        <f t="shared" ca="1" si="173"/>
        <v>EXECUTE [dbo].[PG_CI_LIBRO_INGRESOS] 0, 0, 0, 163, 101, 1, 1, 1, '09-13-2018', 3, '', 171538.033333333</v>
      </c>
    </row>
    <row r="166" spans="1:15" x14ac:dyDescent="0.3">
      <c r="A166" s="7">
        <f t="shared" si="152"/>
        <v>164</v>
      </c>
      <c r="B166" s="7">
        <f t="shared" si="180"/>
        <v>102</v>
      </c>
      <c r="C166" s="7">
        <f t="shared" si="153"/>
        <v>1</v>
      </c>
      <c r="D166" s="7">
        <f t="shared" si="177"/>
        <v>2</v>
      </c>
      <c r="E166" s="7">
        <f t="shared" si="190"/>
        <v>0</v>
      </c>
      <c r="F166" s="13">
        <f>F165</f>
        <v>43356</v>
      </c>
      <c r="G166" s="7">
        <f t="shared" si="154"/>
        <v>3</v>
      </c>
      <c r="I166" s="9">
        <f t="shared" ca="1" si="155"/>
        <v>96172.299999999988</v>
      </c>
      <c r="J166" s="10">
        <f t="shared" ca="1" si="170"/>
        <v>13300</v>
      </c>
      <c r="K166" s="9">
        <f t="shared" ca="1" si="171"/>
        <v>20.66</v>
      </c>
      <c r="L166" s="16" t="str">
        <f t="shared" ref="L166:M166" si="210">L163</f>
        <v>COBRA</v>
      </c>
      <c r="M166" s="19">
        <f t="shared" si="210"/>
        <v>0.35</v>
      </c>
      <c r="O166" s="2" t="str">
        <f t="shared" ca="1" si="173"/>
        <v>EXECUTE [dbo].[PG_CI_LIBRO_INGRESOS] 0, 0, 0, 164, 102, 1, 2, 0, '09-13-2018', 3, '', 96172.3</v>
      </c>
    </row>
    <row r="167" spans="1:15" x14ac:dyDescent="0.3">
      <c r="A167" s="7">
        <f t="shared" si="152"/>
        <v>165</v>
      </c>
      <c r="B167" s="7">
        <f t="shared" si="180"/>
        <v>299</v>
      </c>
      <c r="C167" s="7">
        <f t="shared" si="153"/>
        <v>1</v>
      </c>
      <c r="D167" s="7">
        <f t="shared" si="177"/>
        <v>1</v>
      </c>
      <c r="E167" s="7">
        <f t="shared" si="190"/>
        <v>1</v>
      </c>
      <c r="F167" s="13">
        <f>F166</f>
        <v>43356</v>
      </c>
      <c r="G167" s="7">
        <f t="shared" si="154"/>
        <v>3</v>
      </c>
      <c r="I167" s="9">
        <f t="shared" ca="1" si="155"/>
        <v>36352.5</v>
      </c>
      <c r="J167" s="10">
        <f t="shared" ca="1" si="170"/>
        <v>12333.333333333334</v>
      </c>
      <c r="K167" s="9">
        <f t="shared" ca="1" si="171"/>
        <v>19.649999999999999</v>
      </c>
      <c r="L167" s="16" t="str">
        <f t="shared" ref="L167:M167" si="211">L164</f>
        <v>AJUSTE</v>
      </c>
      <c r="M167" s="19">
        <f t="shared" si="211"/>
        <v>0.15</v>
      </c>
      <c r="O167" s="2" t="str">
        <f t="shared" ca="1" si="173"/>
        <v>EXECUTE [dbo].[PG_CI_LIBRO_INGRESOS] 0, 0, 0, 165, 299, 1, 1, 1, '09-13-2018', 3, '', 36352.5</v>
      </c>
    </row>
    <row r="168" spans="1:15" x14ac:dyDescent="0.3">
      <c r="A168" s="7">
        <f t="shared" si="152"/>
        <v>166</v>
      </c>
      <c r="B168" s="7">
        <f t="shared" si="180"/>
        <v>101</v>
      </c>
      <c r="C168" s="7">
        <f t="shared" si="153"/>
        <v>1</v>
      </c>
      <c r="D168" s="7">
        <f t="shared" si="177"/>
        <v>1</v>
      </c>
      <c r="E168" s="7">
        <f t="shared" si="190"/>
        <v>1</v>
      </c>
      <c r="F168" s="15">
        <f>F167+$F$1</f>
        <v>43357</v>
      </c>
      <c r="G168" s="7">
        <f t="shared" si="154"/>
        <v>3</v>
      </c>
      <c r="I168" s="9">
        <f t="shared" ca="1" si="155"/>
        <v>187427.49999999997</v>
      </c>
      <c r="J168" s="10">
        <f t="shared" ca="1" si="170"/>
        <v>13166.666666666666</v>
      </c>
      <c r="K168" s="9">
        <f t="shared" ca="1" si="171"/>
        <v>21.9</v>
      </c>
      <c r="L168" s="16" t="str">
        <f t="shared" ref="L168:M168" si="212">L165</f>
        <v>CONTADO</v>
      </c>
      <c r="M168" s="19">
        <f t="shared" si="212"/>
        <v>0.65</v>
      </c>
      <c r="O168" s="2" t="str">
        <f t="shared" ca="1" si="173"/>
        <v>EXECUTE [dbo].[PG_CI_LIBRO_INGRESOS] 0, 0, 0, 166, 101, 1, 1, 1, '09-14-2018', 3, '', 187427.5</v>
      </c>
    </row>
    <row r="169" spans="1:15" x14ac:dyDescent="0.3">
      <c r="A169" s="7">
        <f t="shared" si="152"/>
        <v>167</v>
      </c>
      <c r="B169" s="7">
        <f t="shared" si="180"/>
        <v>102</v>
      </c>
      <c r="C169" s="7">
        <f t="shared" si="153"/>
        <v>1</v>
      </c>
      <c r="D169" s="7">
        <f t="shared" si="177"/>
        <v>1</v>
      </c>
      <c r="E169" s="7">
        <f t="shared" si="190"/>
        <v>0</v>
      </c>
      <c r="F169" s="13">
        <f>F168</f>
        <v>43357</v>
      </c>
      <c r="G169" s="7">
        <f t="shared" si="154"/>
        <v>3</v>
      </c>
      <c r="I169" s="9">
        <f t="shared" ca="1" si="155"/>
        <v>81959.733333333323</v>
      </c>
      <c r="J169" s="10">
        <f t="shared" ca="1" si="170"/>
        <v>12266.666666666666</v>
      </c>
      <c r="K169" s="9">
        <f t="shared" ca="1" si="171"/>
        <v>19.09</v>
      </c>
      <c r="L169" s="16" t="str">
        <f t="shared" ref="L169:M169" si="213">L166</f>
        <v>COBRA</v>
      </c>
      <c r="M169" s="19">
        <f t="shared" si="213"/>
        <v>0.35</v>
      </c>
      <c r="O169" s="2" t="str">
        <f t="shared" ca="1" si="173"/>
        <v>EXECUTE [dbo].[PG_CI_LIBRO_INGRESOS] 0, 0, 0, 167, 102, 1, 1, 0, '09-14-2018', 3, '', 81959.7333333333</v>
      </c>
    </row>
    <row r="170" spans="1:15" x14ac:dyDescent="0.3">
      <c r="A170" s="7">
        <f t="shared" si="152"/>
        <v>168</v>
      </c>
      <c r="B170" s="7">
        <f t="shared" si="180"/>
        <v>199</v>
      </c>
      <c r="C170" s="7">
        <f t="shared" si="153"/>
        <v>1</v>
      </c>
      <c r="D170" s="7">
        <f t="shared" si="177"/>
        <v>2</v>
      </c>
      <c r="E170" s="7">
        <f t="shared" si="190"/>
        <v>1</v>
      </c>
      <c r="F170" s="13">
        <f>F169</f>
        <v>43357</v>
      </c>
      <c r="G170" s="7">
        <f t="shared" si="154"/>
        <v>3</v>
      </c>
      <c r="I170" s="9">
        <f t="shared" ca="1" si="155"/>
        <v>40723</v>
      </c>
      <c r="J170" s="10">
        <f t="shared" ca="1" si="170"/>
        <v>12866.666666666666</v>
      </c>
      <c r="K170" s="9">
        <f t="shared" ca="1" si="171"/>
        <v>21.1</v>
      </c>
      <c r="L170" s="16" t="str">
        <f t="shared" ref="L170:M170" si="214">L167</f>
        <v>AJUSTE</v>
      </c>
      <c r="M170" s="19">
        <f t="shared" si="214"/>
        <v>0.15</v>
      </c>
      <c r="O170" s="2" t="str">
        <f t="shared" ca="1" si="173"/>
        <v>EXECUTE [dbo].[PG_CI_LIBRO_INGRESOS] 0, 0, 0, 168, 199, 1, 2, 1, '09-14-2018', 3, '', 40723</v>
      </c>
    </row>
    <row r="171" spans="1:15" x14ac:dyDescent="0.3">
      <c r="A171" s="7">
        <f t="shared" si="152"/>
        <v>169</v>
      </c>
      <c r="B171" s="7">
        <f t="shared" si="180"/>
        <v>101</v>
      </c>
      <c r="C171" s="7">
        <f t="shared" si="153"/>
        <v>1</v>
      </c>
      <c r="D171" s="7">
        <f t="shared" si="177"/>
        <v>1</v>
      </c>
      <c r="E171" s="7">
        <f t="shared" si="190"/>
        <v>1</v>
      </c>
      <c r="F171" s="15">
        <f>F170+$F$1</f>
        <v>43358</v>
      </c>
      <c r="G171" s="7">
        <f t="shared" si="154"/>
        <v>3</v>
      </c>
      <c r="I171" s="9">
        <f t="shared" ca="1" si="155"/>
        <v>165999.16666666666</v>
      </c>
      <c r="J171" s="10">
        <f t="shared" ca="1" si="170"/>
        <v>13266.666666666666</v>
      </c>
      <c r="K171" s="9">
        <f t="shared" ca="1" si="171"/>
        <v>19.25</v>
      </c>
      <c r="L171" s="16" t="str">
        <f t="shared" ref="L171:M171" si="215">L168</f>
        <v>CONTADO</v>
      </c>
      <c r="M171" s="19">
        <f t="shared" si="215"/>
        <v>0.65</v>
      </c>
      <c r="O171" s="2" t="str">
        <f t="shared" ca="1" si="173"/>
        <v>EXECUTE [dbo].[PG_CI_LIBRO_INGRESOS] 0, 0, 0, 169, 101, 1, 1, 1, '09-15-2018', 3, '', 165999.166666667</v>
      </c>
    </row>
    <row r="172" spans="1:15" x14ac:dyDescent="0.3">
      <c r="A172" s="7">
        <f t="shared" si="152"/>
        <v>170</v>
      </c>
      <c r="B172" s="7">
        <f t="shared" si="180"/>
        <v>102</v>
      </c>
      <c r="C172" s="7">
        <f t="shared" si="153"/>
        <v>1</v>
      </c>
      <c r="D172" s="7">
        <f t="shared" si="177"/>
        <v>1</v>
      </c>
      <c r="E172" s="7">
        <f t="shared" si="190"/>
        <v>0</v>
      </c>
      <c r="F172" s="13">
        <f>F171</f>
        <v>43358</v>
      </c>
      <c r="G172" s="7">
        <f t="shared" si="154"/>
        <v>3</v>
      </c>
      <c r="I172" s="9">
        <f t="shared" ca="1" si="155"/>
        <v>96605.95</v>
      </c>
      <c r="J172" s="10">
        <f t="shared" ca="1" si="170"/>
        <v>13100</v>
      </c>
      <c r="K172" s="9">
        <f t="shared" ca="1" si="171"/>
        <v>21.07</v>
      </c>
      <c r="L172" s="16" t="str">
        <f t="shared" ref="L172:M172" si="216">L169</f>
        <v>COBRA</v>
      </c>
      <c r="M172" s="19">
        <f t="shared" si="216"/>
        <v>0.35</v>
      </c>
      <c r="O172" s="2" t="str">
        <f t="shared" ca="1" si="173"/>
        <v>EXECUTE [dbo].[PG_CI_LIBRO_INGRESOS] 0, 0, 0, 170, 102, 1, 1, 0, '09-15-2018', 3, '', 96605.95</v>
      </c>
    </row>
    <row r="173" spans="1:15" x14ac:dyDescent="0.3">
      <c r="A173" s="7">
        <f t="shared" si="152"/>
        <v>171</v>
      </c>
      <c r="B173" s="7">
        <f t="shared" si="180"/>
        <v>299</v>
      </c>
      <c r="C173" s="7">
        <f t="shared" si="153"/>
        <v>1</v>
      </c>
      <c r="D173" s="7">
        <f t="shared" si="177"/>
        <v>1</v>
      </c>
      <c r="E173" s="7">
        <f t="shared" si="190"/>
        <v>1</v>
      </c>
      <c r="F173" s="13">
        <f>F172</f>
        <v>43358</v>
      </c>
      <c r="G173" s="7">
        <f t="shared" si="154"/>
        <v>3</v>
      </c>
      <c r="I173" s="9">
        <f t="shared" ca="1" si="155"/>
        <v>36972</v>
      </c>
      <c r="J173" s="10">
        <f t="shared" ca="1" si="170"/>
        <v>12000</v>
      </c>
      <c r="K173" s="9">
        <f t="shared" ca="1" si="171"/>
        <v>20.54</v>
      </c>
      <c r="L173" s="16" t="str">
        <f t="shared" ref="L173:M173" si="217">L170</f>
        <v>AJUSTE</v>
      </c>
      <c r="M173" s="19">
        <f t="shared" si="217"/>
        <v>0.15</v>
      </c>
      <c r="O173" s="2" t="str">
        <f t="shared" ca="1" si="173"/>
        <v>EXECUTE [dbo].[PG_CI_LIBRO_INGRESOS] 0, 0, 0, 171, 299, 1, 1, 1, '09-15-2018', 3, '', 36972</v>
      </c>
    </row>
    <row r="174" spans="1:15" x14ac:dyDescent="0.3">
      <c r="A174" s="7">
        <f t="shared" si="152"/>
        <v>172</v>
      </c>
      <c r="B174" s="7">
        <f t="shared" si="180"/>
        <v>101</v>
      </c>
      <c r="C174" s="7">
        <f t="shared" si="153"/>
        <v>1</v>
      </c>
      <c r="D174" s="7">
        <f t="shared" si="177"/>
        <v>2</v>
      </c>
      <c r="E174" s="7">
        <f t="shared" si="190"/>
        <v>1</v>
      </c>
      <c r="F174" s="15">
        <f>F173+$F$1</f>
        <v>43359</v>
      </c>
      <c r="G174" s="7">
        <f t="shared" si="154"/>
        <v>3</v>
      </c>
      <c r="I174" s="9">
        <f t="shared" ca="1" si="155"/>
        <v>187963.1</v>
      </c>
      <c r="J174" s="10">
        <f t="shared" ca="1" si="170"/>
        <v>12733.333333333334</v>
      </c>
      <c r="K174" s="9">
        <f t="shared" ca="1" si="171"/>
        <v>22.71</v>
      </c>
      <c r="L174" s="16" t="str">
        <f t="shared" ref="L174:M174" si="218">L171</f>
        <v>CONTADO</v>
      </c>
      <c r="M174" s="19">
        <f t="shared" si="218"/>
        <v>0.65</v>
      </c>
      <c r="O174" s="2" t="str">
        <f t="shared" ca="1" si="173"/>
        <v>EXECUTE [dbo].[PG_CI_LIBRO_INGRESOS] 0, 0, 0, 172, 101, 1, 2, 1, '09-16-2018', 3, '', 187963.1</v>
      </c>
    </row>
    <row r="175" spans="1:15" x14ac:dyDescent="0.3">
      <c r="A175" s="7">
        <f t="shared" si="152"/>
        <v>173</v>
      </c>
      <c r="B175" s="7">
        <f t="shared" si="180"/>
        <v>102</v>
      </c>
      <c r="C175" s="7">
        <f t="shared" si="153"/>
        <v>1</v>
      </c>
      <c r="D175" s="7">
        <f t="shared" si="177"/>
        <v>1</v>
      </c>
      <c r="E175" s="7">
        <f t="shared" si="190"/>
        <v>0</v>
      </c>
      <c r="F175" s="13">
        <f>F174</f>
        <v>43359</v>
      </c>
      <c r="G175" s="7">
        <f t="shared" si="154"/>
        <v>3</v>
      </c>
      <c r="I175" s="9">
        <f t="shared" ca="1" si="155"/>
        <v>96394.199999999968</v>
      </c>
      <c r="J175" s="10">
        <f t="shared" ca="1" si="170"/>
        <v>12966.666666666666</v>
      </c>
      <c r="K175" s="9">
        <f t="shared" ca="1" si="171"/>
        <v>21.24</v>
      </c>
      <c r="L175" s="16" t="str">
        <f t="shared" ref="L175:M175" si="219">L172</f>
        <v>COBRA</v>
      </c>
      <c r="M175" s="19">
        <f t="shared" si="219"/>
        <v>0.35</v>
      </c>
      <c r="O175" s="2" t="str">
        <f t="shared" ca="1" si="173"/>
        <v>EXECUTE [dbo].[PG_CI_LIBRO_INGRESOS] 0, 0, 0, 173, 102, 1, 1, 0, '09-16-2018', 3, '', 96394.2</v>
      </c>
    </row>
    <row r="176" spans="1:15" x14ac:dyDescent="0.3">
      <c r="A176" s="7">
        <f t="shared" si="152"/>
        <v>174</v>
      </c>
      <c r="B176" s="7">
        <f t="shared" si="180"/>
        <v>199</v>
      </c>
      <c r="C176" s="7">
        <f t="shared" si="153"/>
        <v>1</v>
      </c>
      <c r="D176" s="7">
        <f t="shared" si="177"/>
        <v>1</v>
      </c>
      <c r="E176" s="7">
        <f t="shared" si="190"/>
        <v>1</v>
      </c>
      <c r="F176" s="13">
        <f>F175</f>
        <v>43359</v>
      </c>
      <c r="G176" s="7">
        <f t="shared" si="154"/>
        <v>3</v>
      </c>
      <c r="I176" s="9">
        <f t="shared" ca="1" si="155"/>
        <v>35872.199999999997</v>
      </c>
      <c r="J176" s="10">
        <f t="shared" ca="1" si="170"/>
        <v>12600</v>
      </c>
      <c r="K176" s="9">
        <f t="shared" ca="1" si="171"/>
        <v>18.98</v>
      </c>
      <c r="L176" s="16" t="str">
        <f t="shared" ref="L176:M176" si="220">L173</f>
        <v>AJUSTE</v>
      </c>
      <c r="M176" s="19">
        <f t="shared" si="220"/>
        <v>0.15</v>
      </c>
      <c r="O176" s="2" t="str">
        <f t="shared" ca="1" si="173"/>
        <v>EXECUTE [dbo].[PG_CI_LIBRO_INGRESOS] 0, 0, 0, 174, 199, 1, 1, 1, '09-16-2018', 3, '', 35872.2</v>
      </c>
    </row>
    <row r="177" spans="1:15" x14ac:dyDescent="0.3">
      <c r="A177" s="7">
        <f t="shared" si="152"/>
        <v>175</v>
      </c>
      <c r="B177" s="7">
        <f t="shared" si="180"/>
        <v>101</v>
      </c>
      <c r="C177" s="7">
        <f t="shared" si="153"/>
        <v>1</v>
      </c>
      <c r="D177" s="7">
        <f t="shared" si="177"/>
        <v>1</v>
      </c>
      <c r="E177" s="7">
        <f t="shared" si="190"/>
        <v>1</v>
      </c>
      <c r="F177" s="15">
        <f>F176+$F$1</f>
        <v>43360</v>
      </c>
      <c r="G177" s="7">
        <f t="shared" si="154"/>
        <v>3</v>
      </c>
      <c r="I177" s="9">
        <f t="shared" ca="1" si="155"/>
        <v>161724.11666666667</v>
      </c>
      <c r="J177" s="10">
        <f t="shared" ca="1" si="170"/>
        <v>13033.333333333334</v>
      </c>
      <c r="K177" s="9">
        <f t="shared" ca="1" si="171"/>
        <v>19.09</v>
      </c>
      <c r="L177" s="16" t="str">
        <f t="shared" ref="L177:M177" si="221">L174</f>
        <v>CONTADO</v>
      </c>
      <c r="M177" s="19">
        <f t="shared" si="221"/>
        <v>0.65</v>
      </c>
      <c r="O177" s="2" t="str">
        <f t="shared" ca="1" si="173"/>
        <v>EXECUTE [dbo].[PG_CI_LIBRO_INGRESOS] 0, 0, 0, 175, 101, 1, 1, 1, '09-17-2018', 3, '', 161724.116666667</v>
      </c>
    </row>
    <row r="178" spans="1:15" x14ac:dyDescent="0.3">
      <c r="A178" s="7">
        <f t="shared" si="152"/>
        <v>176</v>
      </c>
      <c r="B178" s="7">
        <f t="shared" si="180"/>
        <v>102</v>
      </c>
      <c r="C178" s="7">
        <f t="shared" si="153"/>
        <v>1</v>
      </c>
      <c r="D178" s="7">
        <f t="shared" si="177"/>
        <v>2</v>
      </c>
      <c r="E178" s="7">
        <f t="shared" si="190"/>
        <v>0</v>
      </c>
      <c r="F178" s="13">
        <f>F177</f>
        <v>43360</v>
      </c>
      <c r="G178" s="7">
        <f t="shared" si="154"/>
        <v>3</v>
      </c>
      <c r="I178" s="9">
        <f t="shared" ca="1" si="155"/>
        <v>78236.666666666657</v>
      </c>
      <c r="J178" s="10">
        <f t="shared" ca="1" si="170"/>
        <v>11666.666666666666</v>
      </c>
      <c r="K178" s="9">
        <f t="shared" ca="1" si="171"/>
        <v>19.16</v>
      </c>
      <c r="L178" s="16" t="str">
        <f t="shared" ref="L178:M178" si="222">L175</f>
        <v>COBRA</v>
      </c>
      <c r="M178" s="19">
        <f t="shared" si="222"/>
        <v>0.35</v>
      </c>
      <c r="O178" s="2" t="str">
        <f t="shared" ca="1" si="173"/>
        <v>EXECUTE [dbo].[PG_CI_LIBRO_INGRESOS] 0, 0, 0, 176, 102, 1, 2, 0, '09-17-2018', 3, '', 78236.6666666667</v>
      </c>
    </row>
    <row r="179" spans="1:15" x14ac:dyDescent="0.3">
      <c r="A179" s="7">
        <f t="shared" si="152"/>
        <v>177</v>
      </c>
      <c r="B179" s="7">
        <f t="shared" si="180"/>
        <v>299</v>
      </c>
      <c r="C179" s="7">
        <f t="shared" si="153"/>
        <v>1</v>
      </c>
      <c r="D179" s="7">
        <f t="shared" si="177"/>
        <v>1</v>
      </c>
      <c r="E179" s="7">
        <f t="shared" si="190"/>
        <v>1</v>
      </c>
      <c r="F179" s="13">
        <f>F178</f>
        <v>43360</v>
      </c>
      <c r="G179" s="7">
        <f t="shared" si="154"/>
        <v>3</v>
      </c>
      <c r="I179" s="9">
        <f t="shared" ca="1" si="155"/>
        <v>44844.799999999996</v>
      </c>
      <c r="J179" s="10">
        <f t="shared" ca="1" si="170"/>
        <v>13066.666666666666</v>
      </c>
      <c r="K179" s="9">
        <f t="shared" ca="1" si="171"/>
        <v>22.88</v>
      </c>
      <c r="L179" s="16" t="str">
        <f t="shared" ref="L179:M179" si="223">L176</f>
        <v>AJUSTE</v>
      </c>
      <c r="M179" s="19">
        <f t="shared" si="223"/>
        <v>0.15</v>
      </c>
      <c r="O179" s="2" t="str">
        <f t="shared" ca="1" si="173"/>
        <v>EXECUTE [dbo].[PG_CI_LIBRO_INGRESOS] 0, 0, 0, 177, 299, 1, 1, 1, '09-17-2018', 3, '', 44844.8</v>
      </c>
    </row>
    <row r="180" spans="1:15" x14ac:dyDescent="0.3">
      <c r="A180" s="7">
        <f t="shared" si="152"/>
        <v>178</v>
      </c>
      <c r="B180" s="7">
        <f t="shared" si="180"/>
        <v>101</v>
      </c>
      <c r="C180" s="7">
        <f t="shared" si="153"/>
        <v>1</v>
      </c>
      <c r="D180" s="7">
        <f t="shared" si="177"/>
        <v>1</v>
      </c>
      <c r="E180" s="7">
        <f t="shared" si="190"/>
        <v>1</v>
      </c>
      <c r="F180" s="15">
        <f>F179+$F$1</f>
        <v>43361</v>
      </c>
      <c r="G180" s="7">
        <f t="shared" si="154"/>
        <v>3</v>
      </c>
      <c r="I180" s="9">
        <f t="shared" ca="1" si="155"/>
        <v>156173.33333333334</v>
      </c>
      <c r="J180" s="10">
        <f t="shared" ca="1" si="170"/>
        <v>13333.333333333334</v>
      </c>
      <c r="K180" s="9">
        <f t="shared" ca="1" si="171"/>
        <v>18.02</v>
      </c>
      <c r="L180" s="16" t="str">
        <f t="shared" ref="L180:M180" si="224">L177</f>
        <v>CONTADO</v>
      </c>
      <c r="M180" s="19">
        <f t="shared" si="224"/>
        <v>0.65</v>
      </c>
      <c r="O180" s="2" t="str">
        <f t="shared" ca="1" si="173"/>
        <v>EXECUTE [dbo].[PG_CI_LIBRO_INGRESOS] 0, 0, 0, 178, 101, 1, 1, 1, '09-18-2018', 3, '', 156173.333333333</v>
      </c>
    </row>
    <row r="181" spans="1:15" x14ac:dyDescent="0.3">
      <c r="A181" s="7">
        <f t="shared" si="152"/>
        <v>179</v>
      </c>
      <c r="B181" s="7">
        <f t="shared" si="180"/>
        <v>102</v>
      </c>
      <c r="C181" s="7">
        <f t="shared" si="153"/>
        <v>1</v>
      </c>
      <c r="D181" s="7">
        <f t="shared" si="177"/>
        <v>1</v>
      </c>
      <c r="E181" s="7">
        <f t="shared" si="190"/>
        <v>0</v>
      </c>
      <c r="F181" s="13">
        <f>F180</f>
        <v>43361</v>
      </c>
      <c r="G181" s="7">
        <f t="shared" si="154"/>
        <v>3</v>
      </c>
      <c r="I181" s="9">
        <f t="shared" ca="1" si="155"/>
        <v>93408</v>
      </c>
      <c r="J181" s="10">
        <f t="shared" ca="1" si="170"/>
        <v>12000</v>
      </c>
      <c r="K181" s="9">
        <f t="shared" ca="1" si="171"/>
        <v>22.24</v>
      </c>
      <c r="L181" s="16" t="str">
        <f t="shared" ref="L181:M181" si="225">L178</f>
        <v>COBRA</v>
      </c>
      <c r="M181" s="19">
        <f t="shared" si="225"/>
        <v>0.35</v>
      </c>
      <c r="O181" s="2" t="str">
        <f t="shared" ca="1" si="173"/>
        <v>EXECUTE [dbo].[PG_CI_LIBRO_INGRESOS] 0, 0, 0, 179, 102, 1, 1, 0, '09-18-2018', 3, '', 93408</v>
      </c>
    </row>
    <row r="182" spans="1:15" x14ac:dyDescent="0.3">
      <c r="A182" s="7">
        <f t="shared" ref="A182:A203" si="226">A181+1</f>
        <v>180</v>
      </c>
      <c r="B182" s="7">
        <f t="shared" si="180"/>
        <v>199</v>
      </c>
      <c r="C182" s="7">
        <f t="shared" ref="C182:C203" si="227">C181</f>
        <v>1</v>
      </c>
      <c r="D182" s="7">
        <f t="shared" si="177"/>
        <v>2</v>
      </c>
      <c r="E182" s="7">
        <f t="shared" si="190"/>
        <v>1</v>
      </c>
      <c r="F182" s="13">
        <f>F181</f>
        <v>43361</v>
      </c>
      <c r="G182" s="7">
        <f t="shared" ref="G182:G203" si="228">G181</f>
        <v>3</v>
      </c>
      <c r="I182" s="9">
        <f t="shared" ref="I182:I203" ca="1" si="229">J182*K182*M182</f>
        <v>40010.699999999997</v>
      </c>
      <c r="J182" s="10">
        <f t="shared" ca="1" si="170"/>
        <v>13133.333333333334</v>
      </c>
      <c r="K182" s="9">
        <f t="shared" ca="1" si="171"/>
        <v>20.309999999999999</v>
      </c>
      <c r="L182" s="16" t="str">
        <f t="shared" ref="L182:M182" si="230">L179</f>
        <v>AJUSTE</v>
      </c>
      <c r="M182" s="19">
        <f t="shared" si="230"/>
        <v>0.15</v>
      </c>
      <c r="O182" s="2" t="str">
        <f t="shared" ca="1" si="173"/>
        <v>EXECUTE [dbo].[PG_CI_LIBRO_INGRESOS] 0, 0, 0, 180, 199, 1, 2, 1, '09-18-2018', 3, '', 40010.7</v>
      </c>
    </row>
    <row r="183" spans="1:15" x14ac:dyDescent="0.3">
      <c r="A183" s="7">
        <f t="shared" si="226"/>
        <v>181</v>
      </c>
      <c r="B183" s="7">
        <f t="shared" si="180"/>
        <v>101</v>
      </c>
      <c r="C183" s="7">
        <f t="shared" si="227"/>
        <v>1</v>
      </c>
      <c r="D183" s="7">
        <f t="shared" si="177"/>
        <v>1</v>
      </c>
      <c r="E183" s="7">
        <f t="shared" si="190"/>
        <v>1</v>
      </c>
      <c r="F183" s="15">
        <f>F182+$F$1</f>
        <v>43362</v>
      </c>
      <c r="G183" s="7">
        <f t="shared" si="228"/>
        <v>3</v>
      </c>
      <c r="I183" s="9">
        <f t="shared" ca="1" si="229"/>
        <v>181369.5</v>
      </c>
      <c r="J183" s="10">
        <f t="shared" ca="1" si="170"/>
        <v>13100</v>
      </c>
      <c r="K183" s="9">
        <f t="shared" ca="1" si="171"/>
        <v>21.3</v>
      </c>
      <c r="L183" s="16" t="str">
        <f t="shared" ref="L183:M183" si="231">L180</f>
        <v>CONTADO</v>
      </c>
      <c r="M183" s="19">
        <f t="shared" si="231"/>
        <v>0.65</v>
      </c>
      <c r="O183" s="2" t="str">
        <f t="shared" ca="1" si="173"/>
        <v>EXECUTE [dbo].[PG_CI_LIBRO_INGRESOS] 0, 0, 0, 181, 101, 1, 1, 1, '09-19-2018', 3, '', 181369.5</v>
      </c>
    </row>
    <row r="184" spans="1:15" x14ac:dyDescent="0.3">
      <c r="A184" s="7">
        <f t="shared" si="226"/>
        <v>182</v>
      </c>
      <c r="B184" s="7">
        <f t="shared" si="180"/>
        <v>102</v>
      </c>
      <c r="C184" s="7">
        <f t="shared" si="227"/>
        <v>1</v>
      </c>
      <c r="D184" s="7">
        <f t="shared" si="177"/>
        <v>1</v>
      </c>
      <c r="E184" s="7">
        <f t="shared" si="190"/>
        <v>0</v>
      </c>
      <c r="F184" s="13">
        <f>F183</f>
        <v>43362</v>
      </c>
      <c r="G184" s="7">
        <f t="shared" si="228"/>
        <v>3</v>
      </c>
      <c r="I184" s="9">
        <f t="shared" ca="1" si="229"/>
        <v>79162.533333333311</v>
      </c>
      <c r="J184" s="10">
        <f t="shared" ca="1" si="170"/>
        <v>11866.666666666666</v>
      </c>
      <c r="K184" s="9">
        <f t="shared" ca="1" si="171"/>
        <v>19.059999999999999</v>
      </c>
      <c r="L184" s="16" t="str">
        <f t="shared" ref="L184:M184" si="232">L181</f>
        <v>COBRA</v>
      </c>
      <c r="M184" s="19">
        <f t="shared" si="232"/>
        <v>0.35</v>
      </c>
      <c r="O184" s="2" t="str">
        <f t="shared" ca="1" si="173"/>
        <v>EXECUTE [dbo].[PG_CI_LIBRO_INGRESOS] 0, 0, 0, 182, 102, 1, 1, 0, '09-19-2018', 3, '', 79162.5333333333</v>
      </c>
    </row>
    <row r="185" spans="1:15" x14ac:dyDescent="0.3">
      <c r="A185" s="7">
        <f t="shared" si="226"/>
        <v>183</v>
      </c>
      <c r="B185" s="7">
        <f t="shared" si="180"/>
        <v>299</v>
      </c>
      <c r="C185" s="7">
        <f t="shared" si="227"/>
        <v>1</v>
      </c>
      <c r="D185" s="7">
        <f t="shared" si="177"/>
        <v>1</v>
      </c>
      <c r="E185" s="7">
        <f t="shared" si="190"/>
        <v>1</v>
      </c>
      <c r="F185" s="13">
        <f>F184</f>
        <v>43362</v>
      </c>
      <c r="G185" s="7">
        <f t="shared" si="228"/>
        <v>3</v>
      </c>
      <c r="I185" s="9">
        <f t="shared" ca="1" si="229"/>
        <v>35485.799999999996</v>
      </c>
      <c r="J185" s="10">
        <f t="shared" ca="1" si="170"/>
        <v>11900</v>
      </c>
      <c r="K185" s="9">
        <f t="shared" ca="1" si="171"/>
        <v>19.88</v>
      </c>
      <c r="L185" s="16" t="str">
        <f t="shared" ref="L185:M185" si="233">L182</f>
        <v>AJUSTE</v>
      </c>
      <c r="M185" s="19">
        <f t="shared" si="233"/>
        <v>0.15</v>
      </c>
      <c r="O185" s="2" t="str">
        <f t="shared" ca="1" si="173"/>
        <v>EXECUTE [dbo].[PG_CI_LIBRO_INGRESOS] 0, 0, 0, 183, 299, 1, 1, 1, '09-19-2018', 3, '', 35485.8</v>
      </c>
    </row>
    <row r="186" spans="1:15" x14ac:dyDescent="0.3">
      <c r="A186" s="7">
        <f t="shared" si="226"/>
        <v>184</v>
      </c>
      <c r="B186" s="7">
        <f t="shared" si="180"/>
        <v>101</v>
      </c>
      <c r="C186" s="7">
        <f t="shared" si="227"/>
        <v>1</v>
      </c>
      <c r="D186" s="7">
        <f t="shared" si="177"/>
        <v>2</v>
      </c>
      <c r="E186" s="7">
        <f t="shared" si="190"/>
        <v>1</v>
      </c>
      <c r="F186" s="15">
        <f>F185+$F$1</f>
        <v>43363</v>
      </c>
      <c r="G186" s="7">
        <f t="shared" si="228"/>
        <v>3</v>
      </c>
      <c r="I186" s="9">
        <f t="shared" ca="1" si="229"/>
        <v>164880.73333333334</v>
      </c>
      <c r="J186" s="10">
        <f t="shared" ca="1" si="170"/>
        <v>12033.333333333334</v>
      </c>
      <c r="K186" s="9">
        <f t="shared" ca="1" si="171"/>
        <v>21.08</v>
      </c>
      <c r="L186" s="16" t="str">
        <f t="shared" ref="L186:M186" si="234">L183</f>
        <v>CONTADO</v>
      </c>
      <c r="M186" s="19">
        <f t="shared" si="234"/>
        <v>0.65</v>
      </c>
      <c r="O186" s="2" t="str">
        <f t="shared" ca="1" si="173"/>
        <v>EXECUTE [dbo].[PG_CI_LIBRO_INGRESOS] 0, 0, 0, 184, 101, 1, 2, 1, '09-20-2018', 3, '', 164880.733333333</v>
      </c>
    </row>
    <row r="187" spans="1:15" x14ac:dyDescent="0.3">
      <c r="A187" s="7">
        <f t="shared" si="226"/>
        <v>185</v>
      </c>
      <c r="B187" s="7">
        <f t="shared" si="180"/>
        <v>102</v>
      </c>
      <c r="C187" s="7">
        <f t="shared" si="227"/>
        <v>1</v>
      </c>
      <c r="D187" s="7">
        <f t="shared" si="177"/>
        <v>1</v>
      </c>
      <c r="E187" s="7">
        <f t="shared" si="190"/>
        <v>0</v>
      </c>
      <c r="F187" s="13">
        <f>F186</f>
        <v>43363</v>
      </c>
      <c r="G187" s="7">
        <f t="shared" si="228"/>
        <v>3</v>
      </c>
      <c r="I187" s="9">
        <f t="shared" ca="1" si="229"/>
        <v>88330.783333333326</v>
      </c>
      <c r="J187" s="10">
        <f t="shared" ca="1" si="170"/>
        <v>12233.333333333334</v>
      </c>
      <c r="K187" s="9">
        <f t="shared" ca="1" si="171"/>
        <v>20.63</v>
      </c>
      <c r="L187" s="16" t="str">
        <f t="shared" ref="L187:M187" si="235">L184</f>
        <v>COBRA</v>
      </c>
      <c r="M187" s="19">
        <f t="shared" si="235"/>
        <v>0.35</v>
      </c>
      <c r="O187" s="2" t="str">
        <f t="shared" ca="1" si="173"/>
        <v>EXECUTE [dbo].[PG_CI_LIBRO_INGRESOS] 0, 0, 0, 185, 102, 1, 1, 0, '09-20-2018', 3, '', 88330.7833333333</v>
      </c>
    </row>
    <row r="188" spans="1:15" x14ac:dyDescent="0.3">
      <c r="A188" s="7">
        <f t="shared" si="226"/>
        <v>186</v>
      </c>
      <c r="B188" s="7">
        <f t="shared" si="180"/>
        <v>199</v>
      </c>
      <c r="C188" s="7">
        <f t="shared" si="227"/>
        <v>1</v>
      </c>
      <c r="D188" s="7">
        <f t="shared" si="177"/>
        <v>1</v>
      </c>
      <c r="E188" s="7">
        <f t="shared" si="190"/>
        <v>1</v>
      </c>
      <c r="F188" s="13">
        <f>F187</f>
        <v>43363</v>
      </c>
      <c r="G188" s="7">
        <f t="shared" si="228"/>
        <v>3</v>
      </c>
      <c r="I188" s="9">
        <f t="shared" ca="1" si="229"/>
        <v>34069.1</v>
      </c>
      <c r="J188" s="10">
        <f t="shared" ca="1" si="170"/>
        <v>11966.666666666666</v>
      </c>
      <c r="K188" s="9">
        <f t="shared" ca="1" si="171"/>
        <v>18.98</v>
      </c>
      <c r="L188" s="16" t="str">
        <f t="shared" ref="L188:M188" si="236">L185</f>
        <v>AJUSTE</v>
      </c>
      <c r="M188" s="19">
        <f t="shared" si="236"/>
        <v>0.15</v>
      </c>
      <c r="O188" s="2" t="str">
        <f t="shared" ca="1" si="173"/>
        <v>EXECUTE [dbo].[PG_CI_LIBRO_INGRESOS] 0, 0, 0, 186, 199, 1, 1, 1, '09-20-2018', 3, '', 34069.1</v>
      </c>
    </row>
    <row r="189" spans="1:15" x14ac:dyDescent="0.3">
      <c r="A189" s="7">
        <f t="shared" si="226"/>
        <v>187</v>
      </c>
      <c r="B189" s="7">
        <f t="shared" si="180"/>
        <v>101</v>
      </c>
      <c r="C189" s="7">
        <f t="shared" si="227"/>
        <v>1</v>
      </c>
      <c r="D189" s="7">
        <f t="shared" si="177"/>
        <v>1</v>
      </c>
      <c r="E189" s="7">
        <f t="shared" si="190"/>
        <v>1</v>
      </c>
      <c r="F189" s="15">
        <f>F188+$F$1</f>
        <v>43364</v>
      </c>
      <c r="G189" s="7">
        <f t="shared" si="228"/>
        <v>3</v>
      </c>
      <c r="I189" s="9">
        <f t="shared" ca="1" si="229"/>
        <v>152460.53333333333</v>
      </c>
      <c r="J189" s="10">
        <f t="shared" ca="1" si="170"/>
        <v>13266.666666666666</v>
      </c>
      <c r="K189" s="9">
        <f t="shared" ca="1" si="171"/>
        <v>17.68</v>
      </c>
      <c r="L189" s="16" t="str">
        <f t="shared" ref="L189:M189" si="237">L186</f>
        <v>CONTADO</v>
      </c>
      <c r="M189" s="19">
        <f t="shared" si="237"/>
        <v>0.65</v>
      </c>
      <c r="O189" s="2" t="str">
        <f t="shared" ca="1" si="173"/>
        <v>EXECUTE [dbo].[PG_CI_LIBRO_INGRESOS] 0, 0, 0, 187, 101, 1, 1, 1, '09-21-2018', 3, '', 152460.533333333</v>
      </c>
    </row>
    <row r="190" spans="1:15" x14ac:dyDescent="0.3">
      <c r="A190" s="7">
        <f t="shared" si="226"/>
        <v>188</v>
      </c>
      <c r="B190" s="7">
        <f t="shared" si="180"/>
        <v>102</v>
      </c>
      <c r="C190" s="7">
        <f t="shared" si="227"/>
        <v>1</v>
      </c>
      <c r="D190" s="7">
        <f t="shared" si="177"/>
        <v>2</v>
      </c>
      <c r="E190" s="7">
        <f t="shared" si="190"/>
        <v>0</v>
      </c>
      <c r="F190" s="13">
        <f>F189</f>
        <v>43364</v>
      </c>
      <c r="G190" s="7">
        <f t="shared" si="228"/>
        <v>3</v>
      </c>
      <c r="I190" s="9">
        <f t="shared" ca="1" si="229"/>
        <v>93041.2</v>
      </c>
      <c r="J190" s="10">
        <f t="shared" ca="1" si="170"/>
        <v>12533.333333333334</v>
      </c>
      <c r="K190" s="9">
        <f t="shared" ca="1" si="171"/>
        <v>21.21</v>
      </c>
      <c r="L190" s="16" t="str">
        <f t="shared" ref="L190:M190" si="238">L187</f>
        <v>COBRA</v>
      </c>
      <c r="M190" s="19">
        <f t="shared" si="238"/>
        <v>0.35</v>
      </c>
      <c r="O190" s="2" t="str">
        <f t="shared" ca="1" si="173"/>
        <v>EXECUTE [dbo].[PG_CI_LIBRO_INGRESOS] 0, 0, 0, 188, 102, 1, 2, 0, '09-21-2018', 3, '', 93041.2</v>
      </c>
    </row>
    <row r="191" spans="1:15" x14ac:dyDescent="0.3">
      <c r="A191" s="7">
        <f t="shared" si="226"/>
        <v>189</v>
      </c>
      <c r="B191" s="7">
        <f t="shared" si="180"/>
        <v>299</v>
      </c>
      <c r="C191" s="7">
        <f t="shared" si="227"/>
        <v>1</v>
      </c>
      <c r="D191" s="7">
        <f t="shared" si="177"/>
        <v>1</v>
      </c>
      <c r="E191" s="7">
        <f t="shared" si="190"/>
        <v>1</v>
      </c>
      <c r="F191" s="13">
        <f>F190</f>
        <v>43364</v>
      </c>
      <c r="G191" s="7">
        <f t="shared" si="228"/>
        <v>3</v>
      </c>
      <c r="I191" s="9">
        <f t="shared" ca="1" si="229"/>
        <v>43753.700000000004</v>
      </c>
      <c r="J191" s="10">
        <f t="shared" ca="1" si="170"/>
        <v>13133.333333333334</v>
      </c>
      <c r="K191" s="9">
        <f t="shared" ca="1" si="171"/>
        <v>22.21</v>
      </c>
      <c r="L191" s="16" t="str">
        <f t="shared" ref="L191:M191" si="239">L188</f>
        <v>AJUSTE</v>
      </c>
      <c r="M191" s="19">
        <f t="shared" si="239"/>
        <v>0.15</v>
      </c>
      <c r="O191" s="2" t="str">
        <f t="shared" ca="1" si="173"/>
        <v>EXECUTE [dbo].[PG_CI_LIBRO_INGRESOS] 0, 0, 0, 189, 299, 1, 1, 1, '09-21-2018', 3, '', 43753.7</v>
      </c>
    </row>
    <row r="192" spans="1:15" x14ac:dyDescent="0.3">
      <c r="A192" s="7">
        <f t="shared" si="226"/>
        <v>190</v>
      </c>
      <c r="B192" s="7">
        <f t="shared" si="180"/>
        <v>101</v>
      </c>
      <c r="C192" s="7">
        <f t="shared" si="227"/>
        <v>1</v>
      </c>
      <c r="D192" s="7">
        <f t="shared" si="177"/>
        <v>1</v>
      </c>
      <c r="E192" s="7">
        <f t="shared" si="190"/>
        <v>1</v>
      </c>
      <c r="F192" s="15">
        <f>F191+$F$1</f>
        <v>43365</v>
      </c>
      <c r="G192" s="7">
        <f t="shared" si="228"/>
        <v>3</v>
      </c>
      <c r="I192" s="9">
        <f t="shared" ca="1" si="229"/>
        <v>138092.5</v>
      </c>
      <c r="J192" s="10">
        <f t="shared" ca="1" si="170"/>
        <v>11666.666666666666</v>
      </c>
      <c r="K192" s="9">
        <f t="shared" ca="1" si="171"/>
        <v>18.21</v>
      </c>
      <c r="L192" s="16" t="str">
        <f t="shared" ref="L192:M192" si="240">L189</f>
        <v>CONTADO</v>
      </c>
      <c r="M192" s="19">
        <f t="shared" si="240"/>
        <v>0.65</v>
      </c>
      <c r="O192" s="2" t="str">
        <f t="shared" ca="1" si="173"/>
        <v>EXECUTE [dbo].[PG_CI_LIBRO_INGRESOS] 0, 0, 0, 190, 101, 1, 1, 1, '09-22-2018', 3, '', 138092.5</v>
      </c>
    </row>
    <row r="193" spans="1:15" x14ac:dyDescent="0.3">
      <c r="A193" s="7">
        <f t="shared" si="226"/>
        <v>191</v>
      </c>
      <c r="B193" s="7">
        <f t="shared" si="180"/>
        <v>102</v>
      </c>
      <c r="C193" s="7">
        <f t="shared" si="227"/>
        <v>1</v>
      </c>
      <c r="D193" s="7">
        <f t="shared" si="177"/>
        <v>1</v>
      </c>
      <c r="E193" s="7">
        <f t="shared" si="190"/>
        <v>0</v>
      </c>
      <c r="F193" s="13">
        <f>F192</f>
        <v>43365</v>
      </c>
      <c r="G193" s="7">
        <f t="shared" si="228"/>
        <v>3</v>
      </c>
      <c r="I193" s="9">
        <f t="shared" ca="1" si="229"/>
        <v>100641.09999999999</v>
      </c>
      <c r="J193" s="10">
        <f t="shared" ca="1" si="170"/>
        <v>13300</v>
      </c>
      <c r="K193" s="9">
        <f t="shared" ca="1" si="171"/>
        <v>21.62</v>
      </c>
      <c r="L193" s="16" t="str">
        <f t="shared" ref="L193:M193" si="241">L190</f>
        <v>COBRA</v>
      </c>
      <c r="M193" s="19">
        <f t="shared" si="241"/>
        <v>0.35</v>
      </c>
      <c r="O193" s="2" t="str">
        <f t="shared" ca="1" si="173"/>
        <v>EXECUTE [dbo].[PG_CI_LIBRO_INGRESOS] 0, 0, 0, 191, 102, 1, 1, 0, '09-22-2018', 3, '', 100641.1</v>
      </c>
    </row>
    <row r="194" spans="1:15" x14ac:dyDescent="0.3">
      <c r="A194" s="7">
        <f t="shared" si="226"/>
        <v>192</v>
      </c>
      <c r="B194" s="7">
        <f t="shared" si="180"/>
        <v>199</v>
      </c>
      <c r="C194" s="7">
        <f t="shared" si="227"/>
        <v>1</v>
      </c>
      <c r="D194" s="7">
        <f t="shared" si="177"/>
        <v>2</v>
      </c>
      <c r="E194" s="7">
        <f t="shared" si="190"/>
        <v>1</v>
      </c>
      <c r="F194" s="13">
        <f>F193</f>
        <v>43365</v>
      </c>
      <c r="G194" s="7">
        <f t="shared" si="228"/>
        <v>3</v>
      </c>
      <c r="I194" s="9">
        <f t="shared" ca="1" si="229"/>
        <v>37467.499999999993</v>
      </c>
      <c r="J194" s="10">
        <f t="shared" ca="1" si="170"/>
        <v>11666.666666666666</v>
      </c>
      <c r="K194" s="9">
        <f t="shared" ca="1" si="171"/>
        <v>21.41</v>
      </c>
      <c r="L194" s="16" t="str">
        <f t="shared" ref="L194:M194" si="242">L191</f>
        <v>AJUSTE</v>
      </c>
      <c r="M194" s="19">
        <f t="shared" si="242"/>
        <v>0.15</v>
      </c>
      <c r="O194" s="2" t="str">
        <f t="shared" ca="1" si="173"/>
        <v>EXECUTE [dbo].[PG_CI_LIBRO_INGRESOS] 0, 0, 0, 192, 199, 1, 2, 1, '09-22-2018', 3, '', 37467.5</v>
      </c>
    </row>
    <row r="195" spans="1:15" x14ac:dyDescent="0.3">
      <c r="A195" s="7">
        <f t="shared" si="226"/>
        <v>193</v>
      </c>
      <c r="B195" s="7">
        <f t="shared" si="180"/>
        <v>101</v>
      </c>
      <c r="C195" s="7">
        <f t="shared" si="227"/>
        <v>1</v>
      </c>
      <c r="D195" s="7">
        <f t="shared" si="177"/>
        <v>1</v>
      </c>
      <c r="E195" s="7">
        <f t="shared" si="190"/>
        <v>1</v>
      </c>
      <c r="F195" s="15">
        <f>F194+$F$1</f>
        <v>43366</v>
      </c>
      <c r="G195" s="7">
        <f t="shared" si="228"/>
        <v>3</v>
      </c>
      <c r="I195" s="9">
        <f t="shared" ca="1" si="229"/>
        <v>135749.25</v>
      </c>
      <c r="J195" s="10">
        <f t="shared" ca="1" si="170"/>
        <v>11900</v>
      </c>
      <c r="K195" s="9">
        <f t="shared" ca="1" si="171"/>
        <v>17.55</v>
      </c>
      <c r="L195" s="16" t="str">
        <f t="shared" ref="L195:M195" si="243">L192</f>
        <v>CONTADO</v>
      </c>
      <c r="M195" s="19">
        <f t="shared" si="243"/>
        <v>0.65</v>
      </c>
      <c r="O195" s="2" t="str">
        <f t="shared" ca="1" si="173"/>
        <v>EXECUTE [dbo].[PG_CI_LIBRO_INGRESOS] 0, 0, 0, 193, 101, 1, 1, 1, '09-23-2018', 3, '', 135749.25</v>
      </c>
    </row>
    <row r="196" spans="1:15" x14ac:dyDescent="0.3">
      <c r="A196" s="7">
        <f t="shared" si="226"/>
        <v>194</v>
      </c>
      <c r="B196" s="7">
        <f t="shared" si="180"/>
        <v>102</v>
      </c>
      <c r="C196" s="7">
        <f t="shared" si="227"/>
        <v>1</v>
      </c>
      <c r="D196" s="7">
        <f t="shared" si="177"/>
        <v>1</v>
      </c>
      <c r="E196" s="7">
        <f t="shared" si="190"/>
        <v>0</v>
      </c>
      <c r="F196" s="13">
        <f>F195</f>
        <v>43366</v>
      </c>
      <c r="G196" s="7">
        <f t="shared" si="228"/>
        <v>3</v>
      </c>
      <c r="I196" s="9">
        <f t="shared" ca="1" si="229"/>
        <v>83920.666666666672</v>
      </c>
      <c r="J196" s="10">
        <f t="shared" ref="J196:J203" ca="1" si="244">(RANDBETWEEN(J$1,K$1)*1000)/30</f>
        <v>13066.666666666666</v>
      </c>
      <c r="K196" s="9">
        <f t="shared" ref="K196:K203" ca="1" si="245">(RANDBETWEEN(1700,2300))/100</f>
        <v>18.350000000000001</v>
      </c>
      <c r="L196" s="16" t="str">
        <f t="shared" ref="L196:M196" si="246">L193</f>
        <v>COBRA</v>
      </c>
      <c r="M196" s="19">
        <f t="shared" si="246"/>
        <v>0.35</v>
      </c>
      <c r="O196" s="2" t="str">
        <f t="shared" ref="O196:O203" ca="1" si="247">CONCATENATE("EXECUTE [dbo].[PG_CI_LIBRO_INGRESOS] 0, 0, 0, ", A196, ", ",B196,", ",C196, ", ",D196,", ",E196,", '",TEXT(F196,"mm-dd-aaaa"),"', ",G196,", '",H196,"', ",I196)</f>
        <v>EXECUTE [dbo].[PG_CI_LIBRO_INGRESOS] 0, 0, 0, 194, 102, 1, 1, 0, '09-23-2018', 3, '', 83920.6666666667</v>
      </c>
    </row>
    <row r="197" spans="1:15" x14ac:dyDescent="0.3">
      <c r="A197" s="7">
        <f t="shared" si="226"/>
        <v>195</v>
      </c>
      <c r="B197" s="7">
        <f t="shared" si="180"/>
        <v>299</v>
      </c>
      <c r="C197" s="7">
        <f t="shared" si="227"/>
        <v>1</v>
      </c>
      <c r="D197" s="7">
        <f t="shared" si="177"/>
        <v>1</v>
      </c>
      <c r="E197" s="7">
        <f t="shared" si="190"/>
        <v>1</v>
      </c>
      <c r="F197" s="13">
        <f>F196</f>
        <v>43366</v>
      </c>
      <c r="G197" s="7">
        <f t="shared" si="228"/>
        <v>3</v>
      </c>
      <c r="I197" s="9">
        <f t="shared" ca="1" si="229"/>
        <v>36623.749999999993</v>
      </c>
      <c r="J197" s="10">
        <f t="shared" ca="1" si="244"/>
        <v>11766.666666666666</v>
      </c>
      <c r="K197" s="9">
        <f t="shared" ca="1" si="245"/>
        <v>20.75</v>
      </c>
      <c r="L197" s="16" t="str">
        <f t="shared" ref="L197:M197" si="248">L194</f>
        <v>AJUSTE</v>
      </c>
      <c r="M197" s="19">
        <f t="shared" si="248"/>
        <v>0.15</v>
      </c>
      <c r="O197" s="2" t="str">
        <f t="shared" ca="1" si="247"/>
        <v>EXECUTE [dbo].[PG_CI_LIBRO_INGRESOS] 0, 0, 0, 195, 299, 1, 1, 1, '09-23-2018', 3, '', 36623.75</v>
      </c>
    </row>
    <row r="198" spans="1:15" x14ac:dyDescent="0.3">
      <c r="A198" s="7">
        <f t="shared" si="226"/>
        <v>196</v>
      </c>
      <c r="B198" s="7">
        <f t="shared" si="180"/>
        <v>101</v>
      </c>
      <c r="C198" s="7">
        <f t="shared" si="227"/>
        <v>1</v>
      </c>
      <c r="D198" s="7">
        <f t="shared" si="177"/>
        <v>2</v>
      </c>
      <c r="E198" s="7">
        <f t="shared" si="190"/>
        <v>1</v>
      </c>
      <c r="F198" s="15">
        <f>F197+$F$1</f>
        <v>43367</v>
      </c>
      <c r="G198" s="7">
        <f t="shared" si="228"/>
        <v>3</v>
      </c>
      <c r="I198" s="9">
        <f t="shared" ca="1" si="229"/>
        <v>167383.66666666669</v>
      </c>
      <c r="J198" s="10">
        <f t="shared" ca="1" si="244"/>
        <v>12033.333333333334</v>
      </c>
      <c r="K198" s="9">
        <f t="shared" ca="1" si="245"/>
        <v>21.4</v>
      </c>
      <c r="L198" s="16" t="str">
        <f t="shared" ref="L198:M198" si="249">L195</f>
        <v>CONTADO</v>
      </c>
      <c r="M198" s="19">
        <f t="shared" si="249"/>
        <v>0.65</v>
      </c>
      <c r="O198" s="2" t="str">
        <f t="shared" ca="1" si="247"/>
        <v>EXECUTE [dbo].[PG_CI_LIBRO_INGRESOS] 0, 0, 0, 196, 101, 1, 2, 1, '09-24-2018', 3, '', 167383.666666667</v>
      </c>
    </row>
    <row r="199" spans="1:15" x14ac:dyDescent="0.3">
      <c r="A199" s="7">
        <f t="shared" si="226"/>
        <v>197</v>
      </c>
      <c r="B199" s="7">
        <f t="shared" si="180"/>
        <v>102</v>
      </c>
      <c r="C199" s="7">
        <f t="shared" si="227"/>
        <v>1</v>
      </c>
      <c r="D199" s="7">
        <f t="shared" si="177"/>
        <v>1</v>
      </c>
      <c r="E199" s="7">
        <f t="shared" si="190"/>
        <v>0</v>
      </c>
      <c r="F199" s="13">
        <f>F198</f>
        <v>43367</v>
      </c>
      <c r="G199" s="7">
        <f t="shared" si="228"/>
        <v>3</v>
      </c>
      <c r="I199" s="9">
        <f t="shared" ca="1" si="229"/>
        <v>76521.666666666657</v>
      </c>
      <c r="J199" s="10">
        <f t="shared" ca="1" si="244"/>
        <v>11666.666666666666</v>
      </c>
      <c r="K199" s="9">
        <f t="shared" ca="1" si="245"/>
        <v>18.739999999999998</v>
      </c>
      <c r="L199" s="16" t="str">
        <f t="shared" ref="L199:M199" si="250">L196</f>
        <v>COBRA</v>
      </c>
      <c r="M199" s="19">
        <f t="shared" si="250"/>
        <v>0.35</v>
      </c>
      <c r="O199" s="2" t="str">
        <f t="shared" ca="1" si="247"/>
        <v>EXECUTE [dbo].[PG_CI_LIBRO_INGRESOS] 0, 0, 0, 197, 102, 1, 1, 0, '09-24-2018', 3, '', 76521.6666666667</v>
      </c>
    </row>
    <row r="200" spans="1:15" x14ac:dyDescent="0.3">
      <c r="A200" s="7">
        <f t="shared" si="226"/>
        <v>198</v>
      </c>
      <c r="B200" s="7">
        <f t="shared" si="180"/>
        <v>199</v>
      </c>
      <c r="C200" s="7">
        <f t="shared" si="227"/>
        <v>1</v>
      </c>
      <c r="D200" s="7">
        <f t="shared" ref="D200:D203" si="251">D196</f>
        <v>1</v>
      </c>
      <c r="E200" s="7">
        <f t="shared" si="190"/>
        <v>1</v>
      </c>
      <c r="F200" s="13">
        <f>F199</f>
        <v>43367</v>
      </c>
      <c r="G200" s="7">
        <f t="shared" si="228"/>
        <v>3</v>
      </c>
      <c r="I200" s="9">
        <f t="shared" ca="1" si="229"/>
        <v>44119.799999999996</v>
      </c>
      <c r="J200" s="10">
        <f t="shared" ca="1" si="244"/>
        <v>12866.666666666666</v>
      </c>
      <c r="K200" s="9">
        <f t="shared" ca="1" si="245"/>
        <v>22.86</v>
      </c>
      <c r="L200" s="16" t="str">
        <f t="shared" ref="L200:M200" si="252">L197</f>
        <v>AJUSTE</v>
      </c>
      <c r="M200" s="19">
        <f t="shared" si="252"/>
        <v>0.15</v>
      </c>
      <c r="O200" s="2" t="str">
        <f t="shared" ca="1" si="247"/>
        <v>EXECUTE [dbo].[PG_CI_LIBRO_INGRESOS] 0, 0, 0, 198, 199, 1, 1, 1, '09-24-2018', 3, '', 44119.8</v>
      </c>
    </row>
    <row r="201" spans="1:15" x14ac:dyDescent="0.3">
      <c r="A201" s="7">
        <f t="shared" si="226"/>
        <v>199</v>
      </c>
      <c r="B201" s="7">
        <f t="shared" si="180"/>
        <v>101</v>
      </c>
      <c r="C201" s="7">
        <f t="shared" si="227"/>
        <v>1</v>
      </c>
      <c r="D201" s="7">
        <f t="shared" si="251"/>
        <v>1</v>
      </c>
      <c r="E201" s="7">
        <f t="shared" si="190"/>
        <v>1</v>
      </c>
      <c r="F201" s="15">
        <f>F200+$F$1</f>
        <v>43368</v>
      </c>
      <c r="G201" s="7">
        <f t="shared" si="228"/>
        <v>3</v>
      </c>
      <c r="I201" s="9">
        <f t="shared" ca="1" si="229"/>
        <v>167540.10000000003</v>
      </c>
      <c r="J201" s="10">
        <f t="shared" ca="1" si="244"/>
        <v>12033.333333333334</v>
      </c>
      <c r="K201" s="9">
        <f t="shared" ca="1" si="245"/>
        <v>21.42</v>
      </c>
      <c r="L201" s="16" t="str">
        <f t="shared" ref="L201:M201" si="253">L198</f>
        <v>CONTADO</v>
      </c>
      <c r="M201" s="19">
        <f t="shared" si="253"/>
        <v>0.65</v>
      </c>
      <c r="O201" s="2" t="str">
        <f t="shared" ca="1" si="247"/>
        <v>EXECUTE [dbo].[PG_CI_LIBRO_INGRESOS] 0, 0, 0, 199, 101, 1, 1, 1, '09-25-2018', 3, '', 167540.1</v>
      </c>
    </row>
    <row r="202" spans="1:15" x14ac:dyDescent="0.3">
      <c r="A202" s="7">
        <f t="shared" si="226"/>
        <v>200</v>
      </c>
      <c r="B202" s="7">
        <f t="shared" ref="B202:B203" si="254">B196</f>
        <v>102</v>
      </c>
      <c r="C202" s="7">
        <f t="shared" si="227"/>
        <v>1</v>
      </c>
      <c r="D202" s="7">
        <f t="shared" si="251"/>
        <v>2</v>
      </c>
      <c r="E202" s="7">
        <f t="shared" si="190"/>
        <v>0</v>
      </c>
      <c r="F202" s="13">
        <f>F201</f>
        <v>43368</v>
      </c>
      <c r="G202" s="7">
        <f t="shared" si="228"/>
        <v>3</v>
      </c>
      <c r="I202" s="9">
        <f t="shared" ca="1" si="229"/>
        <v>77693.583333333328</v>
      </c>
      <c r="J202" s="10">
        <f t="shared" ca="1" si="244"/>
        <v>12366.666666666666</v>
      </c>
      <c r="K202" s="9">
        <f t="shared" ca="1" si="245"/>
        <v>17.95</v>
      </c>
      <c r="L202" s="16" t="str">
        <f t="shared" ref="L202:M202" si="255">L199</f>
        <v>COBRA</v>
      </c>
      <c r="M202" s="19">
        <f t="shared" si="255"/>
        <v>0.35</v>
      </c>
      <c r="O202" s="2" t="str">
        <f t="shared" ca="1" si="247"/>
        <v>EXECUTE [dbo].[PG_CI_LIBRO_INGRESOS] 0, 0, 0, 200, 102, 1, 2, 0, '09-25-2018', 3, '', 77693.5833333333</v>
      </c>
    </row>
    <row r="203" spans="1:15" x14ac:dyDescent="0.3">
      <c r="A203" s="7">
        <f t="shared" si="226"/>
        <v>201</v>
      </c>
      <c r="B203" s="7">
        <f t="shared" si="254"/>
        <v>299</v>
      </c>
      <c r="C203" s="7">
        <f t="shared" si="227"/>
        <v>1</v>
      </c>
      <c r="D203" s="7">
        <f t="shared" si="251"/>
        <v>1</v>
      </c>
      <c r="E203" s="7">
        <f t="shared" si="190"/>
        <v>1</v>
      </c>
      <c r="F203" s="13">
        <f>F202</f>
        <v>43368</v>
      </c>
      <c r="G203" s="7">
        <f t="shared" si="228"/>
        <v>3</v>
      </c>
      <c r="I203" s="9">
        <f t="shared" ca="1" si="229"/>
        <v>38147.000000000007</v>
      </c>
      <c r="J203" s="10">
        <f t="shared" ca="1" si="244"/>
        <v>12333.333333333334</v>
      </c>
      <c r="K203" s="9">
        <f t="shared" ca="1" si="245"/>
        <v>20.62</v>
      </c>
      <c r="L203" s="16" t="str">
        <f t="shared" ref="L203:M203" si="256">L200</f>
        <v>AJUSTE</v>
      </c>
      <c r="M203" s="19">
        <f t="shared" si="256"/>
        <v>0.15</v>
      </c>
      <c r="O203" s="2" t="str">
        <f t="shared" ca="1" si="247"/>
        <v>EXECUTE [dbo].[PG_CI_LIBRO_INGRESOS] 0, 0, 0, 201, 299, 1, 1, 1, '09-25-2018', 3, '', 38147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Salgado</dc:creator>
  <cp:lastModifiedBy>Hector A. Gonzalez</cp:lastModifiedBy>
  <dcterms:created xsi:type="dcterms:W3CDTF">2018-02-23T20:39:32Z</dcterms:created>
  <dcterms:modified xsi:type="dcterms:W3CDTF">2018-10-22T18:51:58Z</dcterms:modified>
</cp:coreProperties>
</file>