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Tomza_HGF\TI_TecnologiaInformacion\Workbook\PYF18_Finanzas\4.Construccion\SQL_Server\PYF18_Liberacion_R0.00_Base_V0032\Scripts_R600\"/>
    </mc:Choice>
  </mc:AlternateContent>
  <bookViews>
    <workbookView xWindow="0" yWindow="0" windowWidth="19200" windowHeight="52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2" i="1" l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 l="1"/>
  <c r="P3" i="1"/>
  <c r="P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3" i="1"/>
  <c r="Q62" i="1" l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5" i="1"/>
  <c r="Q4" i="1"/>
  <c r="Q6" i="1"/>
  <c r="Q3" i="1"/>
  <c r="T2" i="1" l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F31" i="1"/>
  <c r="F39" i="1" s="1"/>
  <c r="F47" i="1" s="1"/>
  <c r="F55" i="1" s="1"/>
  <c r="B31" i="1"/>
  <c r="B35" i="1" s="1"/>
  <c r="B39" i="1" s="1"/>
  <c r="B43" i="1" s="1"/>
  <c r="B47" i="1" s="1"/>
  <c r="B51" i="1" s="1"/>
  <c r="B55" i="1" s="1"/>
  <c r="B59" i="1" s="1"/>
  <c r="F30" i="1"/>
  <c r="F38" i="1" s="1"/>
  <c r="F46" i="1" s="1"/>
  <c r="F54" i="1" s="1"/>
  <c r="F62" i="1" s="1"/>
  <c r="F29" i="1"/>
  <c r="F37" i="1" s="1"/>
  <c r="F45" i="1" s="1"/>
  <c r="F53" i="1" s="1"/>
  <c r="F61" i="1" s="1"/>
  <c r="E29" i="1"/>
  <c r="E33" i="1" s="1"/>
  <c r="E37" i="1" s="1"/>
  <c r="E41" i="1" s="1"/>
  <c r="E45" i="1" s="1"/>
  <c r="E49" i="1" s="1"/>
  <c r="E53" i="1" s="1"/>
  <c r="E57" i="1" s="1"/>
  <c r="E61" i="1" s="1"/>
  <c r="F28" i="1"/>
  <c r="F36" i="1" s="1"/>
  <c r="F44" i="1" s="1"/>
  <c r="F52" i="1" s="1"/>
  <c r="F60" i="1" s="1"/>
  <c r="B28" i="1"/>
  <c r="B32" i="1" s="1"/>
  <c r="B36" i="1" s="1"/>
  <c r="B40" i="1" s="1"/>
  <c r="B44" i="1" s="1"/>
  <c r="B48" i="1" s="1"/>
  <c r="B52" i="1" s="1"/>
  <c r="B56" i="1" s="1"/>
  <c r="B60" i="1" s="1"/>
  <c r="F27" i="1"/>
  <c r="F35" i="1" s="1"/>
  <c r="F43" i="1" s="1"/>
  <c r="F51" i="1" s="1"/>
  <c r="F59" i="1" s="1"/>
  <c r="E27" i="1"/>
  <c r="E31" i="1" s="1"/>
  <c r="E35" i="1" s="1"/>
  <c r="E39" i="1" s="1"/>
  <c r="E43" i="1" s="1"/>
  <c r="E47" i="1" s="1"/>
  <c r="E51" i="1" s="1"/>
  <c r="E55" i="1" s="1"/>
  <c r="E59" i="1" s="1"/>
  <c r="B27" i="1"/>
  <c r="F26" i="1"/>
  <c r="F34" i="1" s="1"/>
  <c r="F42" i="1" s="1"/>
  <c r="F50" i="1" s="1"/>
  <c r="F58" i="1" s="1"/>
  <c r="E26" i="1"/>
  <c r="E30" i="1" s="1"/>
  <c r="E34" i="1" s="1"/>
  <c r="E38" i="1" s="1"/>
  <c r="E42" i="1" s="1"/>
  <c r="E46" i="1" s="1"/>
  <c r="E50" i="1" s="1"/>
  <c r="E54" i="1" s="1"/>
  <c r="E58" i="1" s="1"/>
  <c r="E62" i="1" s="1"/>
  <c r="C26" i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B26" i="1"/>
  <c r="B30" i="1" s="1"/>
  <c r="B34" i="1" s="1"/>
  <c r="B38" i="1" s="1"/>
  <c r="B42" i="1" s="1"/>
  <c r="B46" i="1" s="1"/>
  <c r="B50" i="1" s="1"/>
  <c r="B54" i="1" s="1"/>
  <c r="B58" i="1" s="1"/>
  <c r="B62" i="1" s="1"/>
  <c r="F25" i="1"/>
  <c r="F33" i="1" s="1"/>
  <c r="F41" i="1" s="1"/>
  <c r="F49" i="1" s="1"/>
  <c r="F57" i="1" s="1"/>
  <c r="E25" i="1"/>
  <c r="C25" i="1"/>
  <c r="B25" i="1"/>
  <c r="B29" i="1" s="1"/>
  <c r="B33" i="1" s="1"/>
  <c r="B37" i="1" s="1"/>
  <c r="B41" i="1" s="1"/>
  <c r="B45" i="1" s="1"/>
  <c r="B49" i="1" s="1"/>
  <c r="B53" i="1" s="1"/>
  <c r="B57" i="1" s="1"/>
  <c r="B61" i="1" s="1"/>
  <c r="F24" i="1"/>
  <c r="F32" i="1" s="1"/>
  <c r="F40" i="1" s="1"/>
  <c r="F48" i="1" s="1"/>
  <c r="F56" i="1" s="1"/>
  <c r="E24" i="1"/>
  <c r="E28" i="1" s="1"/>
  <c r="E32" i="1" s="1"/>
  <c r="E36" i="1" s="1"/>
  <c r="E40" i="1" s="1"/>
  <c r="E44" i="1" s="1"/>
  <c r="E48" i="1" s="1"/>
  <c r="E52" i="1" s="1"/>
  <c r="E56" i="1" s="1"/>
  <c r="E60" i="1" s="1"/>
  <c r="D24" i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C24" i="1"/>
  <c r="B24" i="1"/>
  <c r="F19" i="1"/>
  <c r="F18" i="1"/>
  <c r="F17" i="1"/>
  <c r="F16" i="1"/>
  <c r="F15" i="1"/>
  <c r="F23" i="1" s="1"/>
  <c r="F14" i="1"/>
  <c r="F22" i="1" s="1"/>
  <c r="F13" i="1"/>
  <c r="F21" i="1" s="1"/>
  <c r="F12" i="1"/>
  <c r="F20" i="1" s="1"/>
  <c r="F11" i="1"/>
  <c r="E15" i="1"/>
  <c r="E19" i="1" s="1"/>
  <c r="E23" i="1" s="1"/>
  <c r="E14" i="1"/>
  <c r="E18" i="1" s="1"/>
  <c r="E22" i="1" s="1"/>
  <c r="E13" i="1"/>
  <c r="E17" i="1" s="1"/>
  <c r="E21" i="1" s="1"/>
  <c r="E12" i="1"/>
  <c r="E16" i="1" s="1"/>
  <c r="E20" i="1" s="1"/>
  <c r="E11" i="1"/>
  <c r="E10" i="1"/>
  <c r="E9" i="1"/>
  <c r="E8" i="1"/>
  <c r="E7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6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4" i="1"/>
  <c r="B15" i="1"/>
  <c r="B19" i="1" s="1"/>
  <c r="B23" i="1" s="1"/>
  <c r="B14" i="1"/>
  <c r="B18" i="1" s="1"/>
  <c r="B22" i="1" s="1"/>
  <c r="B13" i="1"/>
  <c r="B17" i="1" s="1"/>
  <c r="B21" i="1" s="1"/>
  <c r="B12" i="1"/>
  <c r="B16" i="1" s="1"/>
  <c r="B20" i="1" s="1"/>
  <c r="B11" i="1"/>
  <c r="B10" i="1"/>
  <c r="B9" i="1"/>
  <c r="B8" i="1"/>
  <c r="B7" i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L21" i="1"/>
  <c r="L26" i="1" s="1"/>
  <c r="L31" i="1" s="1"/>
  <c r="L36" i="1" s="1"/>
  <c r="L41" i="1" s="1"/>
  <c r="L46" i="1" s="1"/>
  <c r="L51" i="1" s="1"/>
  <c r="L56" i="1" s="1"/>
  <c r="L61" i="1" s="1"/>
  <c r="L16" i="1"/>
  <c r="L12" i="1"/>
  <c r="L17" i="1" s="1"/>
  <c r="L22" i="1" s="1"/>
  <c r="L27" i="1" s="1"/>
  <c r="L32" i="1" s="1"/>
  <c r="L37" i="1" s="1"/>
  <c r="L42" i="1" s="1"/>
  <c r="L47" i="1" s="1"/>
  <c r="L52" i="1" s="1"/>
  <c r="L57" i="1" s="1"/>
  <c r="L62" i="1" s="1"/>
  <c r="L11" i="1"/>
  <c r="L10" i="1"/>
  <c r="L15" i="1" s="1"/>
  <c r="L20" i="1" s="1"/>
  <c r="L25" i="1" s="1"/>
  <c r="L30" i="1" s="1"/>
  <c r="L35" i="1" s="1"/>
  <c r="L40" i="1" s="1"/>
  <c r="L45" i="1" s="1"/>
  <c r="L50" i="1" s="1"/>
  <c r="L55" i="1" s="1"/>
  <c r="L60" i="1" s="1"/>
  <c r="L9" i="1"/>
  <c r="L14" i="1" s="1"/>
  <c r="L19" i="1" s="1"/>
  <c r="L24" i="1" s="1"/>
  <c r="L29" i="1" s="1"/>
  <c r="L34" i="1" s="1"/>
  <c r="L39" i="1" s="1"/>
  <c r="L44" i="1" s="1"/>
  <c r="L49" i="1" s="1"/>
  <c r="L54" i="1" s="1"/>
  <c r="L59" i="1" s="1"/>
  <c r="L8" i="1"/>
  <c r="L13" i="1" s="1"/>
  <c r="L18" i="1" s="1"/>
  <c r="L23" i="1" s="1"/>
  <c r="L28" i="1" s="1"/>
  <c r="L33" i="1" s="1"/>
  <c r="L38" i="1" s="1"/>
  <c r="L43" i="1" s="1"/>
  <c r="L48" i="1" s="1"/>
  <c r="L53" i="1" s="1"/>
  <c r="L58" i="1" s="1"/>
  <c r="M50" i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37" i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30" i="1"/>
  <c r="M31" i="1" s="1"/>
  <c r="M32" i="1" s="1"/>
  <c r="M33" i="1" s="1"/>
  <c r="M34" i="1" s="1"/>
  <c r="M35" i="1" s="1"/>
  <c r="M36" i="1" s="1"/>
  <c r="M29" i="1"/>
  <c r="M21" i="1"/>
  <c r="M22" i="1" s="1"/>
  <c r="M23" i="1" s="1"/>
  <c r="M24" i="1" s="1"/>
  <c r="M25" i="1" s="1"/>
  <c r="M26" i="1" s="1"/>
  <c r="M27" i="1" s="1"/>
  <c r="M28" i="1" s="1"/>
  <c r="M11" i="1"/>
  <c r="M5" i="1"/>
  <c r="N5" i="1" s="1"/>
  <c r="M4" i="1"/>
  <c r="N4" i="1" s="1"/>
  <c r="N3" i="1"/>
  <c r="T3" i="1"/>
  <c r="A5" i="1"/>
  <c r="A6" i="1"/>
  <c r="A7" i="1" s="1"/>
  <c r="A4" i="1"/>
  <c r="S1" i="1"/>
  <c r="T24" i="1" l="1"/>
  <c r="T21" i="1"/>
  <c r="T22" i="1"/>
  <c r="T23" i="1"/>
  <c r="M6" i="1"/>
  <c r="T5" i="1"/>
  <c r="T4" i="1"/>
  <c r="A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T25" i="1" l="1"/>
  <c r="N6" i="1"/>
  <c r="M7" i="1"/>
  <c r="T6" i="1"/>
  <c r="A9" i="1"/>
  <c r="T26" i="1" l="1"/>
  <c r="N7" i="1"/>
  <c r="T7" i="1"/>
  <c r="M8" i="1"/>
  <c r="A10" i="1"/>
  <c r="T27" i="1" l="1"/>
  <c r="T8" i="1"/>
  <c r="M9" i="1"/>
  <c r="A11" i="1"/>
  <c r="T28" i="1" l="1"/>
  <c r="T9" i="1"/>
  <c r="M10" i="1"/>
  <c r="A12" i="1"/>
  <c r="T29" i="1" l="1"/>
  <c r="T10" i="1"/>
  <c r="A13" i="1"/>
  <c r="T30" i="1" l="1"/>
  <c r="M12" i="1"/>
  <c r="T11" i="1"/>
  <c r="A14" i="1"/>
  <c r="T31" i="1" l="1"/>
  <c r="M13" i="1"/>
  <c r="T12" i="1"/>
  <c r="A15" i="1"/>
  <c r="T32" i="1" l="1"/>
  <c r="T13" i="1"/>
  <c r="M14" i="1"/>
  <c r="A16" i="1"/>
  <c r="T33" i="1" l="1"/>
  <c r="T14" i="1"/>
  <c r="M15" i="1"/>
  <c r="A17" i="1"/>
  <c r="T34" i="1" l="1"/>
  <c r="M16" i="1"/>
  <c r="T15" i="1"/>
  <c r="A18" i="1"/>
  <c r="T35" i="1" l="1"/>
  <c r="M17" i="1"/>
  <c r="T16" i="1"/>
  <c r="A19" i="1"/>
  <c r="T36" i="1" l="1"/>
  <c r="M18" i="1"/>
  <c r="T17" i="1"/>
  <c r="A20" i="1"/>
  <c r="T37" i="1" l="1"/>
  <c r="M19" i="1"/>
  <c r="T18" i="1"/>
  <c r="T38" i="1" l="1"/>
  <c r="M20" i="1"/>
  <c r="T20" i="1" s="1"/>
  <c r="T19" i="1"/>
  <c r="T39" i="1" l="1"/>
  <c r="T40" i="1" l="1"/>
  <c r="T41" i="1" l="1"/>
  <c r="T42" i="1" l="1"/>
  <c r="T43" i="1" l="1"/>
  <c r="T44" i="1" l="1"/>
  <c r="T45" i="1" l="1"/>
  <c r="T46" i="1" l="1"/>
  <c r="T47" i="1" l="1"/>
  <c r="T48" i="1" l="1"/>
  <c r="T49" i="1" l="1"/>
  <c r="T50" i="1" l="1"/>
  <c r="T51" i="1" l="1"/>
  <c r="T52" i="1" l="1"/>
  <c r="T53" i="1" l="1"/>
  <c r="T54" i="1" l="1"/>
  <c r="T55" i="1" l="1"/>
  <c r="T56" i="1" l="1"/>
  <c r="T57" i="1" l="1"/>
  <c r="T58" i="1" l="1"/>
  <c r="T59" i="1" l="1"/>
  <c r="T60" i="1" l="1"/>
  <c r="T62" i="1" l="1"/>
  <c r="T61" i="1"/>
</calcChain>
</file>

<file path=xl/sharedStrings.xml><?xml version="1.0" encoding="utf-8"?>
<sst xmlns="http://schemas.openxmlformats.org/spreadsheetml/2006/main" count="81" uniqueCount="81">
  <si>
    <t>K_CUENTA_BANCO</t>
  </si>
  <si>
    <t>F_OPERACION</t>
  </si>
  <si>
    <t>F_LIQ</t>
  </si>
  <si>
    <t>REFERENCIA</t>
  </si>
  <si>
    <t>SALDO</t>
  </si>
  <si>
    <t>15-JAN-2018</t>
  </si>
  <si>
    <t>18-JAN-2018</t>
  </si>
  <si>
    <t>21-JAN-2018</t>
  </si>
  <si>
    <t>24-JAN-2018</t>
  </si>
  <si>
    <t>28-JAN-2018</t>
  </si>
  <si>
    <t>01-FEB-2018</t>
  </si>
  <si>
    <t>03-FEB-2018</t>
  </si>
  <si>
    <t>07-FEB-2018</t>
  </si>
  <si>
    <t>08-FEB-2018</t>
  </si>
  <si>
    <t>12-FEB-2018</t>
  </si>
  <si>
    <t>13-FEB-2018</t>
  </si>
  <si>
    <t>15-FEB-2018</t>
  </si>
  <si>
    <t>18-FEB-2018</t>
  </si>
  <si>
    <t>19-FEB-2018</t>
  </si>
  <si>
    <t>22-FEB-2018</t>
  </si>
  <si>
    <t>23-FEB-2018</t>
  </si>
  <si>
    <t>25-FEB-2018</t>
  </si>
  <si>
    <t>28-FEB-2018</t>
  </si>
  <si>
    <t>COD 1</t>
  </si>
  <si>
    <t>COD 2</t>
  </si>
  <si>
    <t>COD 3</t>
  </si>
  <si>
    <t>COD 4</t>
  </si>
  <si>
    <t>COD 5</t>
  </si>
  <si>
    <t>COD 6</t>
  </si>
  <si>
    <t>COD 7</t>
  </si>
  <si>
    <t>COD 8</t>
  </si>
  <si>
    <t>COD 9</t>
  </si>
  <si>
    <t>COD 10</t>
  </si>
  <si>
    <t>COD 11</t>
  </si>
  <si>
    <t>COD 12</t>
  </si>
  <si>
    <t>COD 13</t>
  </si>
  <si>
    <t>COD 14</t>
  </si>
  <si>
    <t>COD 15</t>
  </si>
  <si>
    <t>COD 16</t>
  </si>
  <si>
    <t>COD 17</t>
  </si>
  <si>
    <t>COD 18</t>
  </si>
  <si>
    <t>REF 1</t>
  </si>
  <si>
    <t>REF 2</t>
  </si>
  <si>
    <t>REF 3</t>
  </si>
  <si>
    <t>REF 4</t>
  </si>
  <si>
    <t>REF 5</t>
  </si>
  <si>
    <t>REF 6</t>
  </si>
  <si>
    <t>REF 7</t>
  </si>
  <si>
    <t>REF 8</t>
  </si>
  <si>
    <t>REF 9</t>
  </si>
  <si>
    <t>REF 10</t>
  </si>
  <si>
    <t>REF 11</t>
  </si>
  <si>
    <t>REF 12</t>
  </si>
  <si>
    <t>REF 13</t>
  </si>
  <si>
    <t>REF 14</t>
  </si>
  <si>
    <t>REF 15</t>
  </si>
  <si>
    <t>REF 16</t>
  </si>
  <si>
    <t>REF 17</t>
  </si>
  <si>
    <t>REF 18</t>
  </si>
  <si>
    <t>CIE_CLIENTE</t>
  </si>
  <si>
    <t>020016</t>
  </si>
  <si>
    <t>020024</t>
  </si>
  <si>
    <t>020032</t>
  </si>
  <si>
    <t>020040</t>
  </si>
  <si>
    <t>020057</t>
  </si>
  <si>
    <t>020065</t>
  </si>
  <si>
    <t>020073</t>
  </si>
  <si>
    <t>020099</t>
  </si>
  <si>
    <t>K_MOVIMIENTO_BANCO</t>
  </si>
  <si>
    <t>K_TIPO_MOVIMIENTO_BANCO</t>
  </si>
  <si>
    <t>K_ESTATUS_MOVIMIENTO_BANCO</t>
  </si>
  <si>
    <t>K_FORMA_MOVIMIENTO_BANCO</t>
  </si>
  <si>
    <t>L_CAPTURA_MANUAL</t>
  </si>
  <si>
    <t>K_UNIDAD_OPERATIVA</t>
  </si>
  <si>
    <t>K_ESTATUS_CONCILIACION</t>
  </si>
  <si>
    <t>K_TIPO_LIBRO_INGRESOS</t>
  </si>
  <si>
    <t>K_USUARIO_CONCILIO</t>
  </si>
  <si>
    <t>F_CONCILIACION</t>
  </si>
  <si>
    <t>COD_DESCRIPCION</t>
  </si>
  <si>
    <t>MONTO_MOVIMIENTO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</si>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</sst>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4" fontId="7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5" fontId="5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49" fontId="3" fillId="0" borderId="0" xfId="1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4" fontId="8" fillId="0" borderId="0" xfId="2" applyFont="1"/>
    <xf numFmtId="44" fontId="9" fillId="0" borderId="0" xfId="2" applyFont="1"/>
  </cellXfs>
  <cellStyles count="3">
    <cellStyle name="Buena" xfId="1" builtinId="26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workbookViewId="0">
      <pane xSplit="1" ySplit="2" topLeftCell="I42" activePane="bottomRight" state="frozen"/>
      <selection pane="topRight" activeCell="B1" sqref="B1"/>
      <selection pane="bottomLeft" activeCell="A3" sqref="A3"/>
      <selection pane="bottomRight" activeCell="T62" sqref="T2:T62"/>
    </sheetView>
  </sheetViews>
  <sheetFormatPr baseColWidth="10" defaultRowHeight="14.4" x14ac:dyDescent="0.3"/>
  <cols>
    <col min="1" max="1" width="12.44140625" style="6" bestFit="1" customWidth="1"/>
    <col min="2" max="2" width="24.6640625" style="4" customWidth="1"/>
    <col min="3" max="3" width="21.33203125" style="4" bestFit="1" customWidth="1"/>
    <col min="4" max="4" width="15.88671875" style="4" bestFit="1" customWidth="1"/>
    <col min="5" max="5" width="15.88671875" style="4" customWidth="1"/>
    <col min="6" max="6" width="15.88671875" customWidth="1"/>
    <col min="7" max="7" width="17.88671875" style="4" bestFit="1" customWidth="1"/>
    <col min="8" max="8" width="11.44140625" style="1"/>
    <col min="12" max="12" width="13.44140625" bestFit="1" customWidth="1"/>
    <col min="13" max="14" width="13.44140625" style="4" customWidth="1"/>
    <col min="15" max="17" width="13.44140625" customWidth="1"/>
  </cols>
  <sheetData>
    <row r="1" spans="1:20" x14ac:dyDescent="0.3">
      <c r="S1" s="12" t="str">
        <f>CONCATENATE("EXECUTE [dbo].[PG_CI_MOVIMIENTO_BANCO] 0, 0, ", A2, ", ",B2,", ",C2, ", ",D2,", ",E2,", '",F2,"', ",G2,", '",H2,"', '",I2,"', '",J2,"', '",K2,"', ",L2,", ",M2,", ",N2,", ",O2,", ",P2,", ",Q2,", ",R2)</f>
        <v>EXECUTE [dbo].[PG_CI_MOVIMIENTO_BANCO] 0, 0, K_MOVIMIENTO_BANCO, K_TIPO_MOVIMIENTO_BANCO, K_ESTATUS_MOVIMIENTO_BANCO, K_FORMA_MOVIMIENTO_BANCO, L_CAPTURA_MANUAL, 'CIE_CLIENTE', K_UNIDAD_OPERATIVA, 'K_ESTATUS_CONCILIACION', 'K_TIPO_LIBRO_INGRESOS', 'K_USUARIO_CONCILIO', 'F_CONCILIACION', K_CUENTA_BANCO, F_OPERACION, F_LIQ, COD_DESCRIPCION, REFERENCIA, MONTO_MOVIMIENTO, SALDO</v>
      </c>
    </row>
    <row r="2" spans="1:20" s="12" customFormat="1" x14ac:dyDescent="0.3">
      <c r="A2" s="8" t="s">
        <v>68</v>
      </c>
      <c r="B2" s="9" t="s">
        <v>69</v>
      </c>
      <c r="C2" s="9" t="s">
        <v>70</v>
      </c>
      <c r="D2" s="9" t="s">
        <v>71</v>
      </c>
      <c r="E2" s="9" t="s">
        <v>72</v>
      </c>
      <c r="F2" s="9" t="s">
        <v>59</v>
      </c>
      <c r="G2" s="10" t="s">
        <v>73</v>
      </c>
      <c r="H2" s="11" t="s">
        <v>74</v>
      </c>
      <c r="I2" s="10" t="s">
        <v>75</v>
      </c>
      <c r="J2" s="10" t="s">
        <v>76</v>
      </c>
      <c r="K2" s="10" t="s">
        <v>77</v>
      </c>
      <c r="L2" s="9" t="s">
        <v>0</v>
      </c>
      <c r="M2" s="9" t="s">
        <v>1</v>
      </c>
      <c r="N2" s="9" t="s">
        <v>2</v>
      </c>
      <c r="O2" s="9" t="s">
        <v>78</v>
      </c>
      <c r="P2" s="9" t="s">
        <v>3</v>
      </c>
      <c r="Q2" s="9" t="s">
        <v>79</v>
      </c>
      <c r="R2" s="9" t="s">
        <v>4</v>
      </c>
      <c r="T2" s="9" t="str">
        <f>"-- ======================================="</f>
        <v>-- =======================================</v>
      </c>
    </row>
    <row r="3" spans="1:20" x14ac:dyDescent="0.3">
      <c r="A3" s="6">
        <v>1</v>
      </c>
      <c r="B3" s="6">
        <v>102</v>
      </c>
      <c r="C3" s="6">
        <v>1</v>
      </c>
      <c r="D3" s="6">
        <v>1</v>
      </c>
      <c r="E3" s="6">
        <v>0</v>
      </c>
      <c r="F3" s="21" t="s">
        <v>60</v>
      </c>
      <c r="G3" s="4">
        <v>1</v>
      </c>
      <c r="H3" s="1" t="s">
        <v>5</v>
      </c>
      <c r="I3" s="1" t="str">
        <f>H3</f>
        <v>15-JAN-2018</v>
      </c>
      <c r="J3" t="s">
        <v>23</v>
      </c>
      <c r="K3" t="s">
        <v>41</v>
      </c>
      <c r="L3" s="6">
        <v>38</v>
      </c>
      <c r="M3" s="14">
        <v>43373</v>
      </c>
      <c r="N3" s="13">
        <f>M3+1</f>
        <v>43374</v>
      </c>
      <c r="O3" t="s">
        <v>80</v>
      </c>
      <c r="P3" t="str">
        <f>CONCATENATE("DEPO",R3)</f>
        <v>DEPO102141</v>
      </c>
      <c r="Q3" s="24">
        <f ca="1">RANDBETWEEN(100000,200000 )</f>
        <v>197068</v>
      </c>
      <c r="R3" s="2">
        <f>(B3*1000)+B3+L3+A3</f>
        <v>102141</v>
      </c>
      <c r="T3" s="7" t="str">
        <f ca="1">CONCATENATE("EXECUTE [dbo].[PG_CI_MOVIMIENTO_BANCO] 0, 0, 0, ", A3, ", ",B3,", ",C3, ", ",D3,", ",E3,", '",F3,"', ",L3,", '",TEXT(M3,"dd/mmm/aaaa"),"', '",TEXT(N3,"dd/mmm/aaaa"),"', '",O3,"', '",P3,"', ",Q3,", ",R3)</f>
        <v>EXECUTE [dbo].[PG_CI_MOVIMIENTO_BANCO] 0, 0, 0, 1, 102, 1, 1, 0, '020016', 38, '30/sep/2018', '01/oct/2018', 'COD', 'DEPO102141', 197068, 102141</v>
      </c>
    </row>
    <row r="4" spans="1:20" x14ac:dyDescent="0.3">
      <c r="A4" s="6">
        <f>A3+1</f>
        <v>2</v>
      </c>
      <c r="B4" s="6">
        <v>102</v>
      </c>
      <c r="C4" s="16">
        <f>C3</f>
        <v>1</v>
      </c>
      <c r="D4" s="6">
        <v>2</v>
      </c>
      <c r="E4" s="6">
        <v>0</v>
      </c>
      <c r="F4" s="21" t="s">
        <v>61</v>
      </c>
      <c r="G4" s="4">
        <v>2</v>
      </c>
      <c r="H4" s="1" t="s">
        <v>6</v>
      </c>
      <c r="I4" s="1" t="str">
        <f t="shared" ref="I4:I20" si="0">H4</f>
        <v>18-JAN-2018</v>
      </c>
      <c r="J4" t="s">
        <v>24</v>
      </c>
      <c r="K4" t="s">
        <v>42</v>
      </c>
      <c r="L4" s="6">
        <v>47</v>
      </c>
      <c r="M4" s="13">
        <f>M3</f>
        <v>43373</v>
      </c>
      <c r="N4" s="13">
        <f t="shared" ref="N4:N62" si="1">M4+1</f>
        <v>43374</v>
      </c>
      <c r="P4" t="str">
        <f>CONCATENATE("CHE",R4)</f>
        <v>CHE102151</v>
      </c>
      <c r="Q4" s="24">
        <f t="shared" ref="Q4:Q5" ca="1" si="2">RANDBETWEEN(100000,200000 )</f>
        <v>116377</v>
      </c>
      <c r="R4" s="2">
        <f t="shared" ref="R4:R62" si="3">(B4*1000)+B4+L4+A4</f>
        <v>102151</v>
      </c>
      <c r="T4" s="7" t="str">
        <f t="shared" ref="T4:T62" ca="1" si="4">CONCATENATE("EXECUTE [dbo].[PG_CI_MOVIMIENTO_BANCO] 0, 0, 0, ", A4, ", ",B4,", ",C4, ", ",D4,", ",E4,", '",F4,"', ",L4,", '",TEXT(M4,"dd/mmm/aaaa"),"', '",TEXT(N4,"dd/mmm/aaaa"),"', '",O4,"', '",P4,"', ",Q4,", ",R4)</f>
        <v>EXECUTE [dbo].[PG_CI_MOVIMIENTO_BANCO] 0, 0, 0, 2, 102, 1, 2, 0, '020024', 47, '30/sep/2018', '01/oct/2018', '', 'CHE102151', 116377, 102151</v>
      </c>
    </row>
    <row r="5" spans="1:20" x14ac:dyDescent="0.3">
      <c r="A5" s="6">
        <f t="shared" ref="A5:A62" si="5">A4+1</f>
        <v>3</v>
      </c>
      <c r="B5" s="6">
        <v>102</v>
      </c>
      <c r="C5" s="16">
        <f t="shared" ref="C5:C23" si="6">C4</f>
        <v>1</v>
      </c>
      <c r="D5" s="6">
        <v>3</v>
      </c>
      <c r="E5" s="6">
        <v>0</v>
      </c>
      <c r="F5" s="21" t="s">
        <v>62</v>
      </c>
      <c r="G5" s="4">
        <v>3</v>
      </c>
      <c r="H5" s="1" t="s">
        <v>7</v>
      </c>
      <c r="I5" s="1" t="str">
        <f t="shared" si="0"/>
        <v>21-JAN-2018</v>
      </c>
      <c r="J5" t="s">
        <v>25</v>
      </c>
      <c r="K5" t="s">
        <v>43</v>
      </c>
      <c r="L5" s="6">
        <v>38</v>
      </c>
      <c r="M5" s="13">
        <f t="shared" ref="M5:M62" si="7">M4</f>
        <v>43373</v>
      </c>
      <c r="N5" s="13">
        <f t="shared" si="1"/>
        <v>43374</v>
      </c>
      <c r="P5" t="str">
        <f>CONCATENATE("REF",R5)</f>
        <v>REF102143</v>
      </c>
      <c r="Q5" s="24">
        <f t="shared" ca="1" si="2"/>
        <v>170854</v>
      </c>
      <c r="R5" s="2">
        <f t="shared" si="3"/>
        <v>102143</v>
      </c>
      <c r="T5" s="7" t="str">
        <f t="shared" ca="1" si="4"/>
        <v>EXECUTE [dbo].[PG_CI_MOVIMIENTO_BANCO] 0, 0, 0, 3, 102, 1, 3, 0, '020032', 38, '30/sep/2018', '01/oct/2018', '', 'REF102143', 170854, 102143</v>
      </c>
    </row>
    <row r="6" spans="1:20" x14ac:dyDescent="0.3">
      <c r="A6" s="6">
        <f t="shared" si="5"/>
        <v>4</v>
      </c>
      <c r="B6" s="6">
        <v>201</v>
      </c>
      <c r="C6" s="16">
        <f t="shared" si="6"/>
        <v>1</v>
      </c>
      <c r="D6" s="16">
        <f>D5</f>
        <v>3</v>
      </c>
      <c r="E6" s="6">
        <v>1</v>
      </c>
      <c r="F6" s="21" t="s">
        <v>63</v>
      </c>
      <c r="G6" s="4">
        <v>4</v>
      </c>
      <c r="H6" s="1" t="s">
        <v>8</v>
      </c>
      <c r="I6" s="1" t="str">
        <f t="shared" si="0"/>
        <v>24-JAN-2018</v>
      </c>
      <c r="J6" t="s">
        <v>26</v>
      </c>
      <c r="K6" t="s">
        <v>44</v>
      </c>
      <c r="L6" s="6">
        <v>47</v>
      </c>
      <c r="M6" s="13">
        <f t="shared" si="7"/>
        <v>43373</v>
      </c>
      <c r="N6" s="13">
        <f t="shared" si="1"/>
        <v>43374</v>
      </c>
      <c r="P6" t="str">
        <f>CONCATENATE("DEPO",R6)</f>
        <v>DEPO201252</v>
      </c>
      <c r="Q6" s="23">
        <f ca="1">RANDBETWEEN(10000,20000 )</f>
        <v>16470</v>
      </c>
      <c r="R6" s="2">
        <f t="shared" si="3"/>
        <v>201252</v>
      </c>
      <c r="T6" s="7" t="str">
        <f t="shared" ca="1" si="4"/>
        <v>EXECUTE [dbo].[PG_CI_MOVIMIENTO_BANCO] 0, 0, 0, 4, 201, 1, 3, 1, '020040', 47, '30/sep/2018', '01/oct/2018', '', 'DEPO201252', 16470, 201252</v>
      </c>
    </row>
    <row r="7" spans="1:20" x14ac:dyDescent="0.3">
      <c r="A7" s="6">
        <f t="shared" si="5"/>
        <v>5</v>
      </c>
      <c r="B7" s="16">
        <f>B3</f>
        <v>102</v>
      </c>
      <c r="C7" s="16">
        <f t="shared" si="6"/>
        <v>1</v>
      </c>
      <c r="D7" s="16">
        <f t="shared" ref="D7:D23" si="8">D6</f>
        <v>3</v>
      </c>
      <c r="E7" s="16">
        <f>E3</f>
        <v>0</v>
      </c>
      <c r="F7" s="21" t="s">
        <v>64</v>
      </c>
      <c r="G7" s="4">
        <v>4</v>
      </c>
      <c r="H7" s="1" t="s">
        <v>9</v>
      </c>
      <c r="I7" s="1" t="str">
        <f t="shared" si="0"/>
        <v>28-JAN-2018</v>
      </c>
      <c r="J7" t="s">
        <v>27</v>
      </c>
      <c r="K7" t="s">
        <v>45</v>
      </c>
      <c r="L7" s="6">
        <v>47</v>
      </c>
      <c r="M7" s="13">
        <f t="shared" si="7"/>
        <v>43373</v>
      </c>
      <c r="N7" s="13">
        <f t="shared" si="1"/>
        <v>43374</v>
      </c>
      <c r="P7" t="str">
        <f>CONCATENATE("CHE",R7)</f>
        <v>CHE102154</v>
      </c>
      <c r="Q7" s="24">
        <f ca="1">RANDBETWEEN(100000,200000 )</f>
        <v>116505</v>
      </c>
      <c r="R7" s="2">
        <f t="shared" si="3"/>
        <v>102154</v>
      </c>
      <c r="T7" s="7" t="str">
        <f t="shared" ca="1" si="4"/>
        <v>EXECUTE [dbo].[PG_CI_MOVIMIENTO_BANCO] 0, 0, 0, 5, 102, 1, 3, 0, '020057', 47, '30/sep/2018', '01/oct/2018', '', 'CHE102154', 116505, 102154</v>
      </c>
    </row>
    <row r="8" spans="1:20" x14ac:dyDescent="0.3">
      <c r="A8" s="6">
        <f t="shared" si="5"/>
        <v>6</v>
      </c>
      <c r="B8" s="16">
        <f t="shared" ref="B8:B62" si="9">B4</f>
        <v>102</v>
      </c>
      <c r="C8" s="16">
        <f t="shared" si="6"/>
        <v>1</v>
      </c>
      <c r="D8" s="16">
        <f t="shared" si="8"/>
        <v>3</v>
      </c>
      <c r="E8" s="16">
        <f t="shared" ref="E8:E23" si="10">E4</f>
        <v>0</v>
      </c>
      <c r="F8" s="21" t="s">
        <v>65</v>
      </c>
      <c r="G8" s="4">
        <v>5</v>
      </c>
      <c r="H8" s="1" t="s">
        <v>10</v>
      </c>
      <c r="I8" s="1" t="str">
        <f t="shared" si="0"/>
        <v>01-FEB-2018</v>
      </c>
      <c r="J8" t="s">
        <v>28</v>
      </c>
      <c r="K8" t="s">
        <v>46</v>
      </c>
      <c r="L8" s="16">
        <f>L3</f>
        <v>38</v>
      </c>
      <c r="M8" s="13">
        <f t="shared" si="7"/>
        <v>43373</v>
      </c>
      <c r="N8" s="13">
        <f t="shared" si="1"/>
        <v>43374</v>
      </c>
      <c r="P8" t="str">
        <f>CONCATENATE("REF",R8)</f>
        <v>REF102146</v>
      </c>
      <c r="Q8" s="24">
        <f t="shared" ref="Q8:Q9" ca="1" si="11">RANDBETWEEN(100000,200000 )</f>
        <v>121222</v>
      </c>
      <c r="R8" s="2">
        <f t="shared" si="3"/>
        <v>102146</v>
      </c>
      <c r="T8" s="7" t="str">
        <f t="shared" ca="1" si="4"/>
        <v>EXECUTE [dbo].[PG_CI_MOVIMIENTO_BANCO] 0, 0, 0, 6, 102, 1, 3, 0, '020065', 38, '30/sep/2018', '01/oct/2018', '', 'REF102146', 121222, 102146</v>
      </c>
    </row>
    <row r="9" spans="1:20" x14ac:dyDescent="0.3">
      <c r="A9" s="6">
        <f t="shared" si="5"/>
        <v>7</v>
      </c>
      <c r="B9" s="16">
        <f t="shared" si="9"/>
        <v>102</v>
      </c>
      <c r="C9" s="16">
        <f t="shared" si="6"/>
        <v>1</v>
      </c>
      <c r="D9" s="16">
        <f t="shared" si="8"/>
        <v>3</v>
      </c>
      <c r="E9" s="16">
        <f t="shared" si="10"/>
        <v>0</v>
      </c>
      <c r="F9" s="21" t="s">
        <v>66</v>
      </c>
      <c r="G9" s="4">
        <v>6</v>
      </c>
      <c r="H9" s="1" t="s">
        <v>11</v>
      </c>
      <c r="I9" s="1" t="str">
        <f t="shared" si="0"/>
        <v>03-FEB-2018</v>
      </c>
      <c r="J9" t="s">
        <v>29</v>
      </c>
      <c r="K9" t="s">
        <v>47</v>
      </c>
      <c r="L9" s="16">
        <f t="shared" ref="L9:L62" si="12">L4</f>
        <v>47</v>
      </c>
      <c r="M9" s="13">
        <f t="shared" si="7"/>
        <v>43373</v>
      </c>
      <c r="N9" s="13">
        <f t="shared" si="1"/>
        <v>43374</v>
      </c>
      <c r="P9" t="str">
        <f>CONCATENATE("DEPO",R9)</f>
        <v>DEPO102156</v>
      </c>
      <c r="Q9" s="24">
        <f t="shared" ca="1" si="11"/>
        <v>163639</v>
      </c>
      <c r="R9" s="2">
        <f t="shared" si="3"/>
        <v>102156</v>
      </c>
      <c r="T9" s="7" t="str">
        <f t="shared" ca="1" si="4"/>
        <v>EXECUTE [dbo].[PG_CI_MOVIMIENTO_BANCO] 0, 0, 0, 7, 102, 1, 3, 0, '020073', 47, '30/sep/2018', '01/oct/2018', '', 'DEPO102156', 163639, 102156</v>
      </c>
    </row>
    <row r="10" spans="1:20" x14ac:dyDescent="0.3">
      <c r="A10" s="6">
        <f t="shared" si="5"/>
        <v>8</v>
      </c>
      <c r="B10" s="16">
        <f t="shared" si="9"/>
        <v>201</v>
      </c>
      <c r="C10" s="16">
        <f t="shared" si="6"/>
        <v>1</v>
      </c>
      <c r="D10" s="16">
        <f t="shared" si="8"/>
        <v>3</v>
      </c>
      <c r="E10" s="16">
        <f t="shared" si="10"/>
        <v>1</v>
      </c>
      <c r="F10" s="21" t="s">
        <v>67</v>
      </c>
      <c r="G10" s="4">
        <v>1</v>
      </c>
      <c r="H10" s="1" t="s">
        <v>12</v>
      </c>
      <c r="I10" s="1" t="str">
        <f t="shared" si="0"/>
        <v>07-FEB-2018</v>
      </c>
      <c r="J10" t="s">
        <v>30</v>
      </c>
      <c r="K10" t="s">
        <v>48</v>
      </c>
      <c r="L10" s="16">
        <f t="shared" si="12"/>
        <v>38</v>
      </c>
      <c r="M10" s="13">
        <f t="shared" si="7"/>
        <v>43373</v>
      </c>
      <c r="N10" s="13">
        <f t="shared" si="1"/>
        <v>43374</v>
      </c>
      <c r="P10" t="str">
        <f>CONCATENATE("CHE",R10)</f>
        <v>CHE201247</v>
      </c>
      <c r="Q10" s="23">
        <f ca="1">RANDBETWEEN(10000,20000 )</f>
        <v>10921</v>
      </c>
      <c r="R10" s="2">
        <f t="shared" si="3"/>
        <v>201247</v>
      </c>
      <c r="T10" s="7" t="str">
        <f t="shared" ca="1" si="4"/>
        <v>EXECUTE [dbo].[PG_CI_MOVIMIENTO_BANCO] 0, 0, 0, 8, 201, 1, 3, 1, '020099', 38, '30/sep/2018', '01/oct/2018', '', 'CHE201247', 10921, 201247</v>
      </c>
    </row>
    <row r="11" spans="1:20" x14ac:dyDescent="0.3">
      <c r="A11" s="6">
        <f t="shared" si="5"/>
        <v>9</v>
      </c>
      <c r="B11" s="16">
        <f t="shared" si="9"/>
        <v>102</v>
      </c>
      <c r="C11" s="16">
        <f t="shared" si="6"/>
        <v>1</v>
      </c>
      <c r="D11" s="16">
        <f t="shared" si="8"/>
        <v>3</v>
      </c>
      <c r="E11" s="16">
        <f t="shared" si="10"/>
        <v>0</v>
      </c>
      <c r="F11" s="22" t="str">
        <f>F3</f>
        <v>020016</v>
      </c>
      <c r="G11" s="4">
        <v>2</v>
      </c>
      <c r="H11" s="1" t="s">
        <v>13</v>
      </c>
      <c r="I11" s="1" t="str">
        <f t="shared" si="0"/>
        <v>08-FEB-2018</v>
      </c>
      <c r="J11" t="s">
        <v>31</v>
      </c>
      <c r="K11" t="s">
        <v>49</v>
      </c>
      <c r="L11" s="16">
        <f t="shared" si="12"/>
        <v>47</v>
      </c>
      <c r="M11" s="15">
        <f>M10+1</f>
        <v>43374</v>
      </c>
      <c r="N11" s="13">
        <f t="shared" si="1"/>
        <v>43375</v>
      </c>
      <c r="P11" t="str">
        <f>CONCATENATE("REF",R11)</f>
        <v>REF102158</v>
      </c>
      <c r="Q11" s="24">
        <f ca="1">RANDBETWEEN(100000,200000 )</f>
        <v>147185</v>
      </c>
      <c r="R11" s="2">
        <f t="shared" si="3"/>
        <v>102158</v>
      </c>
      <c r="T11" s="7" t="str">
        <f t="shared" ca="1" si="4"/>
        <v>EXECUTE [dbo].[PG_CI_MOVIMIENTO_BANCO] 0, 0, 0, 9, 102, 1, 3, 0, '020016', 47, '01/oct/2018', '02/oct/2018', '', 'REF102158', 147185, 102158</v>
      </c>
    </row>
    <row r="12" spans="1:20" x14ac:dyDescent="0.3">
      <c r="A12" s="6">
        <f t="shared" si="5"/>
        <v>10</v>
      </c>
      <c r="B12" s="16">
        <f t="shared" si="9"/>
        <v>102</v>
      </c>
      <c r="C12" s="16">
        <f t="shared" si="6"/>
        <v>1</v>
      </c>
      <c r="D12" s="16">
        <f t="shared" si="8"/>
        <v>3</v>
      </c>
      <c r="E12" s="16">
        <f t="shared" si="10"/>
        <v>0</v>
      </c>
      <c r="F12" s="22" t="str">
        <f t="shared" ref="F12:F62" si="13">F4</f>
        <v>020024</v>
      </c>
      <c r="G12" s="4">
        <v>3</v>
      </c>
      <c r="H12" s="1" t="s">
        <v>14</v>
      </c>
      <c r="I12" s="1" t="str">
        <f t="shared" si="0"/>
        <v>12-FEB-2018</v>
      </c>
      <c r="J12" t="s">
        <v>32</v>
      </c>
      <c r="K12" t="s">
        <v>50</v>
      </c>
      <c r="L12" s="16">
        <f t="shared" si="12"/>
        <v>47</v>
      </c>
      <c r="M12" s="13">
        <f t="shared" si="7"/>
        <v>43374</v>
      </c>
      <c r="N12" s="13">
        <f t="shared" si="1"/>
        <v>43375</v>
      </c>
      <c r="P12" t="str">
        <f>CONCATENATE("DEPO",R12)</f>
        <v>DEPO102159</v>
      </c>
      <c r="Q12" s="24">
        <f t="shared" ref="Q12:Q13" ca="1" si="14">RANDBETWEEN(100000,200000 )</f>
        <v>113551</v>
      </c>
      <c r="R12" s="2">
        <f t="shared" si="3"/>
        <v>102159</v>
      </c>
      <c r="T12" s="7" t="str">
        <f t="shared" ca="1" si="4"/>
        <v>EXECUTE [dbo].[PG_CI_MOVIMIENTO_BANCO] 0, 0, 0, 10, 102, 1, 3, 0, '020024', 47, '01/oct/2018', '02/oct/2018', '', 'DEPO102159', 113551, 102159</v>
      </c>
    </row>
    <row r="13" spans="1:20" x14ac:dyDescent="0.3">
      <c r="A13" s="6">
        <f t="shared" si="5"/>
        <v>11</v>
      </c>
      <c r="B13" s="16">
        <f t="shared" si="9"/>
        <v>102</v>
      </c>
      <c r="C13" s="16">
        <f t="shared" si="6"/>
        <v>1</v>
      </c>
      <c r="D13" s="16">
        <f t="shared" si="8"/>
        <v>3</v>
      </c>
      <c r="E13" s="16">
        <f t="shared" si="10"/>
        <v>0</v>
      </c>
      <c r="F13" s="22" t="str">
        <f t="shared" si="13"/>
        <v>020032</v>
      </c>
      <c r="G13" s="4">
        <v>4</v>
      </c>
      <c r="H13" s="1" t="s">
        <v>15</v>
      </c>
      <c r="I13" s="1" t="str">
        <f t="shared" si="0"/>
        <v>13-FEB-2018</v>
      </c>
      <c r="J13" t="s">
        <v>33</v>
      </c>
      <c r="K13" t="s">
        <v>51</v>
      </c>
      <c r="L13" s="16">
        <f t="shared" si="12"/>
        <v>38</v>
      </c>
      <c r="M13" s="13">
        <f t="shared" si="7"/>
        <v>43374</v>
      </c>
      <c r="N13" s="13">
        <f t="shared" si="1"/>
        <v>43375</v>
      </c>
      <c r="P13" t="str">
        <f>CONCATENATE("CHE",R13)</f>
        <v>CHE102151</v>
      </c>
      <c r="Q13" s="24">
        <f t="shared" ca="1" si="14"/>
        <v>139639</v>
      </c>
      <c r="R13" s="2">
        <f t="shared" si="3"/>
        <v>102151</v>
      </c>
      <c r="T13" s="7" t="str">
        <f t="shared" ca="1" si="4"/>
        <v>EXECUTE [dbo].[PG_CI_MOVIMIENTO_BANCO] 0, 0, 0, 11, 102, 1, 3, 0, '020032', 38, '01/oct/2018', '02/oct/2018', '', 'CHE102151', 139639, 102151</v>
      </c>
    </row>
    <row r="14" spans="1:20" x14ac:dyDescent="0.3">
      <c r="A14" s="6">
        <f t="shared" si="5"/>
        <v>12</v>
      </c>
      <c r="B14" s="16">
        <f t="shared" si="9"/>
        <v>201</v>
      </c>
      <c r="C14" s="16">
        <f t="shared" si="6"/>
        <v>1</v>
      </c>
      <c r="D14" s="16">
        <f t="shared" si="8"/>
        <v>3</v>
      </c>
      <c r="E14" s="16">
        <f t="shared" si="10"/>
        <v>1</v>
      </c>
      <c r="F14" s="22" t="str">
        <f t="shared" si="13"/>
        <v>020040</v>
      </c>
      <c r="G14" s="4">
        <v>5</v>
      </c>
      <c r="H14" s="1" t="s">
        <v>16</v>
      </c>
      <c r="I14" s="1" t="str">
        <f t="shared" si="0"/>
        <v>15-FEB-2018</v>
      </c>
      <c r="J14" t="s">
        <v>34</v>
      </c>
      <c r="K14" t="s">
        <v>52</v>
      </c>
      <c r="L14" s="16">
        <f t="shared" si="12"/>
        <v>47</v>
      </c>
      <c r="M14" s="13">
        <f t="shared" si="7"/>
        <v>43374</v>
      </c>
      <c r="N14" s="13">
        <f t="shared" si="1"/>
        <v>43375</v>
      </c>
      <c r="P14" t="str">
        <f>CONCATENATE("REF",R14)</f>
        <v>REF201260</v>
      </c>
      <c r="Q14" s="23">
        <f ca="1">RANDBETWEEN(10000,20000 )</f>
        <v>13070</v>
      </c>
      <c r="R14" s="2">
        <f t="shared" si="3"/>
        <v>201260</v>
      </c>
      <c r="T14" s="7" t="str">
        <f t="shared" ca="1" si="4"/>
        <v>EXECUTE [dbo].[PG_CI_MOVIMIENTO_BANCO] 0, 0, 0, 12, 201, 1, 3, 1, '020040', 47, '01/oct/2018', '02/oct/2018', '', 'REF201260', 13070, 201260</v>
      </c>
    </row>
    <row r="15" spans="1:20" x14ac:dyDescent="0.3">
      <c r="A15" s="6">
        <f t="shared" si="5"/>
        <v>13</v>
      </c>
      <c r="B15" s="16">
        <f t="shared" si="9"/>
        <v>102</v>
      </c>
      <c r="C15" s="16">
        <f t="shared" si="6"/>
        <v>1</v>
      </c>
      <c r="D15" s="16">
        <f t="shared" si="8"/>
        <v>3</v>
      </c>
      <c r="E15" s="16">
        <f t="shared" si="10"/>
        <v>0</v>
      </c>
      <c r="F15" s="22" t="str">
        <f t="shared" si="13"/>
        <v>020057</v>
      </c>
      <c r="G15" s="4">
        <v>6</v>
      </c>
      <c r="H15" s="1" t="s">
        <v>17</v>
      </c>
      <c r="I15" s="1" t="str">
        <f t="shared" si="0"/>
        <v>18-FEB-2018</v>
      </c>
      <c r="J15" t="s">
        <v>35</v>
      </c>
      <c r="K15" t="s">
        <v>53</v>
      </c>
      <c r="L15" s="16">
        <f t="shared" si="12"/>
        <v>38</v>
      </c>
      <c r="M15" s="13">
        <f t="shared" si="7"/>
        <v>43374</v>
      </c>
      <c r="N15" s="13">
        <f t="shared" si="1"/>
        <v>43375</v>
      </c>
      <c r="P15" t="str">
        <f>CONCATENATE("DEPO",R15)</f>
        <v>DEPO102153</v>
      </c>
      <c r="Q15" s="24">
        <f ca="1">RANDBETWEEN(100000,200000 )</f>
        <v>112657</v>
      </c>
      <c r="R15" s="2">
        <f t="shared" si="3"/>
        <v>102153</v>
      </c>
      <c r="T15" s="7" t="str">
        <f t="shared" ca="1" si="4"/>
        <v>EXECUTE [dbo].[PG_CI_MOVIMIENTO_BANCO] 0, 0, 0, 13, 102, 1, 3, 0, '020057', 38, '01/oct/2018', '02/oct/2018', '', 'DEPO102153', 112657, 102153</v>
      </c>
    </row>
    <row r="16" spans="1:20" x14ac:dyDescent="0.3">
      <c r="A16" s="6">
        <f t="shared" si="5"/>
        <v>14</v>
      </c>
      <c r="B16" s="16">
        <f t="shared" si="9"/>
        <v>102</v>
      </c>
      <c r="C16" s="16">
        <f t="shared" si="6"/>
        <v>1</v>
      </c>
      <c r="D16" s="16">
        <f t="shared" si="8"/>
        <v>3</v>
      </c>
      <c r="E16" s="16">
        <f t="shared" si="10"/>
        <v>0</v>
      </c>
      <c r="F16" s="22" t="str">
        <f t="shared" si="13"/>
        <v>020065</v>
      </c>
      <c r="G16" s="4">
        <v>1</v>
      </c>
      <c r="H16" s="1" t="s">
        <v>18</v>
      </c>
      <c r="I16" s="1" t="str">
        <f t="shared" si="0"/>
        <v>19-FEB-2018</v>
      </c>
      <c r="J16" t="s">
        <v>36</v>
      </c>
      <c r="K16" t="s">
        <v>54</v>
      </c>
      <c r="L16" s="16">
        <f t="shared" si="12"/>
        <v>47</v>
      </c>
      <c r="M16" s="13">
        <f t="shared" si="7"/>
        <v>43374</v>
      </c>
      <c r="N16" s="13">
        <f t="shared" si="1"/>
        <v>43375</v>
      </c>
      <c r="P16" t="str">
        <f>CONCATENATE("CHE",R16)</f>
        <v>CHE102163</v>
      </c>
      <c r="Q16" s="24">
        <f t="shared" ref="Q16:Q17" ca="1" si="15">RANDBETWEEN(100000,200000 )</f>
        <v>121720</v>
      </c>
      <c r="R16" s="2">
        <f t="shared" si="3"/>
        <v>102163</v>
      </c>
      <c r="T16" s="7" t="str">
        <f t="shared" ca="1" si="4"/>
        <v>EXECUTE [dbo].[PG_CI_MOVIMIENTO_BANCO] 0, 0, 0, 14, 102, 1, 3, 0, '020065', 47, '01/oct/2018', '02/oct/2018', '', 'CHE102163', 121720, 102163</v>
      </c>
    </row>
    <row r="17" spans="1:20" x14ac:dyDescent="0.3">
      <c r="A17" s="6">
        <f t="shared" si="5"/>
        <v>15</v>
      </c>
      <c r="B17" s="16">
        <f t="shared" si="9"/>
        <v>102</v>
      </c>
      <c r="C17" s="16">
        <f t="shared" si="6"/>
        <v>1</v>
      </c>
      <c r="D17" s="16">
        <f t="shared" si="8"/>
        <v>3</v>
      </c>
      <c r="E17" s="16">
        <f t="shared" si="10"/>
        <v>0</v>
      </c>
      <c r="F17" s="22" t="str">
        <f t="shared" si="13"/>
        <v>020073</v>
      </c>
      <c r="G17" s="4">
        <v>2</v>
      </c>
      <c r="H17" s="1" t="s">
        <v>19</v>
      </c>
      <c r="I17" s="1" t="str">
        <f t="shared" si="0"/>
        <v>22-FEB-2018</v>
      </c>
      <c r="J17" t="s">
        <v>37</v>
      </c>
      <c r="K17" t="s">
        <v>55</v>
      </c>
      <c r="L17" s="16">
        <f t="shared" si="12"/>
        <v>47</v>
      </c>
      <c r="M17" s="13">
        <f t="shared" si="7"/>
        <v>43374</v>
      </c>
      <c r="N17" s="13">
        <f t="shared" si="1"/>
        <v>43375</v>
      </c>
      <c r="P17" t="str">
        <f>CONCATENATE("REF",R17)</f>
        <v>REF102164</v>
      </c>
      <c r="Q17" s="24">
        <f t="shared" ca="1" si="15"/>
        <v>147818</v>
      </c>
      <c r="R17" s="2">
        <f t="shared" si="3"/>
        <v>102164</v>
      </c>
      <c r="T17" s="7" t="str">
        <f t="shared" ca="1" si="4"/>
        <v>EXECUTE [dbo].[PG_CI_MOVIMIENTO_BANCO] 0, 0, 0, 15, 102, 1, 3, 0, '020073', 47, '01/oct/2018', '02/oct/2018', '', 'REF102164', 147818, 102164</v>
      </c>
    </row>
    <row r="18" spans="1:20" x14ac:dyDescent="0.3">
      <c r="A18" s="6">
        <f t="shared" si="5"/>
        <v>16</v>
      </c>
      <c r="B18" s="16">
        <f t="shared" si="9"/>
        <v>201</v>
      </c>
      <c r="C18" s="16">
        <f t="shared" si="6"/>
        <v>1</v>
      </c>
      <c r="D18" s="16">
        <f t="shared" si="8"/>
        <v>3</v>
      </c>
      <c r="E18" s="16">
        <f t="shared" si="10"/>
        <v>1</v>
      </c>
      <c r="F18" s="22" t="str">
        <f t="shared" si="13"/>
        <v>020099</v>
      </c>
      <c r="G18" s="4">
        <v>3</v>
      </c>
      <c r="H18" s="1" t="s">
        <v>20</v>
      </c>
      <c r="I18" s="1" t="str">
        <f t="shared" si="0"/>
        <v>23-FEB-2018</v>
      </c>
      <c r="J18" t="s">
        <v>38</v>
      </c>
      <c r="K18" t="s">
        <v>56</v>
      </c>
      <c r="L18" s="16">
        <f t="shared" si="12"/>
        <v>38</v>
      </c>
      <c r="M18" s="13">
        <f t="shared" si="7"/>
        <v>43374</v>
      </c>
      <c r="N18" s="13">
        <f t="shared" si="1"/>
        <v>43375</v>
      </c>
      <c r="P18" t="str">
        <f>CONCATENATE("DEPO",R18)</f>
        <v>DEPO201255</v>
      </c>
      <c r="Q18" s="23">
        <f ca="1">RANDBETWEEN(10000,20000 )</f>
        <v>12270</v>
      </c>
      <c r="R18" s="2">
        <f t="shared" si="3"/>
        <v>201255</v>
      </c>
      <c r="T18" s="7" t="str">
        <f t="shared" ca="1" si="4"/>
        <v>EXECUTE [dbo].[PG_CI_MOVIMIENTO_BANCO] 0, 0, 0, 16, 201, 1, 3, 1, '020099', 38, '01/oct/2018', '02/oct/2018', '', 'DEPO201255', 12270, 201255</v>
      </c>
    </row>
    <row r="19" spans="1:20" x14ac:dyDescent="0.3">
      <c r="A19" s="6">
        <f t="shared" si="5"/>
        <v>17</v>
      </c>
      <c r="B19" s="16">
        <f t="shared" si="9"/>
        <v>102</v>
      </c>
      <c r="C19" s="16">
        <f t="shared" si="6"/>
        <v>1</v>
      </c>
      <c r="D19" s="16">
        <f t="shared" si="8"/>
        <v>3</v>
      </c>
      <c r="E19" s="16">
        <f t="shared" si="10"/>
        <v>0</v>
      </c>
      <c r="F19" s="22" t="str">
        <f t="shared" si="13"/>
        <v>020016</v>
      </c>
      <c r="G19" s="4">
        <v>4</v>
      </c>
      <c r="H19" s="1" t="s">
        <v>21</v>
      </c>
      <c r="I19" s="1" t="str">
        <f t="shared" si="0"/>
        <v>25-FEB-2018</v>
      </c>
      <c r="J19" t="s">
        <v>39</v>
      </c>
      <c r="K19" t="s">
        <v>57</v>
      </c>
      <c r="L19" s="16">
        <f t="shared" si="12"/>
        <v>47</v>
      </c>
      <c r="M19" s="13">
        <f t="shared" si="7"/>
        <v>43374</v>
      </c>
      <c r="N19" s="13">
        <f t="shared" si="1"/>
        <v>43375</v>
      </c>
      <c r="P19" t="str">
        <f>CONCATENATE("CHE",R19)</f>
        <v>CHE102166</v>
      </c>
      <c r="Q19" s="24">
        <f ca="1">RANDBETWEEN(100000,200000 )</f>
        <v>124508</v>
      </c>
      <c r="R19" s="2">
        <f t="shared" si="3"/>
        <v>102166</v>
      </c>
      <c r="T19" s="7" t="str">
        <f t="shared" ca="1" si="4"/>
        <v>EXECUTE [dbo].[PG_CI_MOVIMIENTO_BANCO] 0, 0, 0, 17, 102, 1, 3, 0, '020016', 47, '01/oct/2018', '02/oct/2018', '', 'CHE102166', 124508, 102166</v>
      </c>
    </row>
    <row r="20" spans="1:20" x14ac:dyDescent="0.3">
      <c r="A20" s="6">
        <f t="shared" si="5"/>
        <v>18</v>
      </c>
      <c r="B20" s="16">
        <f t="shared" si="9"/>
        <v>102</v>
      </c>
      <c r="C20" s="16">
        <f t="shared" si="6"/>
        <v>1</v>
      </c>
      <c r="D20" s="16">
        <f t="shared" si="8"/>
        <v>3</v>
      </c>
      <c r="E20" s="16">
        <f t="shared" si="10"/>
        <v>0</v>
      </c>
      <c r="F20" s="22" t="str">
        <f t="shared" si="13"/>
        <v>020024</v>
      </c>
      <c r="G20" s="4">
        <v>5</v>
      </c>
      <c r="H20" s="1" t="s">
        <v>22</v>
      </c>
      <c r="I20" s="1" t="str">
        <f t="shared" si="0"/>
        <v>28-FEB-2018</v>
      </c>
      <c r="J20" t="s">
        <v>40</v>
      </c>
      <c r="K20" t="s">
        <v>58</v>
      </c>
      <c r="L20" s="16">
        <f t="shared" si="12"/>
        <v>38</v>
      </c>
      <c r="M20" s="13">
        <f t="shared" si="7"/>
        <v>43374</v>
      </c>
      <c r="N20" s="13">
        <f t="shared" si="1"/>
        <v>43375</v>
      </c>
      <c r="P20" t="str">
        <f>CONCATENATE("REF",R20)</f>
        <v>REF102158</v>
      </c>
      <c r="Q20" s="24">
        <f t="shared" ref="Q20:Q21" ca="1" si="16">RANDBETWEEN(100000,200000 )</f>
        <v>164046</v>
      </c>
      <c r="R20" s="2">
        <f t="shared" si="3"/>
        <v>102158</v>
      </c>
      <c r="T20" s="7" t="str">
        <f t="shared" ca="1" si="4"/>
        <v>EXECUTE [dbo].[PG_CI_MOVIMIENTO_BANCO] 0, 0, 0, 18, 102, 1, 3, 0, '020024', 38, '01/oct/2018', '02/oct/2018', '', 'REF102158', 164046, 102158</v>
      </c>
    </row>
    <row r="21" spans="1:20" x14ac:dyDescent="0.3">
      <c r="A21" s="6">
        <f t="shared" si="5"/>
        <v>19</v>
      </c>
      <c r="B21" s="16">
        <f t="shared" si="9"/>
        <v>102</v>
      </c>
      <c r="C21" s="16">
        <f t="shared" si="6"/>
        <v>1</v>
      </c>
      <c r="D21" s="16">
        <f t="shared" si="8"/>
        <v>3</v>
      </c>
      <c r="E21" s="16">
        <f t="shared" si="10"/>
        <v>0</v>
      </c>
      <c r="F21" s="22" t="str">
        <f t="shared" si="13"/>
        <v>020032</v>
      </c>
      <c r="L21" s="16">
        <f t="shared" si="12"/>
        <v>47</v>
      </c>
      <c r="M21" s="13">
        <f t="shared" si="7"/>
        <v>43374</v>
      </c>
      <c r="N21" s="13">
        <f t="shared" si="1"/>
        <v>43375</v>
      </c>
      <c r="P21" t="str">
        <f>CONCATENATE("DEPO",R21)</f>
        <v>DEPO102168</v>
      </c>
      <c r="Q21" s="24">
        <f t="shared" ca="1" si="16"/>
        <v>121873</v>
      </c>
      <c r="R21" s="2">
        <f t="shared" si="3"/>
        <v>102168</v>
      </c>
      <c r="T21" s="7" t="str">
        <f t="shared" ca="1" si="4"/>
        <v>EXECUTE [dbo].[PG_CI_MOVIMIENTO_BANCO] 0, 0, 0, 19, 102, 1, 3, 0, '020032', 47, '01/oct/2018', '02/oct/2018', '', 'DEPO102168', 121873, 102168</v>
      </c>
    </row>
    <row r="22" spans="1:20" x14ac:dyDescent="0.3">
      <c r="A22" s="6">
        <f t="shared" si="5"/>
        <v>20</v>
      </c>
      <c r="B22" s="16">
        <f t="shared" si="9"/>
        <v>201</v>
      </c>
      <c r="C22" s="16">
        <f t="shared" si="6"/>
        <v>1</v>
      </c>
      <c r="D22" s="16">
        <f t="shared" si="8"/>
        <v>3</v>
      </c>
      <c r="E22" s="16">
        <f t="shared" si="10"/>
        <v>1</v>
      </c>
      <c r="F22" s="22" t="str">
        <f t="shared" si="13"/>
        <v>020040</v>
      </c>
      <c r="L22" s="16">
        <f t="shared" si="12"/>
        <v>47</v>
      </c>
      <c r="M22" s="13">
        <f t="shared" si="7"/>
        <v>43374</v>
      </c>
      <c r="N22" s="13">
        <f t="shared" si="1"/>
        <v>43375</v>
      </c>
      <c r="P22" t="str">
        <f>CONCATENATE("CHE",R22)</f>
        <v>CHE201268</v>
      </c>
      <c r="Q22" s="23">
        <f ca="1">RANDBETWEEN(10000,20000 )</f>
        <v>18119</v>
      </c>
      <c r="R22" s="2">
        <f t="shared" si="3"/>
        <v>201268</v>
      </c>
      <c r="T22" s="7" t="str">
        <f t="shared" ca="1" si="4"/>
        <v>EXECUTE [dbo].[PG_CI_MOVIMIENTO_BANCO] 0, 0, 0, 20, 201, 1, 3, 1, '020040', 47, '01/oct/2018', '02/oct/2018', '', 'CHE201268', 18119, 201268</v>
      </c>
    </row>
    <row r="23" spans="1:20" x14ac:dyDescent="0.3">
      <c r="A23" s="6">
        <f t="shared" si="5"/>
        <v>21</v>
      </c>
      <c r="B23" s="16">
        <f t="shared" si="9"/>
        <v>102</v>
      </c>
      <c r="C23" s="16">
        <f t="shared" si="6"/>
        <v>1</v>
      </c>
      <c r="D23" s="16">
        <f t="shared" si="8"/>
        <v>3</v>
      </c>
      <c r="E23" s="16">
        <f t="shared" si="10"/>
        <v>0</v>
      </c>
      <c r="F23" s="22" t="str">
        <f t="shared" si="13"/>
        <v>020057</v>
      </c>
      <c r="L23" s="16">
        <f t="shared" si="12"/>
        <v>38</v>
      </c>
      <c r="M23" s="13">
        <f t="shared" si="7"/>
        <v>43374</v>
      </c>
      <c r="N23" s="13">
        <f t="shared" si="1"/>
        <v>43375</v>
      </c>
      <c r="P23" t="str">
        <f>CONCATENATE("REF",R23)</f>
        <v>REF102161</v>
      </c>
      <c r="Q23" s="24">
        <f ca="1">RANDBETWEEN(100000,200000 )</f>
        <v>140856</v>
      </c>
      <c r="R23" s="2">
        <f t="shared" si="3"/>
        <v>102161</v>
      </c>
      <c r="T23" s="7" t="str">
        <f t="shared" ca="1" si="4"/>
        <v>EXECUTE [dbo].[PG_CI_MOVIMIENTO_BANCO] 0, 0, 0, 21, 102, 1, 3, 0, '020057', 38, '01/oct/2018', '02/oct/2018', '', 'REF102161', 140856, 102161</v>
      </c>
    </row>
    <row r="24" spans="1:20" x14ac:dyDescent="0.3">
      <c r="A24" s="6">
        <f t="shared" si="5"/>
        <v>22</v>
      </c>
      <c r="B24" s="16">
        <f t="shared" si="9"/>
        <v>102</v>
      </c>
      <c r="C24" s="16">
        <f t="shared" ref="C24:C62" si="17">C23</f>
        <v>1</v>
      </c>
      <c r="D24" s="16">
        <f t="shared" ref="D24:D62" si="18">D23</f>
        <v>3</v>
      </c>
      <c r="E24" s="16">
        <f t="shared" ref="E24" si="19">E20</f>
        <v>0</v>
      </c>
      <c r="F24" s="22" t="str">
        <f t="shared" si="13"/>
        <v>020065</v>
      </c>
      <c r="G24" s="5"/>
      <c r="H24" s="3"/>
      <c r="I24" s="2"/>
      <c r="J24" s="2"/>
      <c r="K24" s="2"/>
      <c r="L24" s="16">
        <f t="shared" si="12"/>
        <v>47</v>
      </c>
      <c r="M24" s="15">
        <f>M23+1</f>
        <v>43375</v>
      </c>
      <c r="N24" s="13">
        <f t="shared" si="1"/>
        <v>43376</v>
      </c>
      <c r="O24" s="2"/>
      <c r="P24" t="str">
        <f>CONCATENATE("DEPO",R24)</f>
        <v>DEPO102171</v>
      </c>
      <c r="Q24" s="24">
        <f t="shared" ref="Q24:Q25" ca="1" si="20">RANDBETWEEN(100000,200000 )</f>
        <v>182895</v>
      </c>
      <c r="R24" s="2">
        <f t="shared" si="3"/>
        <v>102171</v>
      </c>
      <c r="T24" s="7" t="str">
        <f t="shared" ca="1" si="4"/>
        <v>EXECUTE [dbo].[PG_CI_MOVIMIENTO_BANCO] 0, 0, 0, 22, 102, 1, 3, 0, '020065', 47, '02/oct/2018', '03/oct/2018', '', 'DEPO102171', 182895, 102171</v>
      </c>
    </row>
    <row r="25" spans="1:20" x14ac:dyDescent="0.3">
      <c r="A25" s="6">
        <f t="shared" si="5"/>
        <v>23</v>
      </c>
      <c r="B25" s="16">
        <f t="shared" si="9"/>
        <v>102</v>
      </c>
      <c r="C25" s="16">
        <f t="shared" si="17"/>
        <v>1</v>
      </c>
      <c r="D25" s="16">
        <f t="shared" si="18"/>
        <v>3</v>
      </c>
      <c r="E25" s="16">
        <f t="shared" ref="E25" si="21">E21</f>
        <v>0</v>
      </c>
      <c r="F25" s="22" t="str">
        <f t="shared" si="13"/>
        <v>020073</v>
      </c>
      <c r="L25" s="16">
        <f t="shared" si="12"/>
        <v>38</v>
      </c>
      <c r="M25" s="13">
        <f t="shared" si="7"/>
        <v>43375</v>
      </c>
      <c r="N25" s="13">
        <f t="shared" si="1"/>
        <v>43376</v>
      </c>
      <c r="P25" t="str">
        <f>CONCATENATE("CHE",R25)</f>
        <v>CHE102163</v>
      </c>
      <c r="Q25" s="24">
        <f t="shared" ca="1" si="20"/>
        <v>196369</v>
      </c>
      <c r="R25" s="2">
        <f t="shared" si="3"/>
        <v>102163</v>
      </c>
      <c r="T25" s="7" t="str">
        <f t="shared" ca="1" si="4"/>
        <v>EXECUTE [dbo].[PG_CI_MOVIMIENTO_BANCO] 0, 0, 0, 23, 102, 1, 3, 0, '020073', 38, '02/oct/2018', '03/oct/2018', '', 'CHE102163', 196369, 102163</v>
      </c>
    </row>
    <row r="26" spans="1:20" x14ac:dyDescent="0.3">
      <c r="A26" s="6">
        <f t="shared" si="5"/>
        <v>24</v>
      </c>
      <c r="B26" s="16">
        <f t="shared" si="9"/>
        <v>201</v>
      </c>
      <c r="C26" s="16">
        <f t="shared" si="17"/>
        <v>1</v>
      </c>
      <c r="D26" s="16">
        <f t="shared" si="18"/>
        <v>3</v>
      </c>
      <c r="E26" s="16">
        <f t="shared" ref="E26" si="22">E22</f>
        <v>1</v>
      </c>
      <c r="F26" s="22" t="str">
        <f t="shared" si="13"/>
        <v>020099</v>
      </c>
      <c r="L26" s="16">
        <f t="shared" si="12"/>
        <v>47</v>
      </c>
      <c r="M26" s="13">
        <f t="shared" si="7"/>
        <v>43375</v>
      </c>
      <c r="N26" s="13">
        <f t="shared" si="1"/>
        <v>43376</v>
      </c>
      <c r="P26" t="str">
        <f>CONCATENATE("REF",R26)</f>
        <v>REF201272</v>
      </c>
      <c r="Q26" s="23">
        <f ca="1">RANDBETWEEN(10000,20000 )</f>
        <v>17130</v>
      </c>
      <c r="R26" s="2">
        <f t="shared" si="3"/>
        <v>201272</v>
      </c>
      <c r="T26" s="7" t="str">
        <f t="shared" ca="1" si="4"/>
        <v>EXECUTE [dbo].[PG_CI_MOVIMIENTO_BANCO] 0, 0, 0, 24, 201, 1, 3, 1, '020099', 47, '02/oct/2018', '03/oct/2018', '', 'REF201272', 17130, 201272</v>
      </c>
    </row>
    <row r="27" spans="1:20" x14ac:dyDescent="0.3">
      <c r="A27" s="6">
        <f t="shared" si="5"/>
        <v>25</v>
      </c>
      <c r="B27" s="16">
        <f t="shared" si="9"/>
        <v>102</v>
      </c>
      <c r="C27" s="16">
        <f t="shared" si="17"/>
        <v>1</v>
      </c>
      <c r="D27" s="16">
        <f t="shared" si="18"/>
        <v>3</v>
      </c>
      <c r="E27" s="16">
        <f t="shared" ref="E27" si="23">E23</f>
        <v>0</v>
      </c>
      <c r="F27" s="22" t="str">
        <f t="shared" si="13"/>
        <v>020016</v>
      </c>
      <c r="L27" s="16">
        <f t="shared" si="12"/>
        <v>47</v>
      </c>
      <c r="M27" s="13">
        <f t="shared" si="7"/>
        <v>43375</v>
      </c>
      <c r="N27" s="13">
        <f t="shared" si="1"/>
        <v>43376</v>
      </c>
      <c r="P27" t="str">
        <f>CONCATENATE("DEPO",R27)</f>
        <v>DEPO102174</v>
      </c>
      <c r="Q27" s="24">
        <f ca="1">RANDBETWEEN(100000,200000 )</f>
        <v>156625</v>
      </c>
      <c r="R27" s="2">
        <f t="shared" si="3"/>
        <v>102174</v>
      </c>
      <c r="T27" s="7" t="str">
        <f t="shared" ca="1" si="4"/>
        <v>EXECUTE [dbo].[PG_CI_MOVIMIENTO_BANCO] 0, 0, 0, 25, 102, 1, 3, 0, '020016', 47, '02/oct/2018', '03/oct/2018', '', 'DEPO102174', 156625, 102174</v>
      </c>
    </row>
    <row r="28" spans="1:20" x14ac:dyDescent="0.3">
      <c r="A28" s="6">
        <f t="shared" si="5"/>
        <v>26</v>
      </c>
      <c r="B28" s="16">
        <f t="shared" si="9"/>
        <v>102</v>
      </c>
      <c r="C28" s="16">
        <f t="shared" si="17"/>
        <v>1</v>
      </c>
      <c r="D28" s="16">
        <f t="shared" si="18"/>
        <v>3</v>
      </c>
      <c r="E28" s="16">
        <f t="shared" ref="E28" si="24">E24</f>
        <v>0</v>
      </c>
      <c r="F28" s="22" t="str">
        <f t="shared" si="13"/>
        <v>020024</v>
      </c>
      <c r="L28" s="16">
        <f t="shared" si="12"/>
        <v>38</v>
      </c>
      <c r="M28" s="13">
        <f t="shared" si="7"/>
        <v>43375</v>
      </c>
      <c r="N28" s="13">
        <f t="shared" si="1"/>
        <v>43376</v>
      </c>
      <c r="P28" t="str">
        <f>CONCATENATE("CHE",R28)</f>
        <v>CHE102166</v>
      </c>
      <c r="Q28" s="24">
        <f t="shared" ref="Q28:Q29" ca="1" si="25">RANDBETWEEN(100000,200000 )</f>
        <v>196143</v>
      </c>
      <c r="R28" s="2">
        <f t="shared" si="3"/>
        <v>102166</v>
      </c>
      <c r="T28" s="7" t="str">
        <f t="shared" ca="1" si="4"/>
        <v>EXECUTE [dbo].[PG_CI_MOVIMIENTO_BANCO] 0, 0, 0, 26, 102, 1, 3, 0, '020024', 38, '02/oct/2018', '03/oct/2018', '', 'CHE102166', 196143, 102166</v>
      </c>
    </row>
    <row r="29" spans="1:20" x14ac:dyDescent="0.3">
      <c r="A29" s="6">
        <f t="shared" si="5"/>
        <v>27</v>
      </c>
      <c r="B29" s="16">
        <f t="shared" si="9"/>
        <v>102</v>
      </c>
      <c r="C29" s="16">
        <f t="shared" si="17"/>
        <v>1</v>
      </c>
      <c r="D29" s="16">
        <f t="shared" si="18"/>
        <v>3</v>
      </c>
      <c r="E29" s="16">
        <f t="shared" ref="E29" si="26">E25</f>
        <v>0</v>
      </c>
      <c r="F29" s="22" t="str">
        <f t="shared" si="13"/>
        <v>020032</v>
      </c>
      <c r="L29" s="16">
        <f t="shared" si="12"/>
        <v>47</v>
      </c>
      <c r="M29" s="13">
        <f t="shared" si="7"/>
        <v>43375</v>
      </c>
      <c r="N29" s="13">
        <f t="shared" si="1"/>
        <v>43376</v>
      </c>
      <c r="P29" t="str">
        <f>CONCATENATE("REF",R29)</f>
        <v>REF102176</v>
      </c>
      <c r="Q29" s="24">
        <f t="shared" ca="1" si="25"/>
        <v>124837</v>
      </c>
      <c r="R29" s="2">
        <f t="shared" si="3"/>
        <v>102176</v>
      </c>
      <c r="T29" s="7" t="str">
        <f t="shared" ca="1" si="4"/>
        <v>EXECUTE [dbo].[PG_CI_MOVIMIENTO_BANCO] 0, 0, 0, 27, 102, 1, 3, 0, '020032', 47, '02/oct/2018', '03/oct/2018', '', 'REF102176', 124837, 102176</v>
      </c>
    </row>
    <row r="30" spans="1:20" x14ac:dyDescent="0.3">
      <c r="A30" s="6">
        <f t="shared" si="5"/>
        <v>28</v>
      </c>
      <c r="B30" s="16">
        <f t="shared" si="9"/>
        <v>201</v>
      </c>
      <c r="C30" s="16">
        <f t="shared" si="17"/>
        <v>1</v>
      </c>
      <c r="D30" s="16">
        <f t="shared" si="18"/>
        <v>3</v>
      </c>
      <c r="E30" s="16">
        <f t="shared" ref="E30" si="27">E26</f>
        <v>1</v>
      </c>
      <c r="F30" s="22" t="str">
        <f t="shared" si="13"/>
        <v>020040</v>
      </c>
      <c r="L30" s="16">
        <f t="shared" si="12"/>
        <v>38</v>
      </c>
      <c r="M30" s="13">
        <f t="shared" si="7"/>
        <v>43375</v>
      </c>
      <c r="N30" s="13">
        <f t="shared" si="1"/>
        <v>43376</v>
      </c>
      <c r="P30" t="str">
        <f>CONCATENATE("DEPO",R30)</f>
        <v>DEPO201267</v>
      </c>
      <c r="Q30" s="23">
        <f ca="1">RANDBETWEEN(10000,20000 )</f>
        <v>12805</v>
      </c>
      <c r="R30" s="2">
        <f t="shared" si="3"/>
        <v>201267</v>
      </c>
      <c r="T30" s="7" t="str">
        <f t="shared" ca="1" si="4"/>
        <v>EXECUTE [dbo].[PG_CI_MOVIMIENTO_BANCO] 0, 0, 0, 28, 201, 1, 3, 1, '020040', 38, '02/oct/2018', '03/oct/2018', '', 'DEPO201267', 12805, 201267</v>
      </c>
    </row>
    <row r="31" spans="1:20" x14ac:dyDescent="0.3">
      <c r="A31" s="6">
        <f t="shared" si="5"/>
        <v>29</v>
      </c>
      <c r="B31" s="16">
        <f t="shared" si="9"/>
        <v>102</v>
      </c>
      <c r="C31" s="16">
        <f t="shared" si="17"/>
        <v>1</v>
      </c>
      <c r="D31" s="16">
        <f t="shared" si="18"/>
        <v>3</v>
      </c>
      <c r="E31" s="16">
        <f t="shared" ref="E31" si="28">E27</f>
        <v>0</v>
      </c>
      <c r="F31" s="22" t="str">
        <f t="shared" si="13"/>
        <v>020057</v>
      </c>
      <c r="L31" s="16">
        <f t="shared" si="12"/>
        <v>47</v>
      </c>
      <c r="M31" s="13">
        <f t="shared" si="7"/>
        <v>43375</v>
      </c>
      <c r="N31" s="13">
        <f t="shared" si="1"/>
        <v>43376</v>
      </c>
      <c r="P31" t="str">
        <f>CONCATENATE("CHE",R31)</f>
        <v>CHE102178</v>
      </c>
      <c r="Q31" s="24">
        <f ca="1">RANDBETWEEN(100000,200000 )</f>
        <v>127185</v>
      </c>
      <c r="R31" s="2">
        <f t="shared" si="3"/>
        <v>102178</v>
      </c>
      <c r="T31" s="7" t="str">
        <f t="shared" ca="1" si="4"/>
        <v>EXECUTE [dbo].[PG_CI_MOVIMIENTO_BANCO] 0, 0, 0, 29, 102, 1, 3, 0, '020057', 47, '02/oct/2018', '03/oct/2018', '', 'CHE102178', 127185, 102178</v>
      </c>
    </row>
    <row r="32" spans="1:20" x14ac:dyDescent="0.3">
      <c r="A32" s="6">
        <f t="shared" si="5"/>
        <v>30</v>
      </c>
      <c r="B32" s="16">
        <f t="shared" si="9"/>
        <v>102</v>
      </c>
      <c r="C32" s="16">
        <f t="shared" si="17"/>
        <v>1</v>
      </c>
      <c r="D32" s="16">
        <f t="shared" si="18"/>
        <v>3</v>
      </c>
      <c r="E32" s="16">
        <f t="shared" ref="E32" si="29">E28</f>
        <v>0</v>
      </c>
      <c r="F32" s="22" t="str">
        <f t="shared" si="13"/>
        <v>020065</v>
      </c>
      <c r="L32" s="16">
        <f t="shared" si="12"/>
        <v>47</v>
      </c>
      <c r="M32" s="15">
        <f>M31+1</f>
        <v>43376</v>
      </c>
      <c r="N32" s="13">
        <f t="shared" si="1"/>
        <v>43377</v>
      </c>
      <c r="P32" t="str">
        <f>CONCATENATE("REF",R32)</f>
        <v>REF102179</v>
      </c>
      <c r="Q32" s="24">
        <f t="shared" ref="Q32:Q33" ca="1" si="30">RANDBETWEEN(100000,200000 )</f>
        <v>175666</v>
      </c>
      <c r="R32" s="2">
        <f t="shared" si="3"/>
        <v>102179</v>
      </c>
      <c r="T32" s="7" t="str">
        <f t="shared" ca="1" si="4"/>
        <v>EXECUTE [dbo].[PG_CI_MOVIMIENTO_BANCO] 0, 0, 0, 30, 102, 1, 3, 0, '020065', 47, '03/oct/2018', '04/oct/2018', '', 'REF102179', 175666, 102179</v>
      </c>
    </row>
    <row r="33" spans="1:20" x14ac:dyDescent="0.3">
      <c r="A33" s="6">
        <f t="shared" si="5"/>
        <v>31</v>
      </c>
      <c r="B33" s="16">
        <f t="shared" si="9"/>
        <v>102</v>
      </c>
      <c r="C33" s="16">
        <f t="shared" si="17"/>
        <v>1</v>
      </c>
      <c r="D33" s="16">
        <f t="shared" si="18"/>
        <v>3</v>
      </c>
      <c r="E33" s="16">
        <f t="shared" ref="E33" si="31">E29</f>
        <v>0</v>
      </c>
      <c r="F33" s="22" t="str">
        <f t="shared" si="13"/>
        <v>020073</v>
      </c>
      <c r="L33" s="16">
        <f t="shared" si="12"/>
        <v>38</v>
      </c>
      <c r="M33" s="13">
        <f t="shared" si="7"/>
        <v>43376</v>
      </c>
      <c r="N33" s="13">
        <f t="shared" si="1"/>
        <v>43377</v>
      </c>
      <c r="P33" t="str">
        <f>CONCATENATE("DEPO",R33)</f>
        <v>DEPO102171</v>
      </c>
      <c r="Q33" s="24">
        <f t="shared" ca="1" si="30"/>
        <v>169703</v>
      </c>
      <c r="R33" s="2">
        <f t="shared" si="3"/>
        <v>102171</v>
      </c>
      <c r="T33" s="7" t="str">
        <f t="shared" ca="1" si="4"/>
        <v>EXECUTE [dbo].[PG_CI_MOVIMIENTO_BANCO] 0, 0, 0, 31, 102, 1, 3, 0, '020073', 38, '03/oct/2018', '04/oct/2018', '', 'DEPO102171', 169703, 102171</v>
      </c>
    </row>
    <row r="34" spans="1:20" x14ac:dyDescent="0.3">
      <c r="A34" s="6">
        <f t="shared" si="5"/>
        <v>32</v>
      </c>
      <c r="B34" s="16">
        <f t="shared" si="9"/>
        <v>201</v>
      </c>
      <c r="C34" s="16">
        <f t="shared" si="17"/>
        <v>1</v>
      </c>
      <c r="D34" s="16">
        <f t="shared" si="18"/>
        <v>3</v>
      </c>
      <c r="E34" s="16">
        <f t="shared" ref="E34" si="32">E30</f>
        <v>1</v>
      </c>
      <c r="F34" s="22" t="str">
        <f t="shared" si="13"/>
        <v>020099</v>
      </c>
      <c r="L34" s="16">
        <f t="shared" si="12"/>
        <v>47</v>
      </c>
      <c r="M34" s="13">
        <f t="shared" si="7"/>
        <v>43376</v>
      </c>
      <c r="N34" s="13">
        <f t="shared" si="1"/>
        <v>43377</v>
      </c>
      <c r="P34" t="str">
        <f>CONCATENATE("CHE",R34)</f>
        <v>CHE201280</v>
      </c>
      <c r="Q34" s="23">
        <f ca="1">RANDBETWEEN(10000,20000 )</f>
        <v>11895</v>
      </c>
      <c r="R34" s="2">
        <f t="shared" si="3"/>
        <v>201280</v>
      </c>
      <c r="T34" s="7" t="str">
        <f t="shared" ca="1" si="4"/>
        <v>EXECUTE [dbo].[PG_CI_MOVIMIENTO_BANCO] 0, 0, 0, 32, 201, 1, 3, 1, '020099', 47, '03/oct/2018', '04/oct/2018', '', 'CHE201280', 11895, 201280</v>
      </c>
    </row>
    <row r="35" spans="1:20" x14ac:dyDescent="0.3">
      <c r="A35" s="6">
        <f t="shared" si="5"/>
        <v>33</v>
      </c>
      <c r="B35" s="16">
        <f t="shared" si="9"/>
        <v>102</v>
      </c>
      <c r="C35" s="16">
        <f t="shared" si="17"/>
        <v>1</v>
      </c>
      <c r="D35" s="16">
        <f t="shared" si="18"/>
        <v>3</v>
      </c>
      <c r="E35" s="16">
        <f t="shared" ref="E35" si="33">E31</f>
        <v>0</v>
      </c>
      <c r="F35" s="22" t="str">
        <f t="shared" si="13"/>
        <v>020016</v>
      </c>
      <c r="L35" s="16">
        <f t="shared" si="12"/>
        <v>38</v>
      </c>
      <c r="M35" s="13">
        <f t="shared" si="7"/>
        <v>43376</v>
      </c>
      <c r="N35" s="13">
        <f t="shared" si="1"/>
        <v>43377</v>
      </c>
      <c r="P35" t="str">
        <f>CONCATENATE("REF",R35)</f>
        <v>REF102173</v>
      </c>
      <c r="Q35" s="24">
        <f ca="1">RANDBETWEEN(100000,200000 )</f>
        <v>153537</v>
      </c>
      <c r="R35" s="2">
        <f t="shared" si="3"/>
        <v>102173</v>
      </c>
      <c r="T35" s="7" t="str">
        <f t="shared" ca="1" si="4"/>
        <v>EXECUTE [dbo].[PG_CI_MOVIMIENTO_BANCO] 0, 0, 0, 33, 102, 1, 3, 0, '020016', 38, '03/oct/2018', '04/oct/2018', '', 'REF102173', 153537, 102173</v>
      </c>
    </row>
    <row r="36" spans="1:20" x14ac:dyDescent="0.3">
      <c r="A36" s="6">
        <f t="shared" si="5"/>
        <v>34</v>
      </c>
      <c r="B36" s="16">
        <f t="shared" si="9"/>
        <v>102</v>
      </c>
      <c r="C36" s="16">
        <f t="shared" si="17"/>
        <v>1</v>
      </c>
      <c r="D36" s="16">
        <f t="shared" si="18"/>
        <v>3</v>
      </c>
      <c r="E36" s="16">
        <f t="shared" ref="E36" si="34">E32</f>
        <v>0</v>
      </c>
      <c r="F36" s="22" t="str">
        <f t="shared" si="13"/>
        <v>020024</v>
      </c>
      <c r="L36" s="16">
        <f t="shared" si="12"/>
        <v>47</v>
      </c>
      <c r="M36" s="13">
        <f t="shared" si="7"/>
        <v>43376</v>
      </c>
      <c r="N36" s="13">
        <f t="shared" si="1"/>
        <v>43377</v>
      </c>
      <c r="P36" t="str">
        <f>CONCATENATE("DEPO",R36)</f>
        <v>DEPO102183</v>
      </c>
      <c r="Q36" s="24">
        <f t="shared" ref="Q36:Q37" ca="1" si="35">RANDBETWEEN(100000,200000 )</f>
        <v>159685</v>
      </c>
      <c r="R36" s="2">
        <f t="shared" si="3"/>
        <v>102183</v>
      </c>
      <c r="T36" s="7" t="str">
        <f t="shared" ca="1" si="4"/>
        <v>EXECUTE [dbo].[PG_CI_MOVIMIENTO_BANCO] 0, 0, 0, 34, 102, 1, 3, 0, '020024', 47, '03/oct/2018', '04/oct/2018', '', 'DEPO102183', 159685, 102183</v>
      </c>
    </row>
    <row r="37" spans="1:20" x14ac:dyDescent="0.3">
      <c r="A37" s="6">
        <f t="shared" si="5"/>
        <v>35</v>
      </c>
      <c r="B37" s="16">
        <f t="shared" si="9"/>
        <v>102</v>
      </c>
      <c r="C37" s="16">
        <f t="shared" si="17"/>
        <v>1</v>
      </c>
      <c r="D37" s="16">
        <f t="shared" si="18"/>
        <v>3</v>
      </c>
      <c r="E37" s="16">
        <f t="shared" ref="E37" si="36">E33</f>
        <v>0</v>
      </c>
      <c r="F37" s="22" t="str">
        <f t="shared" si="13"/>
        <v>020032</v>
      </c>
      <c r="L37" s="16">
        <f t="shared" si="12"/>
        <v>47</v>
      </c>
      <c r="M37" s="13">
        <f t="shared" si="7"/>
        <v>43376</v>
      </c>
      <c r="N37" s="13">
        <f t="shared" si="1"/>
        <v>43377</v>
      </c>
      <c r="P37" t="str">
        <f>CONCATENATE("CHE",R37)</f>
        <v>CHE102184</v>
      </c>
      <c r="Q37" s="24">
        <f t="shared" ca="1" si="35"/>
        <v>123729</v>
      </c>
      <c r="R37" s="2">
        <f t="shared" si="3"/>
        <v>102184</v>
      </c>
      <c r="T37" s="7" t="str">
        <f t="shared" ca="1" si="4"/>
        <v>EXECUTE [dbo].[PG_CI_MOVIMIENTO_BANCO] 0, 0, 0, 35, 102, 1, 3, 0, '020032', 47, '03/oct/2018', '04/oct/2018', '', 'CHE102184', 123729, 102184</v>
      </c>
    </row>
    <row r="38" spans="1:20" x14ac:dyDescent="0.3">
      <c r="A38" s="6">
        <f t="shared" si="5"/>
        <v>36</v>
      </c>
      <c r="B38" s="16">
        <f t="shared" si="9"/>
        <v>201</v>
      </c>
      <c r="C38" s="16">
        <f t="shared" si="17"/>
        <v>1</v>
      </c>
      <c r="D38" s="16">
        <f t="shared" si="18"/>
        <v>3</v>
      </c>
      <c r="E38" s="16">
        <f t="shared" ref="E38" si="37">E34</f>
        <v>1</v>
      </c>
      <c r="F38" s="22" t="str">
        <f t="shared" si="13"/>
        <v>020040</v>
      </c>
      <c r="L38" s="16">
        <f t="shared" si="12"/>
        <v>38</v>
      </c>
      <c r="M38" s="15">
        <f>M37+1</f>
        <v>43377</v>
      </c>
      <c r="N38" s="13">
        <f t="shared" si="1"/>
        <v>43378</v>
      </c>
      <c r="P38" t="str">
        <f>CONCATENATE("REF",R38)</f>
        <v>REF201275</v>
      </c>
      <c r="Q38" s="23">
        <f ca="1">RANDBETWEEN(10000,20000 )</f>
        <v>11508</v>
      </c>
      <c r="R38" s="2">
        <f t="shared" si="3"/>
        <v>201275</v>
      </c>
      <c r="T38" s="7" t="str">
        <f t="shared" ca="1" si="4"/>
        <v>EXECUTE [dbo].[PG_CI_MOVIMIENTO_BANCO] 0, 0, 0, 36, 201, 1, 3, 1, '020040', 38, '04/oct/2018', '05/oct/2018', '', 'REF201275', 11508, 201275</v>
      </c>
    </row>
    <row r="39" spans="1:20" x14ac:dyDescent="0.3">
      <c r="A39" s="6">
        <f t="shared" si="5"/>
        <v>37</v>
      </c>
      <c r="B39" s="16">
        <f t="shared" si="9"/>
        <v>102</v>
      </c>
      <c r="C39" s="16">
        <f t="shared" si="17"/>
        <v>1</v>
      </c>
      <c r="D39" s="16">
        <f t="shared" si="18"/>
        <v>3</v>
      </c>
      <c r="E39" s="16">
        <f t="shared" ref="E39" si="38">E35</f>
        <v>0</v>
      </c>
      <c r="F39" s="22" t="str">
        <f t="shared" si="13"/>
        <v>020057</v>
      </c>
      <c r="L39" s="16">
        <f t="shared" si="12"/>
        <v>47</v>
      </c>
      <c r="M39" s="13">
        <f t="shared" si="7"/>
        <v>43377</v>
      </c>
      <c r="N39" s="13">
        <f t="shared" si="1"/>
        <v>43378</v>
      </c>
      <c r="P39" t="str">
        <f>CONCATENATE("DEPO",R39)</f>
        <v>DEPO102186</v>
      </c>
      <c r="Q39" s="24">
        <f ca="1">RANDBETWEEN(100000,200000 )</f>
        <v>107118</v>
      </c>
      <c r="R39" s="2">
        <f t="shared" si="3"/>
        <v>102186</v>
      </c>
      <c r="T39" s="7" t="str">
        <f t="shared" ca="1" si="4"/>
        <v>EXECUTE [dbo].[PG_CI_MOVIMIENTO_BANCO] 0, 0, 0, 37, 102, 1, 3, 0, '020057', 47, '04/oct/2018', '05/oct/2018', '', 'DEPO102186', 107118, 102186</v>
      </c>
    </row>
    <row r="40" spans="1:20" x14ac:dyDescent="0.3">
      <c r="A40" s="6">
        <f t="shared" si="5"/>
        <v>38</v>
      </c>
      <c r="B40" s="16">
        <f t="shared" si="9"/>
        <v>102</v>
      </c>
      <c r="C40" s="16">
        <f t="shared" si="17"/>
        <v>1</v>
      </c>
      <c r="D40" s="16">
        <f t="shared" si="18"/>
        <v>3</v>
      </c>
      <c r="E40" s="16">
        <f t="shared" ref="E40" si="39">E36</f>
        <v>0</v>
      </c>
      <c r="F40" s="22" t="str">
        <f t="shared" si="13"/>
        <v>020065</v>
      </c>
      <c r="L40" s="16">
        <f t="shared" si="12"/>
        <v>38</v>
      </c>
      <c r="M40" s="13">
        <f t="shared" si="7"/>
        <v>43377</v>
      </c>
      <c r="N40" s="13">
        <f t="shared" si="1"/>
        <v>43378</v>
      </c>
      <c r="P40" t="str">
        <f>CONCATENATE("CHE",R40)</f>
        <v>CHE102178</v>
      </c>
      <c r="Q40" s="24">
        <f t="shared" ref="Q40:Q41" ca="1" si="40">RANDBETWEEN(100000,200000 )</f>
        <v>181310</v>
      </c>
      <c r="R40" s="2">
        <f t="shared" si="3"/>
        <v>102178</v>
      </c>
      <c r="T40" s="7" t="str">
        <f t="shared" ca="1" si="4"/>
        <v>EXECUTE [dbo].[PG_CI_MOVIMIENTO_BANCO] 0, 0, 0, 38, 102, 1, 3, 0, '020065', 38, '04/oct/2018', '05/oct/2018', '', 'CHE102178', 181310, 102178</v>
      </c>
    </row>
    <row r="41" spans="1:20" x14ac:dyDescent="0.3">
      <c r="A41" s="6">
        <f t="shared" si="5"/>
        <v>39</v>
      </c>
      <c r="B41" s="16">
        <f t="shared" si="9"/>
        <v>102</v>
      </c>
      <c r="C41" s="16">
        <f t="shared" si="17"/>
        <v>1</v>
      </c>
      <c r="D41" s="16">
        <f t="shared" si="18"/>
        <v>3</v>
      </c>
      <c r="E41" s="16">
        <f t="shared" ref="E41" si="41">E37</f>
        <v>0</v>
      </c>
      <c r="F41" s="22" t="str">
        <f t="shared" si="13"/>
        <v>020073</v>
      </c>
      <c r="L41" s="16">
        <f t="shared" si="12"/>
        <v>47</v>
      </c>
      <c r="M41" s="13">
        <f t="shared" si="7"/>
        <v>43377</v>
      </c>
      <c r="N41" s="13">
        <f t="shared" si="1"/>
        <v>43378</v>
      </c>
      <c r="P41" t="str">
        <f>CONCATENATE("REF",R41)</f>
        <v>REF102188</v>
      </c>
      <c r="Q41" s="24">
        <f t="shared" ca="1" si="40"/>
        <v>142482</v>
      </c>
      <c r="R41" s="2">
        <f t="shared" si="3"/>
        <v>102188</v>
      </c>
      <c r="T41" s="7" t="str">
        <f t="shared" ca="1" si="4"/>
        <v>EXECUTE [dbo].[PG_CI_MOVIMIENTO_BANCO] 0, 0, 0, 39, 102, 1, 3, 0, '020073', 47, '04/oct/2018', '05/oct/2018', '', 'REF102188', 142482, 102188</v>
      </c>
    </row>
    <row r="42" spans="1:20" x14ac:dyDescent="0.3">
      <c r="A42" s="6">
        <f t="shared" si="5"/>
        <v>40</v>
      </c>
      <c r="B42" s="16">
        <f t="shared" si="9"/>
        <v>201</v>
      </c>
      <c r="C42" s="16">
        <f t="shared" si="17"/>
        <v>1</v>
      </c>
      <c r="D42" s="16">
        <f t="shared" si="18"/>
        <v>3</v>
      </c>
      <c r="E42" s="16">
        <f t="shared" ref="E42" si="42">E38</f>
        <v>1</v>
      </c>
      <c r="F42" s="22" t="str">
        <f t="shared" si="13"/>
        <v>020099</v>
      </c>
      <c r="L42" s="16">
        <f t="shared" si="12"/>
        <v>47</v>
      </c>
      <c r="M42" s="13">
        <f t="shared" si="7"/>
        <v>43377</v>
      </c>
      <c r="N42" s="13">
        <f t="shared" si="1"/>
        <v>43378</v>
      </c>
      <c r="P42" t="str">
        <f>CONCATENATE("DEPO",R42)</f>
        <v>DEPO201288</v>
      </c>
      <c r="Q42" s="23">
        <f ca="1">RANDBETWEEN(10000,20000 )</f>
        <v>18852</v>
      </c>
      <c r="R42" s="2">
        <f t="shared" si="3"/>
        <v>201288</v>
      </c>
      <c r="T42" s="7" t="str">
        <f t="shared" ca="1" si="4"/>
        <v>EXECUTE [dbo].[PG_CI_MOVIMIENTO_BANCO] 0, 0, 0, 40, 201, 1, 3, 1, '020099', 47, '04/oct/2018', '05/oct/2018', '', 'DEPO201288', 18852, 201288</v>
      </c>
    </row>
    <row r="43" spans="1:20" x14ac:dyDescent="0.3">
      <c r="A43" s="6">
        <f t="shared" si="5"/>
        <v>41</v>
      </c>
      <c r="B43" s="16">
        <f t="shared" si="9"/>
        <v>102</v>
      </c>
      <c r="C43" s="16">
        <f t="shared" si="17"/>
        <v>1</v>
      </c>
      <c r="D43" s="16">
        <f t="shared" si="18"/>
        <v>3</v>
      </c>
      <c r="E43" s="16">
        <f t="shared" ref="E43" si="43">E39</f>
        <v>0</v>
      </c>
      <c r="F43" s="22" t="str">
        <f t="shared" si="13"/>
        <v>020016</v>
      </c>
      <c r="L43" s="16">
        <f t="shared" si="12"/>
        <v>38</v>
      </c>
      <c r="M43" s="13">
        <f t="shared" si="7"/>
        <v>43377</v>
      </c>
      <c r="N43" s="13">
        <f t="shared" si="1"/>
        <v>43378</v>
      </c>
      <c r="P43" t="str">
        <f>CONCATENATE("CHE",R43)</f>
        <v>CHE102181</v>
      </c>
      <c r="Q43" s="24">
        <f ca="1">RANDBETWEEN(100000,200000 )</f>
        <v>106307</v>
      </c>
      <c r="R43" s="2">
        <f t="shared" si="3"/>
        <v>102181</v>
      </c>
      <c r="T43" s="7" t="str">
        <f t="shared" ca="1" si="4"/>
        <v>EXECUTE [dbo].[PG_CI_MOVIMIENTO_BANCO] 0, 0, 0, 41, 102, 1, 3, 0, '020016', 38, '04/oct/2018', '05/oct/2018', '', 'CHE102181', 106307, 102181</v>
      </c>
    </row>
    <row r="44" spans="1:20" x14ac:dyDescent="0.3">
      <c r="A44" s="6">
        <f t="shared" si="5"/>
        <v>42</v>
      </c>
      <c r="B44" s="16">
        <f t="shared" si="9"/>
        <v>102</v>
      </c>
      <c r="C44" s="16">
        <f t="shared" si="17"/>
        <v>1</v>
      </c>
      <c r="D44" s="16">
        <f t="shared" si="18"/>
        <v>3</v>
      </c>
      <c r="E44" s="16">
        <f t="shared" ref="E44" si="44">E40</f>
        <v>0</v>
      </c>
      <c r="F44" s="22" t="str">
        <f t="shared" si="13"/>
        <v>020024</v>
      </c>
      <c r="L44" s="16">
        <f t="shared" si="12"/>
        <v>47</v>
      </c>
      <c r="M44" s="13">
        <f t="shared" si="7"/>
        <v>43377</v>
      </c>
      <c r="N44" s="13">
        <f t="shared" si="1"/>
        <v>43378</v>
      </c>
      <c r="P44" t="str">
        <f>CONCATENATE("REF",R44)</f>
        <v>REF102191</v>
      </c>
      <c r="Q44" s="24">
        <f t="shared" ref="Q44:Q45" ca="1" si="45">RANDBETWEEN(100000,200000 )</f>
        <v>186970</v>
      </c>
      <c r="R44" s="2">
        <f t="shared" si="3"/>
        <v>102191</v>
      </c>
      <c r="T44" s="7" t="str">
        <f t="shared" ca="1" si="4"/>
        <v>EXECUTE [dbo].[PG_CI_MOVIMIENTO_BANCO] 0, 0, 0, 42, 102, 1, 3, 0, '020024', 47, '04/oct/2018', '05/oct/2018', '', 'REF102191', 186970, 102191</v>
      </c>
    </row>
    <row r="45" spans="1:20" x14ac:dyDescent="0.3">
      <c r="A45" s="6">
        <f t="shared" si="5"/>
        <v>43</v>
      </c>
      <c r="B45" s="16">
        <f t="shared" si="9"/>
        <v>102</v>
      </c>
      <c r="C45" s="16">
        <f t="shared" si="17"/>
        <v>1</v>
      </c>
      <c r="D45" s="16">
        <f t="shared" si="18"/>
        <v>3</v>
      </c>
      <c r="E45" s="16">
        <f t="shared" ref="E45" si="46">E41</f>
        <v>0</v>
      </c>
      <c r="F45" s="22" t="str">
        <f t="shared" si="13"/>
        <v>020032</v>
      </c>
      <c r="L45" s="16">
        <f t="shared" si="12"/>
        <v>38</v>
      </c>
      <c r="M45" s="13">
        <f t="shared" si="7"/>
        <v>43377</v>
      </c>
      <c r="N45" s="13">
        <f t="shared" si="1"/>
        <v>43378</v>
      </c>
      <c r="P45" t="str">
        <f>CONCATENATE("DEPO",R45)</f>
        <v>DEPO102183</v>
      </c>
      <c r="Q45" s="24">
        <f t="shared" ca="1" si="45"/>
        <v>119843</v>
      </c>
      <c r="R45" s="2">
        <f t="shared" si="3"/>
        <v>102183</v>
      </c>
      <c r="T45" s="7" t="str">
        <f t="shared" ca="1" si="4"/>
        <v>EXECUTE [dbo].[PG_CI_MOVIMIENTO_BANCO] 0, 0, 0, 43, 102, 1, 3, 0, '020032', 38, '04/oct/2018', '05/oct/2018', '', 'DEPO102183', 119843, 102183</v>
      </c>
    </row>
    <row r="46" spans="1:20" x14ac:dyDescent="0.3">
      <c r="A46" s="6">
        <f t="shared" si="5"/>
        <v>44</v>
      </c>
      <c r="B46" s="16">
        <f t="shared" si="9"/>
        <v>201</v>
      </c>
      <c r="C46" s="16">
        <f t="shared" si="17"/>
        <v>1</v>
      </c>
      <c r="D46" s="16">
        <f t="shared" si="18"/>
        <v>3</v>
      </c>
      <c r="E46" s="16">
        <f t="shared" ref="E46" si="47">E42</f>
        <v>1</v>
      </c>
      <c r="F46" s="22" t="str">
        <f t="shared" si="13"/>
        <v>020040</v>
      </c>
      <c r="L46" s="16">
        <f t="shared" si="12"/>
        <v>47</v>
      </c>
      <c r="M46" s="15">
        <f>M45+1</f>
        <v>43378</v>
      </c>
      <c r="N46" s="13">
        <f t="shared" si="1"/>
        <v>43379</v>
      </c>
      <c r="P46" t="str">
        <f>CONCATENATE("CHE",R46)</f>
        <v>CHE201292</v>
      </c>
      <c r="Q46" s="23">
        <f ca="1">RANDBETWEEN(10000,20000 )</f>
        <v>14774</v>
      </c>
      <c r="R46" s="2">
        <f t="shared" si="3"/>
        <v>201292</v>
      </c>
      <c r="T46" s="7" t="str">
        <f t="shared" ca="1" si="4"/>
        <v>EXECUTE [dbo].[PG_CI_MOVIMIENTO_BANCO] 0, 0, 0, 44, 201, 1, 3, 1, '020040', 47, '05/oct/2018', '06/oct/2018', '', 'CHE201292', 14774, 201292</v>
      </c>
    </row>
    <row r="47" spans="1:20" x14ac:dyDescent="0.3">
      <c r="A47" s="6">
        <f t="shared" si="5"/>
        <v>45</v>
      </c>
      <c r="B47" s="16">
        <f t="shared" si="9"/>
        <v>102</v>
      </c>
      <c r="C47" s="16">
        <f t="shared" si="17"/>
        <v>1</v>
      </c>
      <c r="D47" s="16">
        <f t="shared" si="18"/>
        <v>3</v>
      </c>
      <c r="E47" s="16">
        <f t="shared" ref="E47" si="48">E43</f>
        <v>0</v>
      </c>
      <c r="F47" s="22" t="str">
        <f t="shared" si="13"/>
        <v>020057</v>
      </c>
      <c r="L47" s="16">
        <f t="shared" si="12"/>
        <v>47</v>
      </c>
      <c r="M47" s="13">
        <f t="shared" si="7"/>
        <v>43378</v>
      </c>
      <c r="N47" s="13">
        <f t="shared" si="1"/>
        <v>43379</v>
      </c>
      <c r="P47" t="str">
        <f>CONCATENATE("REF",R47)</f>
        <v>REF102194</v>
      </c>
      <c r="Q47" s="24">
        <f ca="1">RANDBETWEEN(100000,200000 )</f>
        <v>191020</v>
      </c>
      <c r="R47" s="2">
        <f t="shared" si="3"/>
        <v>102194</v>
      </c>
      <c r="T47" s="7" t="str">
        <f t="shared" ca="1" si="4"/>
        <v>EXECUTE [dbo].[PG_CI_MOVIMIENTO_BANCO] 0, 0, 0, 45, 102, 1, 3, 0, '020057', 47, '05/oct/2018', '06/oct/2018', '', 'REF102194', 191020, 102194</v>
      </c>
    </row>
    <row r="48" spans="1:20" x14ac:dyDescent="0.3">
      <c r="A48" s="6">
        <f t="shared" si="5"/>
        <v>46</v>
      </c>
      <c r="B48" s="16">
        <f t="shared" si="9"/>
        <v>102</v>
      </c>
      <c r="C48" s="16">
        <f t="shared" si="17"/>
        <v>1</v>
      </c>
      <c r="D48" s="16">
        <f t="shared" si="18"/>
        <v>3</v>
      </c>
      <c r="E48" s="16">
        <f t="shared" ref="E48" si="49">E44</f>
        <v>0</v>
      </c>
      <c r="F48" s="22" t="str">
        <f t="shared" si="13"/>
        <v>020065</v>
      </c>
      <c r="L48" s="16">
        <f t="shared" si="12"/>
        <v>38</v>
      </c>
      <c r="M48" s="13">
        <f t="shared" si="7"/>
        <v>43378</v>
      </c>
      <c r="N48" s="13">
        <f t="shared" si="1"/>
        <v>43379</v>
      </c>
      <c r="P48" t="str">
        <f>CONCATENATE("DEPO",R48)</f>
        <v>DEPO102186</v>
      </c>
      <c r="Q48" s="24">
        <f t="shared" ref="Q48:Q49" ca="1" si="50">RANDBETWEEN(100000,200000 )</f>
        <v>105197</v>
      </c>
      <c r="R48" s="2">
        <f t="shared" si="3"/>
        <v>102186</v>
      </c>
      <c r="T48" s="7" t="str">
        <f t="shared" ca="1" si="4"/>
        <v>EXECUTE [dbo].[PG_CI_MOVIMIENTO_BANCO] 0, 0, 0, 46, 102, 1, 3, 0, '020065', 38, '05/oct/2018', '06/oct/2018', '', 'DEPO102186', 105197, 102186</v>
      </c>
    </row>
    <row r="49" spans="1:20" x14ac:dyDescent="0.3">
      <c r="A49" s="6">
        <f t="shared" si="5"/>
        <v>47</v>
      </c>
      <c r="B49" s="16">
        <f t="shared" si="9"/>
        <v>102</v>
      </c>
      <c r="C49" s="16">
        <f t="shared" si="17"/>
        <v>1</v>
      </c>
      <c r="D49" s="16">
        <f t="shared" si="18"/>
        <v>3</v>
      </c>
      <c r="E49" s="16">
        <f t="shared" ref="E49" si="51">E45</f>
        <v>0</v>
      </c>
      <c r="F49" s="22" t="str">
        <f t="shared" si="13"/>
        <v>020073</v>
      </c>
      <c r="L49" s="16">
        <f t="shared" si="12"/>
        <v>47</v>
      </c>
      <c r="M49" s="13">
        <f t="shared" si="7"/>
        <v>43378</v>
      </c>
      <c r="N49" s="13">
        <f t="shared" si="1"/>
        <v>43379</v>
      </c>
      <c r="P49" t="str">
        <f>CONCATENATE("CHE",R49)</f>
        <v>CHE102196</v>
      </c>
      <c r="Q49" s="24">
        <f t="shared" ca="1" si="50"/>
        <v>107795</v>
      </c>
      <c r="R49" s="2">
        <f t="shared" si="3"/>
        <v>102196</v>
      </c>
      <c r="T49" s="7" t="str">
        <f t="shared" ca="1" si="4"/>
        <v>EXECUTE [dbo].[PG_CI_MOVIMIENTO_BANCO] 0, 0, 0, 47, 102, 1, 3, 0, '020073', 47, '05/oct/2018', '06/oct/2018', '', 'CHE102196', 107795, 102196</v>
      </c>
    </row>
    <row r="50" spans="1:20" x14ac:dyDescent="0.3">
      <c r="A50" s="6">
        <f t="shared" si="5"/>
        <v>48</v>
      </c>
      <c r="B50" s="16">
        <f t="shared" si="9"/>
        <v>201</v>
      </c>
      <c r="C50" s="16">
        <f t="shared" si="17"/>
        <v>1</v>
      </c>
      <c r="D50" s="16">
        <f t="shared" si="18"/>
        <v>3</v>
      </c>
      <c r="E50" s="16">
        <f t="shared" ref="E50" si="52">E46</f>
        <v>1</v>
      </c>
      <c r="F50" s="22" t="str">
        <f t="shared" si="13"/>
        <v>020099</v>
      </c>
      <c r="L50" s="16">
        <f t="shared" si="12"/>
        <v>38</v>
      </c>
      <c r="M50" s="13">
        <f t="shared" si="7"/>
        <v>43378</v>
      </c>
      <c r="N50" s="13">
        <f t="shared" si="1"/>
        <v>43379</v>
      </c>
      <c r="P50" t="str">
        <f>CONCATENATE("REF",R50)</f>
        <v>REF201287</v>
      </c>
      <c r="Q50" s="23">
        <f ca="1">RANDBETWEEN(10000,20000 )</f>
        <v>12157</v>
      </c>
      <c r="R50" s="2">
        <f t="shared" si="3"/>
        <v>201287</v>
      </c>
      <c r="T50" s="7" t="str">
        <f t="shared" ca="1" si="4"/>
        <v>EXECUTE [dbo].[PG_CI_MOVIMIENTO_BANCO] 0, 0, 0, 48, 201, 1, 3, 1, '020099', 38, '05/oct/2018', '06/oct/2018', '', 'REF201287', 12157, 201287</v>
      </c>
    </row>
    <row r="51" spans="1:20" x14ac:dyDescent="0.3">
      <c r="A51" s="6">
        <f t="shared" si="5"/>
        <v>49</v>
      </c>
      <c r="B51" s="16">
        <f t="shared" si="9"/>
        <v>102</v>
      </c>
      <c r="C51" s="16">
        <f t="shared" si="17"/>
        <v>1</v>
      </c>
      <c r="D51" s="16">
        <f t="shared" si="18"/>
        <v>3</v>
      </c>
      <c r="E51" s="16">
        <f t="shared" ref="E51" si="53">E47</f>
        <v>0</v>
      </c>
      <c r="F51" s="22" t="str">
        <f t="shared" si="13"/>
        <v>020016</v>
      </c>
      <c r="L51" s="16">
        <f t="shared" si="12"/>
        <v>47</v>
      </c>
      <c r="M51" s="15">
        <f>M50+1</f>
        <v>43379</v>
      </c>
      <c r="N51" s="13">
        <f t="shared" si="1"/>
        <v>43380</v>
      </c>
      <c r="P51" t="str">
        <f>CONCATENATE("DEPO",R51)</f>
        <v>DEPO102198</v>
      </c>
      <c r="Q51" s="24">
        <f ca="1">RANDBETWEEN(100000,200000 )</f>
        <v>120310</v>
      </c>
      <c r="R51" s="2">
        <f t="shared" si="3"/>
        <v>102198</v>
      </c>
      <c r="T51" s="7" t="str">
        <f t="shared" ca="1" si="4"/>
        <v>EXECUTE [dbo].[PG_CI_MOVIMIENTO_BANCO] 0, 0, 0, 49, 102, 1, 3, 0, '020016', 47, '06/oct/2018', '07/oct/2018', '', 'DEPO102198', 120310, 102198</v>
      </c>
    </row>
    <row r="52" spans="1:20" x14ac:dyDescent="0.3">
      <c r="A52" s="6">
        <f t="shared" si="5"/>
        <v>50</v>
      </c>
      <c r="B52" s="16">
        <f t="shared" si="9"/>
        <v>102</v>
      </c>
      <c r="C52" s="16">
        <f t="shared" si="17"/>
        <v>1</v>
      </c>
      <c r="D52" s="16">
        <f t="shared" si="18"/>
        <v>3</v>
      </c>
      <c r="E52" s="16">
        <f t="shared" ref="E52" si="54">E48</f>
        <v>0</v>
      </c>
      <c r="F52" s="22" t="str">
        <f t="shared" si="13"/>
        <v>020024</v>
      </c>
      <c r="L52" s="16">
        <f t="shared" si="12"/>
        <v>47</v>
      </c>
      <c r="M52" s="13">
        <f t="shared" si="7"/>
        <v>43379</v>
      </c>
      <c r="N52" s="13">
        <f t="shared" si="1"/>
        <v>43380</v>
      </c>
      <c r="P52" t="str">
        <f>CONCATENATE("CHE",R52)</f>
        <v>CHE102199</v>
      </c>
      <c r="Q52" s="24">
        <f t="shared" ref="Q52:Q53" ca="1" si="55">RANDBETWEEN(100000,200000 )</f>
        <v>150431</v>
      </c>
      <c r="R52" s="2">
        <f t="shared" si="3"/>
        <v>102199</v>
      </c>
      <c r="T52" s="7" t="str">
        <f t="shared" ca="1" si="4"/>
        <v>EXECUTE [dbo].[PG_CI_MOVIMIENTO_BANCO] 0, 0, 0, 50, 102, 1, 3, 0, '020024', 47, '06/oct/2018', '07/oct/2018', '', 'CHE102199', 150431, 102199</v>
      </c>
    </row>
    <row r="53" spans="1:20" x14ac:dyDescent="0.3">
      <c r="A53" s="6">
        <f t="shared" si="5"/>
        <v>51</v>
      </c>
      <c r="B53" s="16">
        <f t="shared" si="9"/>
        <v>102</v>
      </c>
      <c r="C53" s="16">
        <f t="shared" si="17"/>
        <v>1</v>
      </c>
      <c r="D53" s="16">
        <f t="shared" si="18"/>
        <v>3</v>
      </c>
      <c r="E53" s="16">
        <f t="shared" ref="E53" si="56">E49</f>
        <v>0</v>
      </c>
      <c r="F53" s="22" t="str">
        <f t="shared" si="13"/>
        <v>020032</v>
      </c>
      <c r="L53" s="16">
        <f t="shared" si="12"/>
        <v>38</v>
      </c>
      <c r="M53" s="13">
        <f t="shared" si="7"/>
        <v>43379</v>
      </c>
      <c r="N53" s="13">
        <f t="shared" si="1"/>
        <v>43380</v>
      </c>
      <c r="P53" t="str">
        <f>CONCATENATE("REF",R53)</f>
        <v>REF102191</v>
      </c>
      <c r="Q53" s="24">
        <f t="shared" ca="1" si="55"/>
        <v>165958</v>
      </c>
      <c r="R53" s="2">
        <f t="shared" si="3"/>
        <v>102191</v>
      </c>
      <c r="T53" s="7" t="str">
        <f t="shared" ca="1" si="4"/>
        <v>EXECUTE [dbo].[PG_CI_MOVIMIENTO_BANCO] 0, 0, 0, 51, 102, 1, 3, 0, '020032', 38, '06/oct/2018', '07/oct/2018', '', 'REF102191', 165958, 102191</v>
      </c>
    </row>
    <row r="54" spans="1:20" x14ac:dyDescent="0.3">
      <c r="A54" s="6">
        <f t="shared" si="5"/>
        <v>52</v>
      </c>
      <c r="B54" s="16">
        <f t="shared" si="9"/>
        <v>201</v>
      </c>
      <c r="C54" s="16">
        <f t="shared" si="17"/>
        <v>1</v>
      </c>
      <c r="D54" s="16">
        <f t="shared" si="18"/>
        <v>3</v>
      </c>
      <c r="E54" s="16">
        <f t="shared" ref="E54" si="57">E50</f>
        <v>1</v>
      </c>
      <c r="F54" s="22" t="str">
        <f t="shared" si="13"/>
        <v>020040</v>
      </c>
      <c r="L54" s="16">
        <f t="shared" si="12"/>
        <v>47</v>
      </c>
      <c r="M54" s="13">
        <f t="shared" si="7"/>
        <v>43379</v>
      </c>
      <c r="N54" s="13">
        <f t="shared" si="1"/>
        <v>43380</v>
      </c>
      <c r="P54" t="str">
        <f>CONCATENATE("DEPO",R54)</f>
        <v>DEPO201300</v>
      </c>
      <c r="Q54" s="23">
        <f ca="1">RANDBETWEEN(10000,20000 )</f>
        <v>10258</v>
      </c>
      <c r="R54" s="2">
        <f t="shared" si="3"/>
        <v>201300</v>
      </c>
      <c r="T54" s="7" t="str">
        <f t="shared" ca="1" si="4"/>
        <v>EXECUTE [dbo].[PG_CI_MOVIMIENTO_BANCO] 0, 0, 0, 52, 201, 1, 3, 1, '020040', 47, '06/oct/2018', '07/oct/2018', '', 'DEPO201300', 10258, 201300</v>
      </c>
    </row>
    <row r="55" spans="1:20" x14ac:dyDescent="0.3">
      <c r="A55" s="6">
        <f t="shared" si="5"/>
        <v>53</v>
      </c>
      <c r="B55" s="16">
        <f t="shared" si="9"/>
        <v>102</v>
      </c>
      <c r="C55" s="16">
        <f t="shared" si="17"/>
        <v>1</v>
      </c>
      <c r="D55" s="16">
        <f t="shared" si="18"/>
        <v>3</v>
      </c>
      <c r="E55" s="16">
        <f t="shared" ref="E55" si="58">E51</f>
        <v>0</v>
      </c>
      <c r="F55" s="22" t="str">
        <f t="shared" si="13"/>
        <v>020057</v>
      </c>
      <c r="L55" s="16">
        <f t="shared" si="12"/>
        <v>38</v>
      </c>
      <c r="M55" s="13">
        <f t="shared" si="7"/>
        <v>43379</v>
      </c>
      <c r="N55" s="13">
        <f t="shared" si="1"/>
        <v>43380</v>
      </c>
      <c r="P55" t="str">
        <f>CONCATENATE("CHE",R55)</f>
        <v>CHE102193</v>
      </c>
      <c r="Q55" s="24">
        <f ca="1">RANDBETWEEN(100000,200000 )</f>
        <v>144346</v>
      </c>
      <c r="R55" s="2">
        <f t="shared" si="3"/>
        <v>102193</v>
      </c>
      <c r="T55" s="7" t="str">
        <f t="shared" ca="1" si="4"/>
        <v>EXECUTE [dbo].[PG_CI_MOVIMIENTO_BANCO] 0, 0, 0, 53, 102, 1, 3, 0, '020057', 38, '06/oct/2018', '07/oct/2018', '', 'CHE102193', 144346, 102193</v>
      </c>
    </row>
    <row r="56" spans="1:20" x14ac:dyDescent="0.3">
      <c r="A56" s="6">
        <f t="shared" si="5"/>
        <v>54</v>
      </c>
      <c r="B56" s="16">
        <f t="shared" si="9"/>
        <v>102</v>
      </c>
      <c r="C56" s="16">
        <f t="shared" si="17"/>
        <v>1</v>
      </c>
      <c r="D56" s="16">
        <f t="shared" si="18"/>
        <v>3</v>
      </c>
      <c r="E56" s="16">
        <f t="shared" ref="E56" si="59">E52</f>
        <v>0</v>
      </c>
      <c r="F56" s="22" t="str">
        <f t="shared" si="13"/>
        <v>020065</v>
      </c>
      <c r="L56" s="16">
        <f t="shared" si="12"/>
        <v>47</v>
      </c>
      <c r="M56" s="13">
        <f t="shared" si="7"/>
        <v>43379</v>
      </c>
      <c r="N56" s="13">
        <f t="shared" si="1"/>
        <v>43380</v>
      </c>
      <c r="P56" t="str">
        <f>CONCATENATE("REF",R56)</f>
        <v>REF102203</v>
      </c>
      <c r="Q56" s="24">
        <f t="shared" ref="Q56:Q57" ca="1" si="60">RANDBETWEEN(100000,200000 )</f>
        <v>185362</v>
      </c>
      <c r="R56" s="2">
        <f t="shared" si="3"/>
        <v>102203</v>
      </c>
      <c r="T56" s="7" t="str">
        <f t="shared" ca="1" si="4"/>
        <v>EXECUTE [dbo].[PG_CI_MOVIMIENTO_BANCO] 0, 0, 0, 54, 102, 1, 3, 0, '020065', 47, '06/oct/2018', '07/oct/2018', '', 'REF102203', 185362, 102203</v>
      </c>
    </row>
    <row r="57" spans="1:20" x14ac:dyDescent="0.3">
      <c r="A57" s="6">
        <f t="shared" si="5"/>
        <v>55</v>
      </c>
      <c r="B57" s="16">
        <f t="shared" si="9"/>
        <v>102</v>
      </c>
      <c r="C57" s="16">
        <f t="shared" si="17"/>
        <v>1</v>
      </c>
      <c r="D57" s="16">
        <f t="shared" si="18"/>
        <v>3</v>
      </c>
      <c r="E57" s="16">
        <f t="shared" ref="E57" si="61">E53</f>
        <v>0</v>
      </c>
      <c r="F57" s="22" t="str">
        <f t="shared" si="13"/>
        <v>020073</v>
      </c>
      <c r="L57" s="16">
        <f t="shared" si="12"/>
        <v>47</v>
      </c>
      <c r="M57" s="13">
        <f t="shared" si="7"/>
        <v>43379</v>
      </c>
      <c r="N57" s="13">
        <f t="shared" si="1"/>
        <v>43380</v>
      </c>
      <c r="P57" t="str">
        <f>CONCATENATE("DEPO",R57)</f>
        <v>DEPO102204</v>
      </c>
      <c r="Q57" s="24">
        <f t="shared" ca="1" si="60"/>
        <v>114653</v>
      </c>
      <c r="R57" s="2">
        <f t="shared" si="3"/>
        <v>102204</v>
      </c>
      <c r="T57" s="7" t="str">
        <f t="shared" ca="1" si="4"/>
        <v>EXECUTE [dbo].[PG_CI_MOVIMIENTO_BANCO] 0, 0, 0, 55, 102, 1, 3, 0, '020073', 47, '06/oct/2018', '07/oct/2018', '', 'DEPO102204', 114653, 102204</v>
      </c>
    </row>
    <row r="58" spans="1:20" x14ac:dyDescent="0.3">
      <c r="A58" s="6">
        <f t="shared" si="5"/>
        <v>56</v>
      </c>
      <c r="B58" s="16">
        <f t="shared" si="9"/>
        <v>201</v>
      </c>
      <c r="C58" s="16">
        <f t="shared" si="17"/>
        <v>1</v>
      </c>
      <c r="D58" s="16">
        <f t="shared" si="18"/>
        <v>3</v>
      </c>
      <c r="E58" s="16">
        <f t="shared" ref="E58" si="62">E54</f>
        <v>1</v>
      </c>
      <c r="F58" s="22" t="str">
        <f t="shared" si="13"/>
        <v>020099</v>
      </c>
      <c r="L58" s="16">
        <f t="shared" si="12"/>
        <v>38</v>
      </c>
      <c r="M58" s="13">
        <f t="shared" si="7"/>
        <v>43379</v>
      </c>
      <c r="N58" s="13">
        <f t="shared" si="1"/>
        <v>43380</v>
      </c>
      <c r="P58" t="str">
        <f>CONCATENATE("CHE",R58)</f>
        <v>CHE201295</v>
      </c>
      <c r="Q58" s="23">
        <f ca="1">RANDBETWEEN(10000,20000 )</f>
        <v>15472</v>
      </c>
      <c r="R58" s="2">
        <f t="shared" si="3"/>
        <v>201295</v>
      </c>
      <c r="T58" s="7" t="str">
        <f t="shared" ca="1" si="4"/>
        <v>EXECUTE [dbo].[PG_CI_MOVIMIENTO_BANCO] 0, 0, 0, 56, 201, 1, 3, 1, '020099', 38, '06/oct/2018', '07/oct/2018', '', 'CHE201295', 15472, 201295</v>
      </c>
    </row>
    <row r="59" spans="1:20" x14ac:dyDescent="0.3">
      <c r="A59" s="6">
        <f t="shared" si="5"/>
        <v>57</v>
      </c>
      <c r="B59" s="16">
        <f t="shared" si="9"/>
        <v>102</v>
      </c>
      <c r="C59" s="16">
        <f t="shared" si="17"/>
        <v>1</v>
      </c>
      <c r="D59" s="16">
        <f t="shared" si="18"/>
        <v>3</v>
      </c>
      <c r="E59" s="16">
        <f t="shared" ref="E59" si="63">E55</f>
        <v>0</v>
      </c>
      <c r="F59" s="22" t="str">
        <f t="shared" si="13"/>
        <v>020016</v>
      </c>
      <c r="L59" s="16">
        <f t="shared" si="12"/>
        <v>47</v>
      </c>
      <c r="M59" s="15">
        <f>M58+1</f>
        <v>43380</v>
      </c>
      <c r="N59" s="13">
        <f t="shared" si="1"/>
        <v>43381</v>
      </c>
      <c r="P59" t="str">
        <f>CONCATENATE("REF",R59)</f>
        <v>REF102206</v>
      </c>
      <c r="Q59" s="24">
        <f ca="1">RANDBETWEEN(100000,200000 )</f>
        <v>189260</v>
      </c>
      <c r="R59" s="2">
        <f t="shared" si="3"/>
        <v>102206</v>
      </c>
      <c r="T59" s="7" t="str">
        <f t="shared" ca="1" si="4"/>
        <v>EXECUTE [dbo].[PG_CI_MOVIMIENTO_BANCO] 0, 0, 0, 57, 102, 1, 3, 0, '020016', 47, '07/oct/2018', '08/oct/2018', '', 'REF102206', 189260, 102206</v>
      </c>
    </row>
    <row r="60" spans="1:20" x14ac:dyDescent="0.3">
      <c r="A60" s="6">
        <f t="shared" si="5"/>
        <v>58</v>
      </c>
      <c r="B60" s="16">
        <f t="shared" si="9"/>
        <v>102</v>
      </c>
      <c r="C60" s="16">
        <f t="shared" si="17"/>
        <v>1</v>
      </c>
      <c r="D60" s="16">
        <f t="shared" si="18"/>
        <v>3</v>
      </c>
      <c r="E60" s="16">
        <f t="shared" ref="E60" si="64">E56</f>
        <v>0</v>
      </c>
      <c r="F60" s="22" t="str">
        <f t="shared" si="13"/>
        <v>020024</v>
      </c>
      <c r="L60" s="16">
        <f t="shared" si="12"/>
        <v>38</v>
      </c>
      <c r="M60" s="13">
        <f t="shared" si="7"/>
        <v>43380</v>
      </c>
      <c r="N60" s="13">
        <f t="shared" si="1"/>
        <v>43381</v>
      </c>
      <c r="P60" t="str">
        <f>CONCATENATE("DEPO",R60)</f>
        <v>DEPO102198</v>
      </c>
      <c r="Q60" s="24">
        <f t="shared" ref="Q60:Q61" ca="1" si="65">RANDBETWEEN(100000,200000 )</f>
        <v>190214</v>
      </c>
      <c r="R60" s="2">
        <f t="shared" si="3"/>
        <v>102198</v>
      </c>
      <c r="T60" s="7" t="str">
        <f t="shared" ca="1" si="4"/>
        <v>EXECUTE [dbo].[PG_CI_MOVIMIENTO_BANCO] 0, 0, 0, 58, 102, 1, 3, 0, '020024', 38, '07/oct/2018', '08/oct/2018', '', 'DEPO102198', 190214, 102198</v>
      </c>
    </row>
    <row r="61" spans="1:20" x14ac:dyDescent="0.3">
      <c r="A61" s="6">
        <f t="shared" si="5"/>
        <v>59</v>
      </c>
      <c r="B61" s="16">
        <f t="shared" si="9"/>
        <v>102</v>
      </c>
      <c r="C61" s="16">
        <f t="shared" si="17"/>
        <v>1</v>
      </c>
      <c r="D61" s="16">
        <f t="shared" si="18"/>
        <v>3</v>
      </c>
      <c r="E61" s="16">
        <f t="shared" ref="E61" si="66">E57</f>
        <v>0</v>
      </c>
      <c r="F61" s="22" t="str">
        <f t="shared" si="13"/>
        <v>020032</v>
      </c>
      <c r="L61" s="16">
        <f t="shared" si="12"/>
        <v>47</v>
      </c>
      <c r="M61" s="13">
        <f t="shared" si="7"/>
        <v>43380</v>
      </c>
      <c r="N61" s="13">
        <f t="shared" si="1"/>
        <v>43381</v>
      </c>
      <c r="P61" t="str">
        <f>CONCATENATE("CHE",R61)</f>
        <v>CHE102208</v>
      </c>
      <c r="Q61" s="24">
        <f t="shared" ca="1" si="65"/>
        <v>188573</v>
      </c>
      <c r="R61" s="2">
        <f t="shared" si="3"/>
        <v>102208</v>
      </c>
      <c r="T61" s="7" t="str">
        <f t="shared" ca="1" si="4"/>
        <v>EXECUTE [dbo].[PG_CI_MOVIMIENTO_BANCO] 0, 0, 0, 59, 102, 1, 3, 0, '020032', 47, '07/oct/2018', '08/oct/2018', '', 'CHE102208', 188573, 102208</v>
      </c>
    </row>
    <row r="62" spans="1:20" x14ac:dyDescent="0.3">
      <c r="A62" s="6">
        <f t="shared" si="5"/>
        <v>60</v>
      </c>
      <c r="B62" s="16">
        <f t="shared" si="9"/>
        <v>201</v>
      </c>
      <c r="C62" s="16">
        <f t="shared" si="17"/>
        <v>1</v>
      </c>
      <c r="D62" s="16">
        <f t="shared" si="18"/>
        <v>3</v>
      </c>
      <c r="E62" s="16">
        <f t="shared" ref="E62" si="67">E58</f>
        <v>1</v>
      </c>
      <c r="F62" s="22" t="str">
        <f t="shared" si="13"/>
        <v>020040</v>
      </c>
      <c r="L62" s="16">
        <f t="shared" si="12"/>
        <v>47</v>
      </c>
      <c r="M62" s="13">
        <f t="shared" si="7"/>
        <v>43380</v>
      </c>
      <c r="N62" s="13">
        <f t="shared" si="1"/>
        <v>43381</v>
      </c>
      <c r="P62" t="str">
        <f>CONCATENATE("REF",R62)</f>
        <v>REF201308</v>
      </c>
      <c r="Q62" s="23">
        <f ca="1">RANDBETWEEN(10000,20000 )</f>
        <v>16717</v>
      </c>
      <c r="R62" s="2">
        <f t="shared" si="3"/>
        <v>201308</v>
      </c>
      <c r="T62" s="7" t="str">
        <f t="shared" ca="1" si="4"/>
        <v>EXECUTE [dbo].[PG_CI_MOVIMIENTO_BANCO] 0, 0, 0, 60, 201, 1, 3, 1, '020040', 47, '07/oct/2018', '08/oct/2018', '', 'REF201308', 16717, 201308</v>
      </c>
    </row>
    <row r="63" spans="1:20" s="19" customFormat="1" x14ac:dyDescent="0.3">
      <c r="A63" s="17"/>
      <c r="B63" s="18"/>
      <c r="C63" s="18"/>
      <c r="D63" s="18"/>
      <c r="E63" s="18"/>
      <c r="G63" s="18"/>
      <c r="H63" s="20"/>
      <c r="M63" s="18"/>
      <c r="N63" s="1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Salgado</dc:creator>
  <cp:lastModifiedBy>Hector A. Gonzalez</cp:lastModifiedBy>
  <dcterms:created xsi:type="dcterms:W3CDTF">2018-02-23T20:39:32Z</dcterms:created>
  <dcterms:modified xsi:type="dcterms:W3CDTF">2018-10-22T18:24:54Z</dcterms:modified>
</cp:coreProperties>
</file>