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Tomza_HGF\TI_TecnologiaInformacion\Workbook\PYF18_Finanzas\4.Construccion\SQL_Server\PYF18_Liberacion_R0.00_Base_V0027b\Scripts_R400\"/>
    </mc:Choice>
  </mc:AlternateContent>
  <bookViews>
    <workbookView xWindow="0" yWindow="0" windowWidth="20496" windowHeight="7620" activeTab="1"/>
  </bookViews>
  <sheets>
    <sheet name="TABLA" sheetId="2" r:id="rId1"/>
    <sheet name="CI_" sheetId="1" r:id="rId2"/>
  </sheets>
  <definedNames>
    <definedName name="_xlnm._FilterDatabase" localSheetId="1" hidden="1">CI_!$A$1:$X$5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4" i="1"/>
  <c r="E4" i="1"/>
  <c r="F4" i="1" s="1"/>
  <c r="E5" i="1" l="1"/>
  <c r="Q15" i="1"/>
  <c r="Q14" i="1"/>
  <c r="Q13" i="1"/>
  <c r="Q12" i="1"/>
  <c r="Q11" i="1"/>
  <c r="Q10" i="1"/>
  <c r="Q9" i="1"/>
  <c r="Q4" i="1"/>
  <c r="Q5" i="1"/>
  <c r="Q6" i="1"/>
  <c r="Q7" i="1"/>
  <c r="Q8" i="1"/>
  <c r="Q3" i="1"/>
  <c r="E6" i="1" l="1"/>
  <c r="F5" i="1"/>
  <c r="V1" i="1"/>
  <c r="E7" i="1" l="1"/>
  <c r="F6" i="1"/>
  <c r="X1" i="1"/>
  <c r="E8" i="1" l="1"/>
  <c r="F7" i="1"/>
  <c r="U4" i="1"/>
  <c r="U3" i="1"/>
  <c r="U5" i="1"/>
  <c r="U6" i="1"/>
  <c r="U7" i="1"/>
  <c r="U2" i="1"/>
  <c r="E9" i="1" l="1"/>
  <c r="F8" i="1"/>
  <c r="U8" i="1" s="1"/>
  <c r="E10" i="1" l="1"/>
  <c r="F9" i="1"/>
  <c r="U9" i="1" s="1"/>
  <c r="E11" i="1" l="1"/>
  <c r="F10" i="1"/>
  <c r="U10" i="1" s="1"/>
  <c r="E12" i="1" l="1"/>
  <c r="F11" i="1"/>
  <c r="U11" i="1"/>
  <c r="E13" i="1" l="1"/>
  <c r="F12" i="1"/>
  <c r="U12" i="1"/>
  <c r="E14" i="1" l="1"/>
  <c r="F13" i="1"/>
  <c r="U13" i="1"/>
  <c r="E15" i="1" l="1"/>
  <c r="F14" i="1"/>
  <c r="U14" i="1"/>
  <c r="F15" i="1" l="1"/>
  <c r="U15" i="1" s="1"/>
</calcChain>
</file>

<file path=xl/sharedStrings.xml><?xml version="1.0" encoding="utf-8"?>
<sst xmlns="http://schemas.openxmlformats.org/spreadsheetml/2006/main" count="112" uniqueCount="54">
  <si>
    <t>L_DEBUG</t>
  </si>
  <si>
    <t>K_SISTEMA_EXE</t>
  </si>
  <si>
    <t>K_USUARIO_ACCION</t>
  </si>
  <si>
    <t>X</t>
  </si>
  <si>
    <t>Tipo Dato</t>
  </si>
  <si>
    <t>Noombre Campo</t>
  </si>
  <si>
    <t>PK</t>
  </si>
  <si>
    <t xml:space="preserve">] </t>
  </si>
  <si>
    <t>-</t>
  </si>
  <si>
    <t>???</t>
  </si>
  <si>
    <t>EXECUTE [dbo].[PG_CI_</t>
  </si>
  <si>
    <t>[K_FACTURA_CXP]</t>
  </si>
  <si>
    <t>[C_FACTURA_CXP]</t>
  </si>
  <si>
    <t>[SERIE]</t>
  </si>
  <si>
    <t>[FOLIO]</t>
  </si>
  <si>
    <t>[F_EMISION]</t>
  </si>
  <si>
    <t>[SUBTOTAL]</t>
  </si>
  <si>
    <t>[TOTAL]</t>
  </si>
  <si>
    <t>[INT] ,</t>
  </si>
  <si>
    <t>[VARCHAR](255) ,</t>
  </si>
  <si>
    <t xml:space="preserve">[VARCHAR](100) , </t>
  </si>
  <si>
    <t>[DECIMAL] (16,2) ,</t>
  </si>
  <si>
    <t>PSTM</t>
  </si>
  <si>
    <t>F</t>
  </si>
  <si>
    <t>UGA810602EX1</t>
  </si>
  <si>
    <t>FACTURA_CXP</t>
  </si>
  <si>
    <t>[RFC_EMISOR]</t>
  </si>
  <si>
    <t>[K_PROVEEDOR]</t>
  </si>
  <si>
    <t>[RFC_RECEPTOR]</t>
  </si>
  <si>
    <t>[K_RAZON_SOCIAL]</t>
  </si>
  <si>
    <t>[IVA]</t>
  </si>
  <si>
    <t>[OTROS_IMPUESTOS]</t>
  </si>
  <si>
    <t>[K_CAPTURA_FACTURA_CXP]</t>
  </si>
  <si>
    <t>[K_ESTATUS_FACTURA_CXP]</t>
  </si>
  <si>
    <t>[VARCHAR] (100) ,</t>
  </si>
  <si>
    <t>[DECIMAL] (19,4) ,</t>
  </si>
  <si>
    <t xml:space="preserve">[INT] </t>
  </si>
  <si>
    <t>[DATE],</t>
  </si>
  <si>
    <t>2017-08-11</t>
  </si>
  <si>
    <t xml:space="preserve"> AQUV</t>
  </si>
  <si>
    <t>2017-08-15</t>
  </si>
  <si>
    <t>GSE520604IT5</t>
  </si>
  <si>
    <t>2018-04-27</t>
  </si>
  <si>
    <t>2018-05-11</t>
  </si>
  <si>
    <t>GCA5411048Z4</t>
  </si>
  <si>
    <t>2018-07-05</t>
  </si>
  <si>
    <t>IZD830721361</t>
  </si>
  <si>
    <t>2018-08-02</t>
  </si>
  <si>
    <t>1392100791803</t>
  </si>
  <si>
    <t>1392100791804</t>
  </si>
  <si>
    <t>1398216939520</t>
  </si>
  <si>
    <t>MEX</t>
  </si>
  <si>
    <t>2017-08-09</t>
  </si>
  <si>
    <t>IGP160201NK5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</si>
</sst>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9"/>
      <color rgb="FF00B05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8" fillId="0" borderId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9" fillId="0" borderId="0"/>
    <xf numFmtId="44" fontId="16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/>
    <xf numFmtId="0" fontId="7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5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5" fillId="0" borderId="0" xfId="0" quotePrefix="1" applyFont="1" applyAlignment="1">
      <alignment horizontal="left" vertical="center"/>
    </xf>
    <xf numFmtId="0" fontId="0" fillId="0" borderId="0" xfId="0" applyAlignment="1">
      <alignment horizontal="left"/>
    </xf>
    <xf numFmtId="0" fontId="14" fillId="2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3" borderId="0" xfId="0" applyFill="1" applyAlignment="1">
      <alignment horizontal="left"/>
    </xf>
    <xf numFmtId="49" fontId="5" fillId="0" borderId="0" xfId="0" quotePrefix="1" applyNumberFormat="1" applyFont="1" applyAlignment="1">
      <alignment horizontal="center" vertical="center"/>
    </xf>
    <xf numFmtId="44" fontId="5" fillId="0" borderId="0" xfId="8" quotePrefix="1" applyFont="1" applyAlignment="1">
      <alignment horizontal="center" vertical="center"/>
    </xf>
    <xf numFmtId="44" fontId="0" fillId="0" borderId="0" xfId="8" applyFont="1" applyAlignment="1">
      <alignment horizontal="center"/>
    </xf>
    <xf numFmtId="49" fontId="1" fillId="0" borderId="0" xfId="0" applyNumberFormat="1" applyFont="1" applyAlignment="1">
      <alignment vertical="center"/>
    </xf>
    <xf numFmtId="49" fontId="1" fillId="0" borderId="0" xfId="0" quotePrefix="1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44" fontId="0" fillId="0" borderId="0" xfId="8" applyFont="1"/>
    <xf numFmtId="44" fontId="1" fillId="0" borderId="0" xfId="8" quotePrefix="1" applyFont="1" applyAlignment="1">
      <alignment horizontal="center" vertical="center"/>
    </xf>
  </cellXfs>
  <cellStyles count="9">
    <cellStyle name="Comma 2" xfId="2"/>
    <cellStyle name="Millares 2" xfId="3"/>
    <cellStyle name="Millares 3" xfId="4"/>
    <cellStyle name="Millares 4" xfId="5"/>
    <cellStyle name="Moneda" xfId="8" builtinId="4"/>
    <cellStyle name="Moneda 2" xfId="6"/>
    <cellStyle name="Normal" xfId="0" builtinId="0"/>
    <cellStyle name="Normal 2" xfId="7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8" sqref="C18"/>
    </sheetView>
  </sheetViews>
  <sheetFormatPr baseColWidth="10" defaultRowHeight="14.4" x14ac:dyDescent="0.3"/>
  <cols>
    <col min="1" max="1" width="20.88671875" style="5" customWidth="1"/>
    <col min="2" max="2" width="36.44140625" bestFit="1" customWidth="1"/>
    <col min="3" max="3" width="25.88671875" bestFit="1" customWidth="1"/>
  </cols>
  <sheetData>
    <row r="1" spans="1:4" x14ac:dyDescent="0.3">
      <c r="A1" s="26" t="s">
        <v>25</v>
      </c>
      <c r="B1" s="7"/>
      <c r="C1" s="7"/>
      <c r="D1" s="7"/>
    </row>
    <row r="3" spans="1:4" x14ac:dyDescent="0.3">
      <c r="A3" s="6" t="s">
        <v>6</v>
      </c>
      <c r="B3" t="s">
        <v>5</v>
      </c>
      <c r="C3" t="s">
        <v>4</v>
      </c>
    </row>
    <row r="4" spans="1:4" x14ac:dyDescent="0.3">
      <c r="A4" s="5" t="s">
        <v>3</v>
      </c>
      <c r="B4" t="s">
        <v>11</v>
      </c>
      <c r="C4" t="s">
        <v>18</v>
      </c>
    </row>
    <row r="5" spans="1:4" x14ac:dyDescent="0.3">
      <c r="B5" t="s">
        <v>12</v>
      </c>
      <c r="C5" t="s">
        <v>19</v>
      </c>
    </row>
    <row r="6" spans="1:4" x14ac:dyDescent="0.3">
      <c r="B6" t="s">
        <v>26</v>
      </c>
      <c r="C6" t="s">
        <v>34</v>
      </c>
    </row>
    <row r="7" spans="1:4" x14ac:dyDescent="0.3">
      <c r="B7" t="s">
        <v>28</v>
      </c>
      <c r="C7" t="s">
        <v>34</v>
      </c>
    </row>
    <row r="8" spans="1:4" x14ac:dyDescent="0.3">
      <c r="B8" t="s">
        <v>15</v>
      </c>
      <c r="C8" t="s">
        <v>37</v>
      </c>
    </row>
    <row r="9" spans="1:4" x14ac:dyDescent="0.3">
      <c r="B9" t="s">
        <v>13</v>
      </c>
      <c r="C9" t="s">
        <v>20</v>
      </c>
    </row>
    <row r="10" spans="1:4" x14ac:dyDescent="0.3">
      <c r="B10" t="s">
        <v>14</v>
      </c>
      <c r="C10" t="s">
        <v>18</v>
      </c>
    </row>
    <row r="11" spans="1:4" x14ac:dyDescent="0.3">
      <c r="B11" t="s">
        <v>16</v>
      </c>
      <c r="C11" t="s">
        <v>35</v>
      </c>
    </row>
    <row r="12" spans="1:4" x14ac:dyDescent="0.3">
      <c r="B12" t="s">
        <v>30</v>
      </c>
      <c r="C12" t="s">
        <v>35</v>
      </c>
    </row>
    <row r="13" spans="1:4" x14ac:dyDescent="0.3">
      <c r="B13" t="s">
        <v>31</v>
      </c>
      <c r="C13" t="s">
        <v>35</v>
      </c>
    </row>
    <row r="14" spans="1:4" x14ac:dyDescent="0.3">
      <c r="B14" t="s">
        <v>17</v>
      </c>
      <c r="C14" t="s">
        <v>21</v>
      </c>
    </row>
    <row r="15" spans="1:4" x14ac:dyDescent="0.3">
      <c r="B15" t="s">
        <v>32</v>
      </c>
      <c r="C15" t="s">
        <v>18</v>
      </c>
    </row>
    <row r="16" spans="1:4" x14ac:dyDescent="0.3">
      <c r="B16" t="s">
        <v>33</v>
      </c>
      <c r="C16" t="s">
        <v>36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1"/>
  <sheetViews>
    <sheetView tabSelected="1" zoomScale="115" zoomScaleNormal="115" workbookViewId="0">
      <selection activeCell="A4" sqref="A4"/>
    </sheetView>
  </sheetViews>
  <sheetFormatPr baseColWidth="10" defaultRowHeight="14.4" x14ac:dyDescent="0.3"/>
  <cols>
    <col min="1" max="1" width="3.33203125" style="22" customWidth="1"/>
    <col min="2" max="4" width="4.109375" customWidth="1"/>
    <col min="5" max="5" width="17.5546875" style="25" bestFit="1" customWidth="1"/>
    <col min="6" max="6" width="33.88671875" style="17" bestFit="1" customWidth="1"/>
    <col min="7" max="7" width="21.109375" style="17" customWidth="1"/>
    <col min="8" max="8" width="17.5546875" style="25" bestFit="1" customWidth="1"/>
    <col min="9" max="9" width="33.88671875" style="17" bestFit="1" customWidth="1"/>
    <col min="10" max="10" width="17.5546875" style="25" bestFit="1" customWidth="1"/>
    <col min="11" max="11" width="17.109375" style="32" bestFit="1" customWidth="1"/>
    <col min="12" max="13" width="33.88671875" style="17" bestFit="1" customWidth="1"/>
    <col min="14" max="17" width="22.109375" style="29" customWidth="1"/>
    <col min="18" max="18" width="26" style="15" customWidth="1"/>
    <col min="19" max="19" width="22.6640625" style="15" customWidth="1"/>
    <col min="20" max="20" width="8.44140625" customWidth="1"/>
    <col min="21" max="21" width="25.33203125" customWidth="1"/>
    <col min="22" max="22" width="17.44140625" style="21" customWidth="1"/>
  </cols>
  <sheetData>
    <row r="1" spans="1:24" s="1" customFormat="1" x14ac:dyDescent="0.3">
      <c r="A1" s="12" t="s">
        <v>9</v>
      </c>
      <c r="B1" s="1" t="s">
        <v>0</v>
      </c>
      <c r="C1" s="1" t="s">
        <v>1</v>
      </c>
      <c r="D1" s="1" t="s">
        <v>2</v>
      </c>
      <c r="E1" s="23" t="s">
        <v>11</v>
      </c>
      <c r="F1" t="s">
        <v>12</v>
      </c>
      <c r="G1" t="s">
        <v>26</v>
      </c>
      <c r="H1" s="23" t="s">
        <v>27</v>
      </c>
      <c r="I1" t="s">
        <v>28</v>
      </c>
      <c r="J1" s="23" t="s">
        <v>29</v>
      </c>
      <c r="K1" s="30" t="s">
        <v>15</v>
      </c>
      <c r="L1" t="s">
        <v>13</v>
      </c>
      <c r="M1" t="s">
        <v>14</v>
      </c>
      <c r="N1" s="33" t="s">
        <v>16</v>
      </c>
      <c r="O1" s="33" t="s">
        <v>30</v>
      </c>
      <c r="P1" s="33" t="s">
        <v>31</v>
      </c>
      <c r="Q1" s="33" t="s">
        <v>17</v>
      </c>
      <c r="R1" s="14" t="s">
        <v>32</v>
      </c>
      <c r="S1" s="14" t="s">
        <v>33</v>
      </c>
      <c r="T1"/>
      <c r="U1" s="2" t="s">
        <v>10</v>
      </c>
      <c r="V1" s="19" t="str">
        <f>TABLA!A1</f>
        <v>FACTURA_CXP</v>
      </c>
      <c r="W1" s="1" t="s">
        <v>7</v>
      </c>
      <c r="X1" s="1" t="str">
        <f>CONCATENATE($U$1,$V$1,$W$1,B3, ", ", C3, ", ", D3, ", ", )</f>
        <v xml:space="preserve">EXECUTE [dbo].[PG_CI_FACTURA_CXP] 0, 0, 0, </v>
      </c>
    </row>
    <row r="2" spans="1:24" x14ac:dyDescent="0.3">
      <c r="A2" s="5"/>
      <c r="B2" s="9" t="s">
        <v>8</v>
      </c>
      <c r="C2" s="9" t="s">
        <v>8</v>
      </c>
      <c r="D2" s="9" t="s">
        <v>8</v>
      </c>
      <c r="E2" s="24" t="s">
        <v>8</v>
      </c>
      <c r="F2" s="16" t="s">
        <v>8</v>
      </c>
      <c r="G2" s="16" t="s">
        <v>8</v>
      </c>
      <c r="H2" s="24" t="s">
        <v>8</v>
      </c>
      <c r="I2" s="16" t="s">
        <v>8</v>
      </c>
      <c r="J2" s="24" t="s">
        <v>8</v>
      </c>
      <c r="K2" s="31" t="s">
        <v>8</v>
      </c>
      <c r="L2" s="16" t="s">
        <v>8</v>
      </c>
      <c r="M2" s="16" t="s">
        <v>8</v>
      </c>
      <c r="N2" s="34" t="s">
        <v>8</v>
      </c>
      <c r="O2" s="34" t="s">
        <v>8</v>
      </c>
      <c r="P2" s="34" t="s">
        <v>8</v>
      </c>
      <c r="Q2" s="34" t="s">
        <v>8</v>
      </c>
      <c r="R2" s="13" t="s">
        <v>8</v>
      </c>
      <c r="S2" s="13" t="s">
        <v>8</v>
      </c>
      <c r="T2" s="1"/>
      <c r="U2" s="3" t="str">
        <f>"-- =========================================================="</f>
        <v>-- ==========================================================</v>
      </c>
      <c r="V2" s="19"/>
      <c r="W2" s="8"/>
      <c r="X2" s="1"/>
    </row>
    <row r="3" spans="1:24" s="1" customFormat="1" ht="12" x14ac:dyDescent="0.3">
      <c r="A3" s="11"/>
      <c r="B3" s="4">
        <v>0</v>
      </c>
      <c r="C3" s="4">
        <v>0</v>
      </c>
      <c r="D3" s="4">
        <v>0</v>
      </c>
      <c r="E3" s="23">
        <v>10000</v>
      </c>
      <c r="F3" s="16" t="str">
        <f>CONCATENATE("COMPRA DE GAS [CxP#",E3,"]")</f>
        <v>COMPRA DE GAS [CxP#10000]</v>
      </c>
      <c r="G3" s="10" t="s">
        <v>53</v>
      </c>
      <c r="H3" s="23">
        <v>1</v>
      </c>
      <c r="I3" s="16" t="s">
        <v>24</v>
      </c>
      <c r="J3" s="23">
        <v>24</v>
      </c>
      <c r="K3" s="27" t="s">
        <v>38</v>
      </c>
      <c r="L3" s="16" t="s">
        <v>39</v>
      </c>
      <c r="M3" s="27">
        <v>6589565</v>
      </c>
      <c r="N3" s="28">
        <v>166.43</v>
      </c>
      <c r="O3" s="28">
        <v>26.63</v>
      </c>
      <c r="P3" s="28">
        <v>0</v>
      </c>
      <c r="Q3" s="28">
        <f>SUM(N3:O3,P3)</f>
        <v>193.06</v>
      </c>
      <c r="R3" s="14">
        <v>1</v>
      </c>
      <c r="S3" s="14">
        <v>2</v>
      </c>
      <c r="U3" s="18" t="str">
        <f>CONCATENATE($X$1,E3,", '",F3,"' , '",G3,"' , '",I3,"' , '",K3,"','",L3,"', '",M3,"' ,",N3,",",O3,",",P3," ,",Q3," ,",R3,",",S3)</f>
        <v>EXECUTE [dbo].[PG_CI_FACTURA_CXP] 0, 0, 0, 10000, 'COMPRA DE GAS [CxP#10000]' , 'IGP160201NK5' , 'UGA810602EX1' , '2017-08-11',' AQUV', '6589565' ,166.43,26.63,0 ,193.06 ,1,2</v>
      </c>
      <c r="V3" s="20"/>
    </row>
    <row r="4" spans="1:24" s="1" customFormat="1" ht="12" x14ac:dyDescent="0.3">
      <c r="A4" s="11"/>
      <c r="B4" s="4">
        <v>0</v>
      </c>
      <c r="C4" s="4">
        <v>0</v>
      </c>
      <c r="D4" s="4">
        <v>0</v>
      </c>
      <c r="E4" s="23">
        <f>E3+1</f>
        <v>10001</v>
      </c>
      <c r="F4" s="16" t="str">
        <f t="shared" ref="F4:F15" si="0">CONCATENATE("COMPRA DE GAS [CxP#",E4,"]")</f>
        <v>COMPRA DE GAS [CxP#10001]</v>
      </c>
      <c r="G4" s="10" t="str">
        <f>G3</f>
        <v>IGP160201NK5</v>
      </c>
      <c r="H4" s="23">
        <v>1</v>
      </c>
      <c r="I4" s="16" t="s">
        <v>24</v>
      </c>
      <c r="J4" s="23">
        <v>24</v>
      </c>
      <c r="K4" s="27" t="s">
        <v>38</v>
      </c>
      <c r="L4" s="16" t="s">
        <v>39</v>
      </c>
      <c r="M4" s="27">
        <v>6589567</v>
      </c>
      <c r="N4" s="28">
        <v>208.63</v>
      </c>
      <c r="O4" s="28">
        <v>33.380000000000003</v>
      </c>
      <c r="P4" s="28">
        <v>0</v>
      </c>
      <c r="Q4" s="28">
        <f t="shared" ref="Q4:Q15" si="1">SUM(N4:O4,P4)</f>
        <v>242.01</v>
      </c>
      <c r="R4" s="14">
        <v>1</v>
      </c>
      <c r="S4" s="14">
        <v>2</v>
      </c>
      <c r="U4" s="18" t="str">
        <f t="shared" ref="U4:U15" si="2">CONCATENATE($X$1,E4,", '",F4,"' , '",G4,"' , '",I4,"' , '",K4,"','",L4,"', '",M4,"' ,",N4,",",O4,",",P4," ,",Q4," ,",R4,",",S4)</f>
        <v>EXECUTE [dbo].[PG_CI_FACTURA_CXP] 0, 0, 0, 10001, 'COMPRA DE GAS [CxP#10001]' , 'IGP160201NK5' , 'UGA810602EX1' , '2017-08-11',' AQUV', '6589567' ,208.63,33.38,0 ,242.01 ,1,2</v>
      </c>
      <c r="V4" s="20"/>
    </row>
    <row r="5" spans="1:24" s="1" customFormat="1" ht="12" x14ac:dyDescent="0.3">
      <c r="A5" s="11"/>
      <c r="B5" s="4">
        <v>0</v>
      </c>
      <c r="C5" s="4">
        <v>0</v>
      </c>
      <c r="D5" s="4">
        <v>0</v>
      </c>
      <c r="E5" s="23">
        <f t="shared" ref="E5:E15" si="3">E4+1</f>
        <v>10002</v>
      </c>
      <c r="F5" s="16" t="str">
        <f t="shared" si="0"/>
        <v>COMPRA DE GAS [CxP#10002]</v>
      </c>
      <c r="G5" s="10" t="str">
        <f t="shared" ref="G5:G15" si="4">G4</f>
        <v>IGP160201NK5</v>
      </c>
      <c r="H5" s="23">
        <v>1</v>
      </c>
      <c r="I5" s="16" t="s">
        <v>24</v>
      </c>
      <c r="J5" s="23">
        <v>24</v>
      </c>
      <c r="K5" s="27" t="s">
        <v>38</v>
      </c>
      <c r="L5" s="16" t="s">
        <v>39</v>
      </c>
      <c r="M5" s="27">
        <v>6589571</v>
      </c>
      <c r="N5" s="28">
        <v>157.01</v>
      </c>
      <c r="O5" s="28">
        <v>25.12</v>
      </c>
      <c r="P5" s="28">
        <v>0</v>
      </c>
      <c r="Q5" s="28">
        <f t="shared" si="1"/>
        <v>182.13</v>
      </c>
      <c r="R5" s="14">
        <v>1</v>
      </c>
      <c r="S5" s="14">
        <v>2</v>
      </c>
      <c r="U5" s="18" t="str">
        <f t="shared" si="2"/>
        <v>EXECUTE [dbo].[PG_CI_FACTURA_CXP] 0, 0, 0, 10002, 'COMPRA DE GAS [CxP#10002]' , 'IGP160201NK5' , 'UGA810602EX1' , '2017-08-11',' AQUV', '6589571' ,157.01,25.12,0 ,182.13 ,1,2</v>
      </c>
      <c r="V5" s="20"/>
    </row>
    <row r="6" spans="1:24" s="1" customFormat="1" ht="12" x14ac:dyDescent="0.3">
      <c r="A6" s="11"/>
      <c r="B6" s="4">
        <v>0</v>
      </c>
      <c r="C6" s="4">
        <v>0</v>
      </c>
      <c r="D6" s="4">
        <v>0</v>
      </c>
      <c r="E6" s="23">
        <f t="shared" si="3"/>
        <v>10003</v>
      </c>
      <c r="F6" s="16" t="str">
        <f t="shared" si="0"/>
        <v>COMPRA DE GAS [CxP#10003]</v>
      </c>
      <c r="G6" s="10" t="str">
        <f t="shared" si="4"/>
        <v>IGP160201NK5</v>
      </c>
      <c r="H6" s="23">
        <v>1</v>
      </c>
      <c r="I6" s="16" t="s">
        <v>24</v>
      </c>
      <c r="J6" s="23">
        <v>24</v>
      </c>
      <c r="K6" s="27" t="s">
        <v>38</v>
      </c>
      <c r="L6" s="16" t="s">
        <v>39</v>
      </c>
      <c r="M6" s="27">
        <v>6589573</v>
      </c>
      <c r="N6" s="28">
        <v>226.41</v>
      </c>
      <c r="O6" s="28">
        <v>36.229999999999997</v>
      </c>
      <c r="P6" s="28">
        <v>0</v>
      </c>
      <c r="Q6" s="28">
        <f t="shared" si="1"/>
        <v>262.64</v>
      </c>
      <c r="R6" s="14">
        <v>1</v>
      </c>
      <c r="S6" s="14">
        <v>2</v>
      </c>
      <c r="U6" s="18" t="str">
        <f t="shared" si="2"/>
        <v>EXECUTE [dbo].[PG_CI_FACTURA_CXP] 0, 0, 0, 10003, 'COMPRA DE GAS [CxP#10003]' , 'IGP160201NK5' , 'UGA810602EX1' , '2017-08-11',' AQUV', '6589573' ,226.41,36.23,0 ,262.64 ,1,2</v>
      </c>
      <c r="V6" s="20"/>
    </row>
    <row r="7" spans="1:24" s="1" customFormat="1" ht="12" x14ac:dyDescent="0.3">
      <c r="A7" s="11"/>
      <c r="B7" s="4">
        <v>0</v>
      </c>
      <c r="C7" s="4">
        <v>0</v>
      </c>
      <c r="D7" s="4">
        <v>0</v>
      </c>
      <c r="E7" s="23">
        <f t="shared" si="3"/>
        <v>10004</v>
      </c>
      <c r="F7" s="16" t="str">
        <f t="shared" si="0"/>
        <v>COMPRA DE GAS [CxP#10004]</v>
      </c>
      <c r="G7" s="10" t="str">
        <f t="shared" si="4"/>
        <v>IGP160201NK5</v>
      </c>
      <c r="H7" s="23">
        <v>1</v>
      </c>
      <c r="I7" s="16" t="s">
        <v>24</v>
      </c>
      <c r="J7" s="23">
        <v>24</v>
      </c>
      <c r="K7" s="27" t="s">
        <v>40</v>
      </c>
      <c r="L7" s="16" t="s">
        <v>39</v>
      </c>
      <c r="M7" s="27">
        <v>6664193</v>
      </c>
      <c r="N7" s="28">
        <v>100.11</v>
      </c>
      <c r="O7" s="28">
        <v>16.02</v>
      </c>
      <c r="P7" s="28">
        <v>0</v>
      </c>
      <c r="Q7" s="28">
        <f t="shared" si="1"/>
        <v>116.13</v>
      </c>
      <c r="R7" s="14">
        <v>1</v>
      </c>
      <c r="S7" s="14">
        <v>2</v>
      </c>
      <c r="U7" s="18" t="str">
        <f t="shared" si="2"/>
        <v>EXECUTE [dbo].[PG_CI_FACTURA_CXP] 0, 0, 0, 10004, 'COMPRA DE GAS [CxP#10004]' , 'IGP160201NK5' , 'UGA810602EX1' , '2017-08-15',' AQUV', '6664193' ,100.11,16.02,0 ,116.13 ,1,2</v>
      </c>
      <c r="V7" s="20"/>
    </row>
    <row r="8" spans="1:24" s="1" customFormat="1" ht="12" x14ac:dyDescent="0.3">
      <c r="A8" s="11"/>
      <c r="B8" s="4">
        <v>0</v>
      </c>
      <c r="C8" s="4">
        <v>0</v>
      </c>
      <c r="D8" s="4">
        <v>0</v>
      </c>
      <c r="E8" s="23">
        <f t="shared" si="3"/>
        <v>10005</v>
      </c>
      <c r="F8" s="16" t="str">
        <f t="shared" si="0"/>
        <v>COMPRA DE GAS [CxP#10005]</v>
      </c>
      <c r="G8" s="10" t="str">
        <f t="shared" si="4"/>
        <v>IGP160201NK5</v>
      </c>
      <c r="H8" s="23">
        <v>1</v>
      </c>
      <c r="I8" s="16" t="s">
        <v>41</v>
      </c>
      <c r="J8" s="23">
        <v>15</v>
      </c>
      <c r="K8" s="27" t="s">
        <v>42</v>
      </c>
      <c r="L8" s="16" t="s">
        <v>22</v>
      </c>
      <c r="M8" s="27">
        <v>17148</v>
      </c>
      <c r="N8" s="28">
        <v>3897.02</v>
      </c>
      <c r="O8" s="28">
        <v>623.52</v>
      </c>
      <c r="P8" s="28">
        <v>155.88</v>
      </c>
      <c r="Q8" s="28">
        <f t="shared" si="1"/>
        <v>4676.42</v>
      </c>
      <c r="R8" s="14">
        <v>1</v>
      </c>
      <c r="S8" s="14">
        <v>2</v>
      </c>
      <c r="U8" s="18" t="str">
        <f t="shared" si="2"/>
        <v>EXECUTE [dbo].[PG_CI_FACTURA_CXP] 0, 0, 0, 10005, 'COMPRA DE GAS [CxP#10005]' , 'IGP160201NK5' , 'GSE520604IT5' , '2018-04-27','PSTM', '17148' ,3897.02,623.52,155.88 ,4676.42 ,1,2</v>
      </c>
      <c r="V8" s="20"/>
    </row>
    <row r="9" spans="1:24" s="1" customFormat="1" ht="12" x14ac:dyDescent="0.3">
      <c r="A9" s="11"/>
      <c r="B9" s="4">
        <v>0</v>
      </c>
      <c r="C9" s="4">
        <v>0</v>
      </c>
      <c r="D9" s="4">
        <v>0</v>
      </c>
      <c r="E9" s="23">
        <f t="shared" si="3"/>
        <v>10006</v>
      </c>
      <c r="F9" s="16" t="str">
        <f t="shared" si="0"/>
        <v>COMPRA DE GAS [CxP#10006]</v>
      </c>
      <c r="G9" s="10" t="str">
        <f t="shared" si="4"/>
        <v>IGP160201NK5</v>
      </c>
      <c r="H9" s="23">
        <v>1</v>
      </c>
      <c r="I9" s="16" t="s">
        <v>41</v>
      </c>
      <c r="J9" s="23">
        <v>15</v>
      </c>
      <c r="K9" s="27" t="s">
        <v>43</v>
      </c>
      <c r="L9" s="16" t="s">
        <v>22</v>
      </c>
      <c r="M9" s="27">
        <v>17938</v>
      </c>
      <c r="N9" s="28">
        <v>2967.75</v>
      </c>
      <c r="O9" s="28">
        <v>474.84</v>
      </c>
      <c r="P9" s="28">
        <v>118.71</v>
      </c>
      <c r="Q9" s="28">
        <f t="shared" si="1"/>
        <v>3561.3</v>
      </c>
      <c r="R9" s="14">
        <v>1</v>
      </c>
      <c r="S9" s="14">
        <v>2</v>
      </c>
      <c r="U9" s="18" t="str">
        <f t="shared" si="2"/>
        <v>EXECUTE [dbo].[PG_CI_FACTURA_CXP] 0, 0, 0, 10006, 'COMPRA DE GAS [CxP#10006]' , 'IGP160201NK5' , 'GSE520604IT5' , '2018-05-11','PSTM', '17938' ,2967.75,474.84,118.71 ,3561.3 ,1,2</v>
      </c>
      <c r="V9" s="20"/>
    </row>
    <row r="10" spans="1:24" s="1" customFormat="1" ht="12" x14ac:dyDescent="0.3">
      <c r="A10" s="11"/>
      <c r="B10" s="4">
        <v>0</v>
      </c>
      <c r="C10" s="4">
        <v>0</v>
      </c>
      <c r="D10" s="4">
        <v>0</v>
      </c>
      <c r="E10" s="23">
        <f t="shared" si="3"/>
        <v>10007</v>
      </c>
      <c r="F10" s="16" t="str">
        <f t="shared" si="0"/>
        <v>COMPRA DE GAS [CxP#10007]</v>
      </c>
      <c r="G10" s="10" t="str">
        <f t="shared" si="4"/>
        <v>IGP160201NK5</v>
      </c>
      <c r="H10" s="23">
        <v>1</v>
      </c>
      <c r="I10" s="16" t="s">
        <v>44</v>
      </c>
      <c r="J10" s="23">
        <v>4</v>
      </c>
      <c r="K10" s="27" t="s">
        <v>45</v>
      </c>
      <c r="L10" s="16" t="s">
        <v>22</v>
      </c>
      <c r="M10" s="27">
        <v>20622</v>
      </c>
      <c r="N10" s="28">
        <v>4003.5</v>
      </c>
      <c r="O10" s="28">
        <v>640.55999999999995</v>
      </c>
      <c r="P10" s="28">
        <v>160.13999999999999</v>
      </c>
      <c r="Q10" s="28">
        <f t="shared" si="1"/>
        <v>4804.2</v>
      </c>
      <c r="R10" s="14">
        <v>1</v>
      </c>
      <c r="S10" s="14">
        <v>2</v>
      </c>
      <c r="U10" s="18" t="str">
        <f t="shared" si="2"/>
        <v>EXECUTE [dbo].[PG_CI_FACTURA_CXP] 0, 0, 0, 10007, 'COMPRA DE GAS [CxP#10007]' , 'IGP160201NK5' , 'GCA5411048Z4' , '2018-07-05','PSTM', '20622' ,4003.5,640.56,160.14 ,4804.2 ,1,2</v>
      </c>
      <c r="V10" s="20"/>
    </row>
    <row r="11" spans="1:24" s="1" customFormat="1" ht="12" x14ac:dyDescent="0.3">
      <c r="A11" s="11"/>
      <c r="B11" s="4">
        <v>0</v>
      </c>
      <c r="C11" s="4">
        <v>0</v>
      </c>
      <c r="D11" s="4">
        <v>0</v>
      </c>
      <c r="E11" s="23">
        <f t="shared" si="3"/>
        <v>10008</v>
      </c>
      <c r="F11" s="16" t="str">
        <f t="shared" si="0"/>
        <v>COMPRA DE GAS [CxP#10008]</v>
      </c>
      <c r="G11" s="10" t="str">
        <f t="shared" si="4"/>
        <v>IGP160201NK5</v>
      </c>
      <c r="H11" s="23">
        <v>1</v>
      </c>
      <c r="I11" s="16" t="s">
        <v>46</v>
      </c>
      <c r="J11" s="23">
        <v>22</v>
      </c>
      <c r="K11" s="27" t="s">
        <v>47</v>
      </c>
      <c r="L11" s="16" t="s">
        <v>23</v>
      </c>
      <c r="M11" s="27" t="s">
        <v>48</v>
      </c>
      <c r="N11" s="28">
        <v>3635</v>
      </c>
      <c r="O11" s="28">
        <v>506</v>
      </c>
      <c r="P11" s="28">
        <v>0</v>
      </c>
      <c r="Q11" s="28">
        <f t="shared" si="1"/>
        <v>4141</v>
      </c>
      <c r="R11" s="14">
        <v>1</v>
      </c>
      <c r="S11" s="14">
        <v>2</v>
      </c>
      <c r="U11" s="18" t="str">
        <f t="shared" si="2"/>
        <v>EXECUTE [dbo].[PG_CI_FACTURA_CXP] 0, 0, 0, 10008, 'COMPRA DE GAS [CxP#10008]' , 'IGP160201NK5' , 'IZD830721361' , '2018-08-02','F', '1392100791803' ,3635,506,0 ,4141 ,1,2</v>
      </c>
      <c r="V11" s="20"/>
    </row>
    <row r="12" spans="1:24" s="1" customFormat="1" ht="12" x14ac:dyDescent="0.3">
      <c r="A12" s="11"/>
      <c r="B12" s="4">
        <v>0</v>
      </c>
      <c r="C12" s="4">
        <v>0</v>
      </c>
      <c r="D12" s="4">
        <v>0</v>
      </c>
      <c r="E12" s="23">
        <f t="shared" si="3"/>
        <v>10009</v>
      </c>
      <c r="F12" s="16" t="str">
        <f t="shared" si="0"/>
        <v>COMPRA DE GAS [CxP#10009]</v>
      </c>
      <c r="G12" s="10" t="str">
        <f t="shared" si="4"/>
        <v>IGP160201NK5</v>
      </c>
      <c r="H12" s="23">
        <v>1</v>
      </c>
      <c r="I12" s="16" t="s">
        <v>46</v>
      </c>
      <c r="J12" s="23">
        <v>22</v>
      </c>
      <c r="K12" s="27" t="s">
        <v>47</v>
      </c>
      <c r="L12" s="16" t="s">
        <v>23</v>
      </c>
      <c r="M12" s="27" t="s">
        <v>49</v>
      </c>
      <c r="N12" s="28">
        <v>3160</v>
      </c>
      <c r="O12" s="28">
        <v>506</v>
      </c>
      <c r="P12" s="28">
        <v>0</v>
      </c>
      <c r="Q12" s="28">
        <f t="shared" si="1"/>
        <v>3666</v>
      </c>
      <c r="R12" s="14">
        <v>1</v>
      </c>
      <c r="S12" s="14">
        <v>2</v>
      </c>
      <c r="U12" s="18" t="str">
        <f t="shared" si="2"/>
        <v>EXECUTE [dbo].[PG_CI_FACTURA_CXP] 0, 0, 0, 10009, 'COMPRA DE GAS [CxP#10009]' , 'IGP160201NK5' , 'IZD830721361' , '2018-08-02','F', '1392100791804' ,3160,506,0 ,3666 ,1,2</v>
      </c>
      <c r="V12" s="20"/>
    </row>
    <row r="13" spans="1:24" s="1" customFormat="1" ht="12" x14ac:dyDescent="0.3">
      <c r="A13" s="11"/>
      <c r="B13" s="4">
        <v>0</v>
      </c>
      <c r="C13" s="4">
        <v>0</v>
      </c>
      <c r="D13" s="4">
        <v>0</v>
      </c>
      <c r="E13" s="23">
        <f t="shared" si="3"/>
        <v>10010</v>
      </c>
      <c r="F13" s="16" t="str">
        <f t="shared" si="0"/>
        <v>COMPRA DE GAS [CxP#10010]</v>
      </c>
      <c r="G13" s="10" t="str">
        <f t="shared" si="4"/>
        <v>IGP160201NK5</v>
      </c>
      <c r="H13" s="23">
        <v>1</v>
      </c>
      <c r="I13" s="16" t="s">
        <v>46</v>
      </c>
      <c r="J13" s="23">
        <v>22</v>
      </c>
      <c r="K13" s="27" t="s">
        <v>47</v>
      </c>
      <c r="L13" s="16" t="s">
        <v>23</v>
      </c>
      <c r="M13" s="27" t="s">
        <v>50</v>
      </c>
      <c r="N13" s="28">
        <v>155</v>
      </c>
      <c r="O13" s="28">
        <v>25</v>
      </c>
      <c r="P13" s="28">
        <v>0</v>
      </c>
      <c r="Q13" s="28">
        <f t="shared" si="1"/>
        <v>180</v>
      </c>
      <c r="R13" s="14">
        <v>1</v>
      </c>
      <c r="S13" s="14">
        <v>2</v>
      </c>
      <c r="U13" s="18" t="str">
        <f t="shared" si="2"/>
        <v>EXECUTE [dbo].[PG_CI_FACTURA_CXP] 0, 0, 0, 10010, 'COMPRA DE GAS [CxP#10010]' , 'IGP160201NK5' , 'IZD830721361' , '2018-08-02','F', '1398216939520' ,155,25,0 ,180 ,1,2</v>
      </c>
      <c r="V13" s="20"/>
    </row>
    <row r="14" spans="1:24" s="1" customFormat="1" ht="12" x14ac:dyDescent="0.3">
      <c r="A14" s="11"/>
      <c r="B14" s="4">
        <v>0</v>
      </c>
      <c r="C14" s="4">
        <v>0</v>
      </c>
      <c r="D14" s="4">
        <v>0</v>
      </c>
      <c r="E14" s="23">
        <f t="shared" si="3"/>
        <v>10011</v>
      </c>
      <c r="F14" s="16" t="str">
        <f t="shared" si="0"/>
        <v>COMPRA DE GAS [CxP#10011]</v>
      </c>
      <c r="G14" s="10" t="str">
        <f t="shared" si="4"/>
        <v>IGP160201NK5</v>
      </c>
      <c r="H14" s="23">
        <v>1</v>
      </c>
      <c r="I14" s="16" t="s">
        <v>24</v>
      </c>
      <c r="J14" s="23">
        <v>24</v>
      </c>
      <c r="K14" s="27" t="s">
        <v>38</v>
      </c>
      <c r="L14" s="16" t="s">
        <v>51</v>
      </c>
      <c r="M14" s="27">
        <v>187306638</v>
      </c>
      <c r="N14" s="28">
        <v>76.03</v>
      </c>
      <c r="O14" s="28">
        <v>8.9600000000000009</v>
      </c>
      <c r="P14" s="28">
        <v>0</v>
      </c>
      <c r="Q14" s="28">
        <f t="shared" si="1"/>
        <v>84.990000000000009</v>
      </c>
      <c r="R14" s="14">
        <v>1</v>
      </c>
      <c r="S14" s="14">
        <v>2</v>
      </c>
      <c r="U14" s="18" t="str">
        <f t="shared" si="2"/>
        <v>EXECUTE [dbo].[PG_CI_FACTURA_CXP] 0, 0, 0, 10011, 'COMPRA DE GAS [CxP#10011]' , 'IGP160201NK5' , 'UGA810602EX1' , '2017-08-11','MEX', '187306638' ,76.03,8.96,0 ,84.99 ,1,2</v>
      </c>
      <c r="V14" s="20"/>
    </row>
    <row r="15" spans="1:24" s="1" customFormat="1" ht="12" x14ac:dyDescent="0.3">
      <c r="A15" s="11"/>
      <c r="B15" s="4">
        <v>0</v>
      </c>
      <c r="C15" s="4">
        <v>0</v>
      </c>
      <c r="D15" s="4">
        <v>0</v>
      </c>
      <c r="E15" s="23">
        <f t="shared" si="3"/>
        <v>10012</v>
      </c>
      <c r="F15" s="16" t="str">
        <f t="shared" si="0"/>
        <v>COMPRA DE GAS [CxP#10012]</v>
      </c>
      <c r="G15" s="10" t="str">
        <f t="shared" si="4"/>
        <v>IGP160201NK5</v>
      </c>
      <c r="H15" s="23">
        <v>1</v>
      </c>
      <c r="I15" s="16" t="s">
        <v>24</v>
      </c>
      <c r="J15" s="23">
        <v>24</v>
      </c>
      <c r="K15" s="27" t="s">
        <v>52</v>
      </c>
      <c r="L15" s="16"/>
      <c r="M15" s="27">
        <v>5592411</v>
      </c>
      <c r="N15" s="28">
        <v>12791.94</v>
      </c>
      <c r="O15" s="28">
        <v>553.23</v>
      </c>
      <c r="P15" s="28">
        <v>0</v>
      </c>
      <c r="Q15" s="28">
        <f t="shared" si="1"/>
        <v>13345.17</v>
      </c>
      <c r="R15" s="14">
        <v>1</v>
      </c>
      <c r="S15" s="14">
        <v>2</v>
      </c>
      <c r="U15" s="18" t="str">
        <f t="shared" si="2"/>
        <v>EXECUTE [dbo].[PG_CI_FACTURA_CXP] 0, 0, 0, 10012, 'COMPRA DE GAS [CxP#10012]' , 'IGP160201NK5' , 'UGA810602EX1' , '2017-08-09','', '5592411' ,12791.94,553.23,0 ,13345.17 ,1,2</v>
      </c>
      <c r="V15" s="20"/>
    </row>
    <row r="16" spans="1:24" s="1" customFormat="1" x14ac:dyDescent="0.3">
      <c r="A16" s="11"/>
      <c r="B16" s="4"/>
      <c r="C16" s="4"/>
      <c r="D16" s="4"/>
      <c r="E16" s="23"/>
      <c r="F16" s="16"/>
      <c r="G16" s="10"/>
      <c r="H16" s="23"/>
      <c r="I16" s="16"/>
      <c r="J16" s="23"/>
      <c r="K16" s="27"/>
      <c r="L16" s="16"/>
      <c r="M16" s="16"/>
      <c r="N16" s="28"/>
      <c r="O16" s="28"/>
      <c r="P16" s="28"/>
      <c r="Q16" s="28"/>
      <c r="R16" s="14"/>
      <c r="S16" s="14"/>
      <c r="U16"/>
      <c r="V16" s="20"/>
    </row>
    <row r="17" spans="1:22" s="1" customFormat="1" x14ac:dyDescent="0.3">
      <c r="A17" s="11"/>
      <c r="B17" s="4"/>
      <c r="C17" s="4"/>
      <c r="D17" s="4"/>
      <c r="E17" s="23"/>
      <c r="F17" s="16"/>
      <c r="G17" s="10"/>
      <c r="H17" s="23"/>
      <c r="I17" s="16"/>
      <c r="J17" s="23"/>
      <c r="K17" s="27"/>
      <c r="L17" s="16"/>
      <c r="M17" s="16"/>
      <c r="N17" s="28"/>
      <c r="O17" s="28"/>
      <c r="P17" s="28"/>
      <c r="Q17" s="28"/>
      <c r="R17" s="14"/>
      <c r="S17" s="14"/>
      <c r="U17"/>
      <c r="V17" s="20"/>
    </row>
    <row r="18" spans="1:22" s="1" customFormat="1" x14ac:dyDescent="0.3">
      <c r="A18" s="11"/>
      <c r="B18" s="4"/>
      <c r="C18" s="4"/>
      <c r="D18" s="4"/>
      <c r="E18" s="23"/>
      <c r="F18" s="16"/>
      <c r="G18" s="10"/>
      <c r="H18" s="23"/>
      <c r="I18" s="16"/>
      <c r="J18" s="23"/>
      <c r="K18" s="27"/>
      <c r="L18" s="16"/>
      <c r="M18" s="16"/>
      <c r="N18" s="28"/>
      <c r="O18" s="28"/>
      <c r="P18" s="28"/>
      <c r="Q18" s="28"/>
      <c r="R18" s="14"/>
      <c r="S18" s="14"/>
      <c r="U18"/>
      <c r="V18" s="20"/>
    </row>
    <row r="19" spans="1:22" s="1" customFormat="1" x14ac:dyDescent="0.3">
      <c r="A19" s="11"/>
      <c r="B19" s="4"/>
      <c r="C19" s="4"/>
      <c r="D19" s="4"/>
      <c r="E19" s="23"/>
      <c r="F19" s="16"/>
      <c r="G19" s="10"/>
      <c r="H19" s="23"/>
      <c r="I19" s="16"/>
      <c r="J19" s="23"/>
      <c r="K19" s="27"/>
      <c r="L19" s="16"/>
      <c r="M19" s="16"/>
      <c r="N19" s="28"/>
      <c r="O19" s="28"/>
      <c r="P19" s="28"/>
      <c r="Q19" s="28"/>
      <c r="R19" s="14"/>
      <c r="S19" s="14"/>
      <c r="U19"/>
      <c r="V19" s="20"/>
    </row>
    <row r="20" spans="1:22" s="1" customFormat="1" x14ac:dyDescent="0.3">
      <c r="A20" s="11"/>
      <c r="B20" s="4"/>
      <c r="C20" s="4"/>
      <c r="D20" s="4"/>
      <c r="E20" s="23"/>
      <c r="F20" s="16"/>
      <c r="G20" s="10"/>
      <c r="H20" s="23"/>
      <c r="I20" s="16"/>
      <c r="J20" s="23"/>
      <c r="K20" s="27"/>
      <c r="L20" s="16"/>
      <c r="M20" s="16"/>
      <c r="N20" s="28"/>
      <c r="O20" s="28"/>
      <c r="P20" s="28"/>
      <c r="Q20" s="28"/>
      <c r="R20" s="14"/>
      <c r="S20" s="14"/>
      <c r="U20"/>
      <c r="V20" s="20"/>
    </row>
    <row r="21" spans="1:22" x14ac:dyDescent="0.3">
      <c r="K21" s="27"/>
    </row>
    <row r="22" spans="1:22" x14ac:dyDescent="0.3">
      <c r="K22" s="27"/>
    </row>
    <row r="23" spans="1:22" x14ac:dyDescent="0.3">
      <c r="K23" s="27"/>
    </row>
    <row r="24" spans="1:22" x14ac:dyDescent="0.3">
      <c r="K24" s="27"/>
    </row>
    <row r="25" spans="1:22" x14ac:dyDescent="0.3">
      <c r="K25" s="27"/>
    </row>
    <row r="26" spans="1:22" x14ac:dyDescent="0.3">
      <c r="K26" s="27"/>
    </row>
    <row r="27" spans="1:22" x14ac:dyDescent="0.3">
      <c r="K27" s="27"/>
    </row>
    <row r="28" spans="1:22" x14ac:dyDescent="0.3">
      <c r="K28" s="27"/>
    </row>
    <row r="29" spans="1:22" x14ac:dyDescent="0.3">
      <c r="K29" s="27"/>
    </row>
    <row r="30" spans="1:22" x14ac:dyDescent="0.3">
      <c r="K30" s="27"/>
    </row>
    <row r="31" spans="1:22" x14ac:dyDescent="0.3">
      <c r="K31" s="27"/>
    </row>
    <row r="32" spans="1:22" x14ac:dyDescent="0.3">
      <c r="K32" s="27"/>
    </row>
    <row r="33" spans="11:11" x14ac:dyDescent="0.3">
      <c r="K33" s="27"/>
    </row>
    <row r="34" spans="11:11" x14ac:dyDescent="0.3">
      <c r="K34" s="27"/>
    </row>
    <row r="35" spans="11:11" x14ac:dyDescent="0.3">
      <c r="K35" s="27"/>
    </row>
    <row r="36" spans="11:11" x14ac:dyDescent="0.3">
      <c r="K36" s="27"/>
    </row>
    <row r="37" spans="11:11" x14ac:dyDescent="0.3">
      <c r="K37" s="27"/>
    </row>
    <row r="38" spans="11:11" x14ac:dyDescent="0.3">
      <c r="K38" s="27"/>
    </row>
    <row r="39" spans="11:11" x14ac:dyDescent="0.3">
      <c r="K39" s="27"/>
    </row>
    <row r="40" spans="11:11" x14ac:dyDescent="0.3">
      <c r="K40" s="27"/>
    </row>
    <row r="41" spans="11:11" x14ac:dyDescent="0.3">
      <c r="K41" s="27"/>
    </row>
    <row r="42" spans="11:11" x14ac:dyDescent="0.3">
      <c r="K42" s="27"/>
    </row>
    <row r="43" spans="11:11" x14ac:dyDescent="0.3">
      <c r="K43" s="27"/>
    </row>
    <row r="44" spans="11:11" x14ac:dyDescent="0.3">
      <c r="K44" s="27"/>
    </row>
    <row r="45" spans="11:11" x14ac:dyDescent="0.3">
      <c r="K45" s="27"/>
    </row>
    <row r="46" spans="11:11" x14ac:dyDescent="0.3">
      <c r="K46" s="27"/>
    </row>
    <row r="47" spans="11:11" x14ac:dyDescent="0.3">
      <c r="K47" s="27"/>
    </row>
    <row r="48" spans="11:11" x14ac:dyDescent="0.3">
      <c r="K48" s="27"/>
    </row>
    <row r="49" spans="11:11" x14ac:dyDescent="0.3">
      <c r="K49" s="27"/>
    </row>
    <row r="50" spans="11:11" x14ac:dyDescent="0.3">
      <c r="K50" s="27"/>
    </row>
    <row r="51" spans="11:11" x14ac:dyDescent="0.3">
      <c r="K51" s="27"/>
    </row>
    <row r="52" spans="11:11" x14ac:dyDescent="0.3">
      <c r="K52" s="27"/>
    </row>
    <row r="53" spans="11:11" x14ac:dyDescent="0.3">
      <c r="K53" s="27"/>
    </row>
    <row r="54" spans="11:11" x14ac:dyDescent="0.3">
      <c r="K54" s="27"/>
    </row>
    <row r="55" spans="11:11" x14ac:dyDescent="0.3">
      <c r="K55" s="27"/>
    </row>
    <row r="56" spans="11:11" x14ac:dyDescent="0.3">
      <c r="K56" s="27"/>
    </row>
    <row r="57" spans="11:11" x14ac:dyDescent="0.3">
      <c r="K57" s="27"/>
    </row>
    <row r="58" spans="11:11" x14ac:dyDescent="0.3">
      <c r="K58" s="27"/>
    </row>
    <row r="59" spans="11:11" x14ac:dyDescent="0.3">
      <c r="K59" s="27"/>
    </row>
    <row r="60" spans="11:11" x14ac:dyDescent="0.3">
      <c r="K60" s="27"/>
    </row>
    <row r="61" spans="11:11" x14ac:dyDescent="0.3">
      <c r="K61" s="27"/>
    </row>
    <row r="62" spans="11:11" x14ac:dyDescent="0.3">
      <c r="K62" s="27"/>
    </row>
    <row r="63" spans="11:11" x14ac:dyDescent="0.3">
      <c r="K63" s="27"/>
    </row>
    <row r="64" spans="11:11" x14ac:dyDescent="0.3">
      <c r="K64" s="27"/>
    </row>
    <row r="65" spans="11:11" x14ac:dyDescent="0.3">
      <c r="K65" s="27"/>
    </row>
    <row r="66" spans="11:11" x14ac:dyDescent="0.3">
      <c r="K66" s="27"/>
    </row>
    <row r="67" spans="11:11" x14ac:dyDescent="0.3">
      <c r="K67" s="27"/>
    </row>
    <row r="68" spans="11:11" x14ac:dyDescent="0.3">
      <c r="K68" s="27"/>
    </row>
    <row r="69" spans="11:11" x14ac:dyDescent="0.3">
      <c r="K69" s="27"/>
    </row>
    <row r="70" spans="11:11" x14ac:dyDescent="0.3">
      <c r="K70" s="27"/>
    </row>
    <row r="71" spans="11:11" x14ac:dyDescent="0.3">
      <c r="K71" s="27"/>
    </row>
    <row r="72" spans="11:11" x14ac:dyDescent="0.3">
      <c r="K72" s="27"/>
    </row>
    <row r="73" spans="11:11" x14ac:dyDescent="0.3">
      <c r="K73" s="27"/>
    </row>
    <row r="74" spans="11:11" x14ac:dyDescent="0.3">
      <c r="K74" s="27"/>
    </row>
    <row r="75" spans="11:11" x14ac:dyDescent="0.3">
      <c r="K75" s="27"/>
    </row>
    <row r="76" spans="11:11" x14ac:dyDescent="0.3">
      <c r="K76" s="27"/>
    </row>
    <row r="77" spans="11:11" x14ac:dyDescent="0.3">
      <c r="K77" s="27"/>
    </row>
    <row r="78" spans="11:11" x14ac:dyDescent="0.3">
      <c r="K78" s="27"/>
    </row>
    <row r="79" spans="11:11" x14ac:dyDescent="0.3">
      <c r="K79" s="27"/>
    </row>
    <row r="80" spans="11:11" x14ac:dyDescent="0.3">
      <c r="K80" s="27"/>
    </row>
    <row r="81" spans="11:11" x14ac:dyDescent="0.3">
      <c r="K81" s="27"/>
    </row>
    <row r="82" spans="11:11" x14ac:dyDescent="0.3">
      <c r="K82" s="27"/>
    </row>
    <row r="83" spans="11:11" x14ac:dyDescent="0.3">
      <c r="K83" s="27"/>
    </row>
    <row r="84" spans="11:11" x14ac:dyDescent="0.3">
      <c r="K84" s="27"/>
    </row>
    <row r="85" spans="11:11" x14ac:dyDescent="0.3">
      <c r="K85" s="27"/>
    </row>
    <row r="86" spans="11:11" x14ac:dyDescent="0.3">
      <c r="K86" s="27"/>
    </row>
    <row r="87" spans="11:11" x14ac:dyDescent="0.3">
      <c r="K87" s="27"/>
    </row>
    <row r="88" spans="11:11" x14ac:dyDescent="0.3">
      <c r="K88" s="27"/>
    </row>
    <row r="89" spans="11:11" x14ac:dyDescent="0.3">
      <c r="K89" s="27"/>
    </row>
    <row r="90" spans="11:11" x14ac:dyDescent="0.3">
      <c r="K90" s="27"/>
    </row>
    <row r="91" spans="11:11" x14ac:dyDescent="0.3">
      <c r="K91" s="27"/>
    </row>
    <row r="92" spans="11:11" x14ac:dyDescent="0.3">
      <c r="K92" s="27"/>
    </row>
    <row r="93" spans="11:11" x14ac:dyDescent="0.3">
      <c r="K93" s="27"/>
    </row>
    <row r="94" spans="11:11" x14ac:dyDescent="0.3">
      <c r="K94" s="27"/>
    </row>
    <row r="95" spans="11:11" x14ac:dyDescent="0.3">
      <c r="K95" s="27"/>
    </row>
    <row r="97" spans="11:11" x14ac:dyDescent="0.3">
      <c r="K97" s="10"/>
    </row>
    <row r="98" spans="11:11" x14ac:dyDescent="0.3">
      <c r="K98" s="10"/>
    </row>
    <row r="99" spans="11:11" x14ac:dyDescent="0.3">
      <c r="K99" s="27"/>
    </row>
    <row r="100" spans="11:11" x14ac:dyDescent="0.3">
      <c r="K100" s="27"/>
    </row>
    <row r="101" spans="11:11" x14ac:dyDescent="0.3">
      <c r="K101" s="27"/>
    </row>
    <row r="102" spans="11:11" x14ac:dyDescent="0.3">
      <c r="K102" s="27"/>
    </row>
    <row r="103" spans="11:11" x14ac:dyDescent="0.3">
      <c r="K103" s="27"/>
    </row>
    <row r="104" spans="11:11" x14ac:dyDescent="0.3">
      <c r="K104" s="27"/>
    </row>
    <row r="105" spans="11:11" x14ac:dyDescent="0.3">
      <c r="K105" s="27"/>
    </row>
    <row r="106" spans="11:11" x14ac:dyDescent="0.3">
      <c r="K106" s="27"/>
    </row>
    <row r="107" spans="11:11" x14ac:dyDescent="0.3">
      <c r="K107" s="27"/>
    </row>
    <row r="108" spans="11:11" x14ac:dyDescent="0.3">
      <c r="K108" s="27"/>
    </row>
    <row r="109" spans="11:11" x14ac:dyDescent="0.3">
      <c r="K109" s="27"/>
    </row>
    <row r="110" spans="11:11" x14ac:dyDescent="0.3">
      <c r="K110" s="27"/>
    </row>
    <row r="111" spans="11:11" x14ac:dyDescent="0.3">
      <c r="K111" s="27"/>
    </row>
    <row r="112" spans="11:11" x14ac:dyDescent="0.3">
      <c r="K112" s="27"/>
    </row>
    <row r="113" spans="11:11" x14ac:dyDescent="0.3">
      <c r="K113" s="27"/>
    </row>
    <row r="114" spans="11:11" x14ac:dyDescent="0.3">
      <c r="K114" s="27"/>
    </row>
    <row r="115" spans="11:11" x14ac:dyDescent="0.3">
      <c r="K115" s="27"/>
    </row>
    <row r="116" spans="11:11" x14ac:dyDescent="0.3">
      <c r="K116" s="27"/>
    </row>
    <row r="117" spans="11:11" x14ac:dyDescent="0.3">
      <c r="K117" s="27"/>
    </row>
    <row r="118" spans="11:11" x14ac:dyDescent="0.3">
      <c r="K118" s="27"/>
    </row>
    <row r="119" spans="11:11" x14ac:dyDescent="0.3">
      <c r="K119" s="27"/>
    </row>
    <row r="120" spans="11:11" x14ac:dyDescent="0.3">
      <c r="K120" s="27"/>
    </row>
    <row r="121" spans="11:11" x14ac:dyDescent="0.3">
      <c r="K121" s="27"/>
    </row>
    <row r="122" spans="11:11" x14ac:dyDescent="0.3">
      <c r="K122" s="27"/>
    </row>
    <row r="123" spans="11:11" x14ac:dyDescent="0.3">
      <c r="K123" s="27"/>
    </row>
    <row r="124" spans="11:11" x14ac:dyDescent="0.3">
      <c r="K124" s="27"/>
    </row>
    <row r="125" spans="11:11" x14ac:dyDescent="0.3">
      <c r="K125" s="27"/>
    </row>
    <row r="126" spans="11:11" x14ac:dyDescent="0.3">
      <c r="K126" s="27"/>
    </row>
    <row r="127" spans="11:11" x14ac:dyDescent="0.3">
      <c r="K127" s="27"/>
    </row>
    <row r="128" spans="11:11" x14ac:dyDescent="0.3">
      <c r="K128" s="27"/>
    </row>
    <row r="129" spans="11:11" x14ac:dyDescent="0.3">
      <c r="K129" s="27"/>
    </row>
    <row r="130" spans="11:11" x14ac:dyDescent="0.3">
      <c r="K130" s="27"/>
    </row>
    <row r="131" spans="11:11" x14ac:dyDescent="0.3">
      <c r="K131" s="27"/>
    </row>
    <row r="132" spans="11:11" x14ac:dyDescent="0.3">
      <c r="K132" s="27"/>
    </row>
    <row r="133" spans="11:11" x14ac:dyDescent="0.3">
      <c r="K133" s="27"/>
    </row>
    <row r="134" spans="11:11" x14ac:dyDescent="0.3">
      <c r="K134" s="27"/>
    </row>
    <row r="135" spans="11:11" x14ac:dyDescent="0.3">
      <c r="K135" s="27"/>
    </row>
    <row r="136" spans="11:11" x14ac:dyDescent="0.3">
      <c r="K136" s="27"/>
    </row>
    <row r="137" spans="11:11" x14ac:dyDescent="0.3">
      <c r="K137" s="27"/>
    </row>
    <row r="138" spans="11:11" x14ac:dyDescent="0.3">
      <c r="K138" s="27"/>
    </row>
    <row r="139" spans="11:11" x14ac:dyDescent="0.3">
      <c r="K139" s="27"/>
    </row>
    <row r="140" spans="11:11" x14ac:dyDescent="0.3">
      <c r="K140" s="27"/>
    </row>
    <row r="141" spans="11:11" x14ac:dyDescent="0.3">
      <c r="K141" s="27"/>
    </row>
    <row r="142" spans="11:11" x14ac:dyDescent="0.3">
      <c r="K142" s="27"/>
    </row>
    <row r="143" spans="11:11" x14ac:dyDescent="0.3">
      <c r="K143" s="27"/>
    </row>
    <row r="144" spans="11:11" x14ac:dyDescent="0.3">
      <c r="K144" s="27"/>
    </row>
    <row r="145" spans="11:11" x14ac:dyDescent="0.3">
      <c r="K145" s="27"/>
    </row>
    <row r="146" spans="11:11" x14ac:dyDescent="0.3">
      <c r="K146" s="27"/>
    </row>
    <row r="147" spans="11:11" x14ac:dyDescent="0.3">
      <c r="K147" s="27"/>
    </row>
    <row r="148" spans="11:11" x14ac:dyDescent="0.3">
      <c r="K148" s="27"/>
    </row>
    <row r="149" spans="11:11" x14ac:dyDescent="0.3">
      <c r="K149" s="27"/>
    </row>
    <row r="150" spans="11:11" x14ac:dyDescent="0.3">
      <c r="K150" s="27"/>
    </row>
    <row r="151" spans="11:11" x14ac:dyDescent="0.3">
      <c r="K151" s="27"/>
    </row>
    <row r="152" spans="11:11" x14ac:dyDescent="0.3">
      <c r="K152" s="27"/>
    </row>
    <row r="153" spans="11:11" x14ac:dyDescent="0.3">
      <c r="K153" s="27"/>
    </row>
    <row r="154" spans="11:11" x14ac:dyDescent="0.3">
      <c r="K154" s="27"/>
    </row>
    <row r="155" spans="11:11" x14ac:dyDescent="0.3">
      <c r="K155" s="27"/>
    </row>
    <row r="156" spans="11:11" x14ac:dyDescent="0.3">
      <c r="K156" s="27"/>
    </row>
    <row r="157" spans="11:11" x14ac:dyDescent="0.3">
      <c r="K157" s="27"/>
    </row>
    <row r="158" spans="11:11" x14ac:dyDescent="0.3">
      <c r="K158" s="27"/>
    </row>
    <row r="159" spans="11:11" x14ac:dyDescent="0.3">
      <c r="K159" s="27"/>
    </row>
    <row r="160" spans="11:11" x14ac:dyDescent="0.3">
      <c r="K160" s="27"/>
    </row>
    <row r="161" spans="11:11" x14ac:dyDescent="0.3">
      <c r="K161" s="27"/>
    </row>
    <row r="162" spans="11:11" x14ac:dyDescent="0.3">
      <c r="K162" s="27"/>
    </row>
    <row r="163" spans="11:11" x14ac:dyDescent="0.3">
      <c r="K163" s="27"/>
    </row>
    <row r="164" spans="11:11" x14ac:dyDescent="0.3">
      <c r="K164" s="27"/>
    </row>
    <row r="165" spans="11:11" x14ac:dyDescent="0.3">
      <c r="K165" s="27"/>
    </row>
    <row r="166" spans="11:11" x14ac:dyDescent="0.3">
      <c r="K166" s="27"/>
    </row>
    <row r="167" spans="11:11" x14ac:dyDescent="0.3">
      <c r="K167" s="27"/>
    </row>
    <row r="168" spans="11:11" x14ac:dyDescent="0.3">
      <c r="K168" s="27"/>
    </row>
    <row r="169" spans="11:11" x14ac:dyDescent="0.3">
      <c r="K169" s="27"/>
    </row>
    <row r="170" spans="11:11" x14ac:dyDescent="0.3">
      <c r="K170" s="27"/>
    </row>
    <row r="171" spans="11:11" x14ac:dyDescent="0.3">
      <c r="K171" s="27"/>
    </row>
    <row r="172" spans="11:11" x14ac:dyDescent="0.3">
      <c r="K172" s="27"/>
    </row>
    <row r="173" spans="11:11" x14ac:dyDescent="0.3">
      <c r="K173" s="27"/>
    </row>
    <row r="174" spans="11:11" x14ac:dyDescent="0.3">
      <c r="K174" s="27"/>
    </row>
    <row r="175" spans="11:11" x14ac:dyDescent="0.3">
      <c r="K175" s="27"/>
    </row>
    <row r="176" spans="11:11" x14ac:dyDescent="0.3">
      <c r="K176" s="27"/>
    </row>
    <row r="177" spans="11:11" x14ac:dyDescent="0.3">
      <c r="K177" s="27"/>
    </row>
    <row r="178" spans="11:11" x14ac:dyDescent="0.3">
      <c r="K178" s="27"/>
    </row>
    <row r="179" spans="11:11" x14ac:dyDescent="0.3">
      <c r="K179" s="27"/>
    </row>
    <row r="180" spans="11:11" x14ac:dyDescent="0.3">
      <c r="K180" s="27"/>
    </row>
    <row r="181" spans="11:11" x14ac:dyDescent="0.3">
      <c r="K181" s="27"/>
    </row>
    <row r="182" spans="11:11" x14ac:dyDescent="0.3">
      <c r="K182" s="27"/>
    </row>
    <row r="183" spans="11:11" x14ac:dyDescent="0.3">
      <c r="K183" s="27"/>
    </row>
    <row r="184" spans="11:11" x14ac:dyDescent="0.3">
      <c r="K184" s="27"/>
    </row>
    <row r="185" spans="11:11" x14ac:dyDescent="0.3">
      <c r="K185" s="27"/>
    </row>
    <row r="186" spans="11:11" x14ac:dyDescent="0.3">
      <c r="K186" s="27"/>
    </row>
    <row r="187" spans="11:11" x14ac:dyDescent="0.3">
      <c r="K187" s="27"/>
    </row>
    <row r="188" spans="11:11" x14ac:dyDescent="0.3">
      <c r="K188" s="27"/>
    </row>
    <row r="189" spans="11:11" x14ac:dyDescent="0.3">
      <c r="K189" s="27"/>
    </row>
    <row r="190" spans="11:11" x14ac:dyDescent="0.3">
      <c r="K190" s="27"/>
    </row>
    <row r="191" spans="11:11" x14ac:dyDescent="0.3">
      <c r="K191" s="27"/>
    </row>
    <row r="192" spans="11:11" x14ac:dyDescent="0.3">
      <c r="K192" s="27"/>
    </row>
    <row r="193" spans="11:11" x14ac:dyDescent="0.3">
      <c r="K193" s="27"/>
    </row>
    <row r="194" spans="11:11" x14ac:dyDescent="0.3">
      <c r="K194" s="27"/>
    </row>
    <row r="195" spans="11:11" x14ac:dyDescent="0.3">
      <c r="K195" s="27"/>
    </row>
    <row r="196" spans="11:11" x14ac:dyDescent="0.3">
      <c r="K196" s="27"/>
    </row>
    <row r="197" spans="11:11" x14ac:dyDescent="0.3">
      <c r="K197" s="27"/>
    </row>
    <row r="198" spans="11:11" x14ac:dyDescent="0.3">
      <c r="K198" s="27"/>
    </row>
    <row r="199" spans="11:11" x14ac:dyDescent="0.3">
      <c r="K199" s="27"/>
    </row>
    <row r="200" spans="11:11" x14ac:dyDescent="0.3">
      <c r="K200" s="27"/>
    </row>
    <row r="201" spans="11:11" x14ac:dyDescent="0.3">
      <c r="K201" s="27"/>
    </row>
    <row r="202" spans="11:11" x14ac:dyDescent="0.3">
      <c r="K202" s="27"/>
    </row>
    <row r="203" spans="11:11" x14ac:dyDescent="0.3">
      <c r="K203" s="27"/>
    </row>
    <row r="204" spans="11:11" x14ac:dyDescent="0.3">
      <c r="K204" s="27"/>
    </row>
    <row r="205" spans="11:11" x14ac:dyDescent="0.3">
      <c r="K205" s="27"/>
    </row>
    <row r="206" spans="11:11" x14ac:dyDescent="0.3">
      <c r="K206" s="27"/>
    </row>
    <row r="207" spans="11:11" x14ac:dyDescent="0.3">
      <c r="K207" s="27"/>
    </row>
    <row r="208" spans="11:11" x14ac:dyDescent="0.3">
      <c r="K208" s="27"/>
    </row>
    <row r="209" spans="11:11" x14ac:dyDescent="0.3">
      <c r="K209" s="27"/>
    </row>
    <row r="210" spans="11:11" x14ac:dyDescent="0.3">
      <c r="K210" s="27"/>
    </row>
    <row r="211" spans="11:11" x14ac:dyDescent="0.3">
      <c r="K211" s="27"/>
    </row>
    <row r="212" spans="11:11" x14ac:dyDescent="0.3">
      <c r="K212" s="27"/>
    </row>
    <row r="213" spans="11:11" x14ac:dyDescent="0.3">
      <c r="K213" s="27"/>
    </row>
    <row r="214" spans="11:11" x14ac:dyDescent="0.3">
      <c r="K214" s="27"/>
    </row>
    <row r="215" spans="11:11" x14ac:dyDescent="0.3">
      <c r="K215" s="27"/>
    </row>
    <row r="216" spans="11:11" x14ac:dyDescent="0.3">
      <c r="K216" s="27"/>
    </row>
    <row r="217" spans="11:11" x14ac:dyDescent="0.3">
      <c r="K217" s="27"/>
    </row>
    <row r="218" spans="11:11" x14ac:dyDescent="0.3">
      <c r="K218" s="27"/>
    </row>
    <row r="219" spans="11:11" x14ac:dyDescent="0.3">
      <c r="K219" s="27"/>
    </row>
    <row r="220" spans="11:11" x14ac:dyDescent="0.3">
      <c r="K220" s="27"/>
    </row>
    <row r="221" spans="11:11" x14ac:dyDescent="0.3">
      <c r="K221" s="27"/>
    </row>
    <row r="222" spans="11:11" x14ac:dyDescent="0.3">
      <c r="K222" s="27"/>
    </row>
    <row r="223" spans="11:11" x14ac:dyDescent="0.3">
      <c r="K223" s="27"/>
    </row>
    <row r="224" spans="11:11" x14ac:dyDescent="0.3">
      <c r="K224" s="27"/>
    </row>
    <row r="225" spans="11:11" x14ac:dyDescent="0.3">
      <c r="K225" s="27"/>
    </row>
    <row r="226" spans="11:11" x14ac:dyDescent="0.3">
      <c r="K226" s="27"/>
    </row>
    <row r="227" spans="11:11" x14ac:dyDescent="0.3">
      <c r="K227" s="27"/>
    </row>
    <row r="228" spans="11:11" x14ac:dyDescent="0.3">
      <c r="K228" s="27"/>
    </row>
    <row r="229" spans="11:11" x14ac:dyDescent="0.3">
      <c r="K229" s="27"/>
    </row>
    <row r="230" spans="11:11" x14ac:dyDescent="0.3">
      <c r="K230" s="27"/>
    </row>
    <row r="231" spans="11:11" x14ac:dyDescent="0.3">
      <c r="K231" s="27"/>
    </row>
    <row r="232" spans="11:11" x14ac:dyDescent="0.3">
      <c r="K232" s="27"/>
    </row>
    <row r="233" spans="11:11" x14ac:dyDescent="0.3">
      <c r="K233" s="27"/>
    </row>
    <row r="234" spans="11:11" x14ac:dyDescent="0.3">
      <c r="K234" s="27"/>
    </row>
    <row r="235" spans="11:11" x14ac:dyDescent="0.3">
      <c r="K235" s="27"/>
    </row>
    <row r="236" spans="11:11" x14ac:dyDescent="0.3">
      <c r="K236" s="27"/>
    </row>
    <row r="237" spans="11:11" x14ac:dyDescent="0.3">
      <c r="K237" s="27"/>
    </row>
    <row r="238" spans="11:11" x14ac:dyDescent="0.3">
      <c r="K238" s="27"/>
    </row>
    <row r="239" spans="11:11" x14ac:dyDescent="0.3">
      <c r="K239" s="27"/>
    </row>
    <row r="240" spans="11:11" x14ac:dyDescent="0.3">
      <c r="K240" s="27"/>
    </row>
    <row r="241" spans="11:11" x14ac:dyDescent="0.3">
      <c r="K241" s="27"/>
    </row>
    <row r="242" spans="11:11" x14ac:dyDescent="0.3">
      <c r="K242" s="27"/>
    </row>
    <row r="243" spans="11:11" x14ac:dyDescent="0.3">
      <c r="K243" s="27"/>
    </row>
    <row r="244" spans="11:11" x14ac:dyDescent="0.3">
      <c r="K244" s="27"/>
    </row>
    <row r="245" spans="11:11" x14ac:dyDescent="0.3">
      <c r="K245" s="27"/>
    </row>
    <row r="246" spans="11:11" x14ac:dyDescent="0.3">
      <c r="K246" s="27"/>
    </row>
    <row r="247" spans="11:11" x14ac:dyDescent="0.3">
      <c r="K247" s="27"/>
    </row>
    <row r="248" spans="11:11" x14ac:dyDescent="0.3">
      <c r="K248" s="27"/>
    </row>
    <row r="249" spans="11:11" x14ac:dyDescent="0.3">
      <c r="K249" s="27"/>
    </row>
    <row r="250" spans="11:11" x14ac:dyDescent="0.3">
      <c r="K250" s="27"/>
    </row>
    <row r="251" spans="11:11" x14ac:dyDescent="0.3">
      <c r="K251" s="27"/>
    </row>
    <row r="252" spans="11:11" x14ac:dyDescent="0.3">
      <c r="K252" s="27"/>
    </row>
    <row r="253" spans="11:11" x14ac:dyDescent="0.3">
      <c r="K253" s="27"/>
    </row>
    <row r="254" spans="11:11" x14ac:dyDescent="0.3">
      <c r="K254" s="27"/>
    </row>
    <row r="255" spans="11:11" x14ac:dyDescent="0.3">
      <c r="K255" s="27"/>
    </row>
    <row r="256" spans="11:11" x14ac:dyDescent="0.3">
      <c r="K256" s="27"/>
    </row>
    <row r="257" spans="11:11" x14ac:dyDescent="0.3">
      <c r="K257" s="27"/>
    </row>
    <row r="258" spans="11:11" x14ac:dyDescent="0.3">
      <c r="K258" s="27"/>
    </row>
    <row r="259" spans="11:11" x14ac:dyDescent="0.3">
      <c r="K259" s="27"/>
    </row>
    <row r="260" spans="11:11" x14ac:dyDescent="0.3">
      <c r="K260" s="27"/>
    </row>
    <row r="261" spans="11:11" x14ac:dyDescent="0.3">
      <c r="K261" s="27"/>
    </row>
    <row r="262" spans="11:11" x14ac:dyDescent="0.3">
      <c r="K262" s="27"/>
    </row>
    <row r="263" spans="11:11" x14ac:dyDescent="0.3">
      <c r="K263" s="27"/>
    </row>
    <row r="264" spans="11:11" x14ac:dyDescent="0.3">
      <c r="K264" s="27"/>
    </row>
    <row r="265" spans="11:11" x14ac:dyDescent="0.3">
      <c r="K265" s="27"/>
    </row>
    <row r="266" spans="11:11" x14ac:dyDescent="0.3">
      <c r="K266" s="27"/>
    </row>
    <row r="267" spans="11:11" x14ac:dyDescent="0.3">
      <c r="K267" s="27"/>
    </row>
    <row r="268" spans="11:11" x14ac:dyDescent="0.3">
      <c r="K268" s="27"/>
    </row>
    <row r="269" spans="11:11" x14ac:dyDescent="0.3">
      <c r="K269" s="27"/>
    </row>
    <row r="270" spans="11:11" x14ac:dyDescent="0.3">
      <c r="K270" s="27"/>
    </row>
    <row r="271" spans="11:11" x14ac:dyDescent="0.3">
      <c r="K271" s="27"/>
    </row>
    <row r="272" spans="11:11" x14ac:dyDescent="0.3">
      <c r="K272" s="27"/>
    </row>
    <row r="273" spans="11:11" x14ac:dyDescent="0.3">
      <c r="K273" s="27"/>
    </row>
    <row r="274" spans="11:11" x14ac:dyDescent="0.3">
      <c r="K274" s="27"/>
    </row>
    <row r="275" spans="11:11" x14ac:dyDescent="0.3">
      <c r="K275" s="27"/>
    </row>
    <row r="276" spans="11:11" x14ac:dyDescent="0.3">
      <c r="K276" s="27"/>
    </row>
    <row r="277" spans="11:11" x14ac:dyDescent="0.3">
      <c r="K277" s="27"/>
    </row>
    <row r="278" spans="11:11" x14ac:dyDescent="0.3">
      <c r="K278" s="27"/>
    </row>
    <row r="279" spans="11:11" x14ac:dyDescent="0.3">
      <c r="K279" s="27"/>
    </row>
    <row r="280" spans="11:11" x14ac:dyDescent="0.3">
      <c r="K280" s="27"/>
    </row>
    <row r="281" spans="11:11" x14ac:dyDescent="0.3">
      <c r="K281" s="27"/>
    </row>
    <row r="282" spans="11:11" x14ac:dyDescent="0.3">
      <c r="K282" s="27"/>
    </row>
    <row r="283" spans="11:11" x14ac:dyDescent="0.3">
      <c r="K283" s="27"/>
    </row>
    <row r="284" spans="11:11" x14ac:dyDescent="0.3">
      <c r="K284" s="27"/>
    </row>
    <row r="285" spans="11:11" x14ac:dyDescent="0.3">
      <c r="K285" s="27"/>
    </row>
    <row r="286" spans="11:11" x14ac:dyDescent="0.3">
      <c r="K286" s="27"/>
    </row>
    <row r="287" spans="11:11" x14ac:dyDescent="0.3">
      <c r="K287" s="27"/>
    </row>
    <row r="288" spans="11:11" x14ac:dyDescent="0.3">
      <c r="K288" s="27"/>
    </row>
    <row r="289" spans="11:11" x14ac:dyDescent="0.3">
      <c r="K289" s="27"/>
    </row>
    <row r="290" spans="11:11" x14ac:dyDescent="0.3">
      <c r="K290" s="27"/>
    </row>
    <row r="291" spans="11:11" x14ac:dyDescent="0.3">
      <c r="K291" s="27"/>
    </row>
    <row r="292" spans="11:11" x14ac:dyDescent="0.3">
      <c r="K292" s="27"/>
    </row>
    <row r="293" spans="11:11" x14ac:dyDescent="0.3">
      <c r="K293" s="27"/>
    </row>
    <row r="294" spans="11:11" x14ac:dyDescent="0.3">
      <c r="K294" s="27"/>
    </row>
    <row r="295" spans="11:11" x14ac:dyDescent="0.3">
      <c r="K295" s="27"/>
    </row>
    <row r="296" spans="11:11" x14ac:dyDescent="0.3">
      <c r="K296" s="27"/>
    </row>
    <row r="297" spans="11:11" x14ac:dyDescent="0.3">
      <c r="K297" s="27"/>
    </row>
    <row r="298" spans="11:11" x14ac:dyDescent="0.3">
      <c r="K298" s="27"/>
    </row>
    <row r="299" spans="11:11" x14ac:dyDescent="0.3">
      <c r="K299" s="27"/>
    </row>
    <row r="300" spans="11:11" x14ac:dyDescent="0.3">
      <c r="K300" s="27"/>
    </row>
    <row r="301" spans="11:11" x14ac:dyDescent="0.3">
      <c r="K301" s="27"/>
    </row>
    <row r="302" spans="11:11" x14ac:dyDescent="0.3">
      <c r="K302" s="27"/>
    </row>
    <row r="303" spans="11:11" x14ac:dyDescent="0.3">
      <c r="K303" s="27"/>
    </row>
    <row r="304" spans="11:11" x14ac:dyDescent="0.3">
      <c r="K304" s="27"/>
    </row>
    <row r="305" spans="11:11" x14ac:dyDescent="0.3">
      <c r="K305" s="27"/>
    </row>
    <row r="306" spans="11:11" x14ac:dyDescent="0.3">
      <c r="K306" s="27"/>
    </row>
    <row r="307" spans="11:11" x14ac:dyDescent="0.3">
      <c r="K307" s="27"/>
    </row>
    <row r="308" spans="11:11" x14ac:dyDescent="0.3">
      <c r="K308" s="27"/>
    </row>
    <row r="309" spans="11:11" x14ac:dyDescent="0.3">
      <c r="K309" s="27"/>
    </row>
    <row r="310" spans="11:11" x14ac:dyDescent="0.3">
      <c r="K310" s="27"/>
    </row>
    <row r="311" spans="11:11" x14ac:dyDescent="0.3">
      <c r="K311" s="27"/>
    </row>
    <row r="312" spans="11:11" x14ac:dyDescent="0.3">
      <c r="K312" s="27"/>
    </row>
    <row r="313" spans="11:11" x14ac:dyDescent="0.3">
      <c r="K313" s="27"/>
    </row>
    <row r="314" spans="11:11" x14ac:dyDescent="0.3">
      <c r="K314" s="27"/>
    </row>
    <row r="315" spans="11:11" x14ac:dyDescent="0.3">
      <c r="K315" s="27"/>
    </row>
    <row r="316" spans="11:11" x14ac:dyDescent="0.3">
      <c r="K316" s="27"/>
    </row>
    <row r="317" spans="11:11" x14ac:dyDescent="0.3">
      <c r="K317" s="27"/>
    </row>
    <row r="318" spans="11:11" x14ac:dyDescent="0.3">
      <c r="K318" s="27"/>
    </row>
    <row r="319" spans="11:11" x14ac:dyDescent="0.3">
      <c r="K319" s="27"/>
    </row>
    <row r="320" spans="11:11" x14ac:dyDescent="0.3">
      <c r="K320" s="27"/>
    </row>
    <row r="321" spans="11:11" x14ac:dyDescent="0.3">
      <c r="K321" s="27"/>
    </row>
    <row r="322" spans="11:11" x14ac:dyDescent="0.3">
      <c r="K322" s="27"/>
    </row>
    <row r="323" spans="11:11" x14ac:dyDescent="0.3">
      <c r="K323" s="27"/>
    </row>
    <row r="324" spans="11:11" x14ac:dyDescent="0.3">
      <c r="K324" s="27"/>
    </row>
    <row r="325" spans="11:11" x14ac:dyDescent="0.3">
      <c r="K325" s="27"/>
    </row>
    <row r="326" spans="11:11" x14ac:dyDescent="0.3">
      <c r="K326" s="27"/>
    </row>
    <row r="327" spans="11:11" x14ac:dyDescent="0.3">
      <c r="K327" s="27"/>
    </row>
    <row r="328" spans="11:11" x14ac:dyDescent="0.3">
      <c r="K328" s="27"/>
    </row>
    <row r="329" spans="11:11" x14ac:dyDescent="0.3">
      <c r="K329" s="27"/>
    </row>
    <row r="330" spans="11:11" x14ac:dyDescent="0.3">
      <c r="K330" s="27"/>
    </row>
    <row r="331" spans="11:11" x14ac:dyDescent="0.3">
      <c r="K331" s="27"/>
    </row>
    <row r="332" spans="11:11" x14ac:dyDescent="0.3">
      <c r="K332" s="27"/>
    </row>
    <row r="333" spans="11:11" x14ac:dyDescent="0.3">
      <c r="K333" s="27"/>
    </row>
    <row r="334" spans="11:11" x14ac:dyDescent="0.3">
      <c r="K334" s="27"/>
    </row>
    <row r="335" spans="11:11" x14ac:dyDescent="0.3">
      <c r="K335" s="27"/>
    </row>
    <row r="336" spans="11:11" x14ac:dyDescent="0.3">
      <c r="K336" s="27"/>
    </row>
    <row r="337" spans="11:11" x14ac:dyDescent="0.3">
      <c r="K337" s="27"/>
    </row>
    <row r="338" spans="11:11" x14ac:dyDescent="0.3">
      <c r="K338" s="27"/>
    </row>
    <row r="339" spans="11:11" x14ac:dyDescent="0.3">
      <c r="K339" s="27"/>
    </row>
    <row r="340" spans="11:11" x14ac:dyDescent="0.3">
      <c r="K340" s="27"/>
    </row>
    <row r="341" spans="11:11" x14ac:dyDescent="0.3">
      <c r="K341" s="27"/>
    </row>
    <row r="342" spans="11:11" x14ac:dyDescent="0.3">
      <c r="K342" s="27"/>
    </row>
    <row r="343" spans="11:11" x14ac:dyDescent="0.3">
      <c r="K343" s="27"/>
    </row>
    <row r="344" spans="11:11" x14ac:dyDescent="0.3">
      <c r="K344" s="27"/>
    </row>
    <row r="345" spans="11:11" x14ac:dyDescent="0.3">
      <c r="K345" s="27"/>
    </row>
    <row r="346" spans="11:11" x14ac:dyDescent="0.3">
      <c r="K346" s="27"/>
    </row>
    <row r="347" spans="11:11" x14ac:dyDescent="0.3">
      <c r="K347" s="27"/>
    </row>
    <row r="348" spans="11:11" x14ac:dyDescent="0.3">
      <c r="K348" s="27"/>
    </row>
    <row r="349" spans="11:11" x14ac:dyDescent="0.3">
      <c r="K349" s="27"/>
    </row>
    <row r="350" spans="11:11" x14ac:dyDescent="0.3">
      <c r="K350" s="27"/>
    </row>
    <row r="351" spans="11:11" x14ac:dyDescent="0.3">
      <c r="K351" s="27"/>
    </row>
    <row r="352" spans="11:11" x14ac:dyDescent="0.3">
      <c r="K352" s="27"/>
    </row>
    <row r="353" spans="11:11" x14ac:dyDescent="0.3">
      <c r="K353" s="27"/>
    </row>
    <row r="354" spans="11:11" x14ac:dyDescent="0.3">
      <c r="K354" s="27"/>
    </row>
    <row r="355" spans="11:11" x14ac:dyDescent="0.3">
      <c r="K355" s="27"/>
    </row>
    <row r="356" spans="11:11" x14ac:dyDescent="0.3">
      <c r="K356" s="27"/>
    </row>
    <row r="357" spans="11:11" x14ac:dyDescent="0.3">
      <c r="K357" s="27"/>
    </row>
    <row r="358" spans="11:11" x14ac:dyDescent="0.3">
      <c r="K358" s="27"/>
    </row>
    <row r="359" spans="11:11" x14ac:dyDescent="0.3">
      <c r="K359" s="27"/>
    </row>
    <row r="360" spans="11:11" x14ac:dyDescent="0.3">
      <c r="K360" s="27"/>
    </row>
    <row r="361" spans="11:11" x14ac:dyDescent="0.3">
      <c r="K361" s="27"/>
    </row>
    <row r="362" spans="11:11" x14ac:dyDescent="0.3">
      <c r="K362" s="27"/>
    </row>
    <row r="363" spans="11:11" x14ac:dyDescent="0.3">
      <c r="K363" s="27"/>
    </row>
    <row r="364" spans="11:11" x14ac:dyDescent="0.3">
      <c r="K364" s="27"/>
    </row>
    <row r="365" spans="11:11" x14ac:dyDescent="0.3">
      <c r="K365" s="27"/>
    </row>
    <row r="366" spans="11:11" x14ac:dyDescent="0.3">
      <c r="K366" s="27"/>
    </row>
    <row r="367" spans="11:11" x14ac:dyDescent="0.3">
      <c r="K367" s="27"/>
    </row>
    <row r="368" spans="11:11" x14ac:dyDescent="0.3">
      <c r="K368" s="27"/>
    </row>
    <row r="369" spans="11:11" x14ac:dyDescent="0.3">
      <c r="K369" s="27"/>
    </row>
    <row r="370" spans="11:11" x14ac:dyDescent="0.3">
      <c r="K370" s="27"/>
    </row>
    <row r="371" spans="11:11" x14ac:dyDescent="0.3">
      <c r="K371" s="27"/>
    </row>
    <row r="372" spans="11:11" x14ac:dyDescent="0.3">
      <c r="K372" s="27"/>
    </row>
    <row r="373" spans="11:11" x14ac:dyDescent="0.3">
      <c r="K373" s="27"/>
    </row>
    <row r="374" spans="11:11" x14ac:dyDescent="0.3">
      <c r="K374" s="27"/>
    </row>
    <row r="375" spans="11:11" x14ac:dyDescent="0.3">
      <c r="K375" s="27"/>
    </row>
    <row r="376" spans="11:11" x14ac:dyDescent="0.3">
      <c r="K376" s="27"/>
    </row>
    <row r="377" spans="11:11" x14ac:dyDescent="0.3">
      <c r="K377" s="27"/>
    </row>
    <row r="378" spans="11:11" x14ac:dyDescent="0.3">
      <c r="K378" s="27"/>
    </row>
    <row r="379" spans="11:11" x14ac:dyDescent="0.3">
      <c r="K379" s="27"/>
    </row>
    <row r="380" spans="11:11" x14ac:dyDescent="0.3">
      <c r="K380" s="27"/>
    </row>
    <row r="381" spans="11:11" x14ac:dyDescent="0.3">
      <c r="K381" s="27"/>
    </row>
    <row r="382" spans="11:11" x14ac:dyDescent="0.3">
      <c r="K382" s="27"/>
    </row>
    <row r="383" spans="11:11" x14ac:dyDescent="0.3">
      <c r="K383" s="27"/>
    </row>
    <row r="384" spans="11:11" x14ac:dyDescent="0.3">
      <c r="K384" s="27"/>
    </row>
    <row r="385" spans="11:11" x14ac:dyDescent="0.3">
      <c r="K385" s="27"/>
    </row>
    <row r="386" spans="11:11" x14ac:dyDescent="0.3">
      <c r="K386" s="27"/>
    </row>
    <row r="387" spans="11:11" x14ac:dyDescent="0.3">
      <c r="K387" s="27"/>
    </row>
    <row r="388" spans="11:11" x14ac:dyDescent="0.3">
      <c r="K388" s="27"/>
    </row>
    <row r="389" spans="11:11" x14ac:dyDescent="0.3">
      <c r="K389" s="27"/>
    </row>
    <row r="390" spans="11:11" x14ac:dyDescent="0.3">
      <c r="K390" s="27"/>
    </row>
    <row r="391" spans="11:11" x14ac:dyDescent="0.3">
      <c r="K391" s="27"/>
    </row>
    <row r="392" spans="11:11" x14ac:dyDescent="0.3">
      <c r="K392" s="27"/>
    </row>
    <row r="393" spans="11:11" x14ac:dyDescent="0.3">
      <c r="K393" s="27"/>
    </row>
    <row r="394" spans="11:11" x14ac:dyDescent="0.3">
      <c r="K394" s="27"/>
    </row>
    <row r="395" spans="11:11" x14ac:dyDescent="0.3">
      <c r="K395" s="27"/>
    </row>
    <row r="396" spans="11:11" x14ac:dyDescent="0.3">
      <c r="K396" s="27"/>
    </row>
    <row r="397" spans="11:11" x14ac:dyDescent="0.3">
      <c r="K397" s="27"/>
    </row>
    <row r="398" spans="11:11" x14ac:dyDescent="0.3">
      <c r="K398" s="27"/>
    </row>
    <row r="399" spans="11:11" x14ac:dyDescent="0.3">
      <c r="K399" s="27"/>
    </row>
    <row r="400" spans="11:11" x14ac:dyDescent="0.3">
      <c r="K400" s="27"/>
    </row>
    <row r="401" spans="11:11" x14ac:dyDescent="0.3">
      <c r="K401" s="27"/>
    </row>
    <row r="402" spans="11:11" x14ac:dyDescent="0.3">
      <c r="K402" s="27"/>
    </row>
    <row r="403" spans="11:11" x14ac:dyDescent="0.3">
      <c r="K403" s="27"/>
    </row>
    <row r="404" spans="11:11" x14ac:dyDescent="0.3">
      <c r="K404" s="27"/>
    </row>
    <row r="405" spans="11:11" x14ac:dyDescent="0.3">
      <c r="K405" s="27"/>
    </row>
    <row r="406" spans="11:11" x14ac:dyDescent="0.3">
      <c r="K406" s="27"/>
    </row>
    <row r="407" spans="11:11" x14ac:dyDescent="0.3">
      <c r="K407" s="27"/>
    </row>
    <row r="408" spans="11:11" x14ac:dyDescent="0.3">
      <c r="K408" s="27"/>
    </row>
    <row r="409" spans="11:11" x14ac:dyDescent="0.3">
      <c r="K409" s="27"/>
    </row>
    <row r="410" spans="11:11" x14ac:dyDescent="0.3">
      <c r="K410" s="27"/>
    </row>
    <row r="411" spans="11:11" x14ac:dyDescent="0.3">
      <c r="K411" s="27"/>
    </row>
    <row r="412" spans="11:11" x14ac:dyDescent="0.3">
      <c r="K412" s="27"/>
    </row>
    <row r="413" spans="11:11" x14ac:dyDescent="0.3">
      <c r="K413" s="27"/>
    </row>
    <row r="414" spans="11:11" x14ac:dyDescent="0.3">
      <c r="K414" s="27"/>
    </row>
    <row r="415" spans="11:11" x14ac:dyDescent="0.3">
      <c r="K415" s="27"/>
    </row>
    <row r="416" spans="11:11" x14ac:dyDescent="0.3">
      <c r="K416" s="27"/>
    </row>
    <row r="417" spans="11:11" x14ac:dyDescent="0.3">
      <c r="K417" s="27"/>
    </row>
    <row r="418" spans="11:11" x14ac:dyDescent="0.3">
      <c r="K418" s="27"/>
    </row>
    <row r="419" spans="11:11" x14ac:dyDescent="0.3">
      <c r="K419" s="27"/>
    </row>
    <row r="420" spans="11:11" x14ac:dyDescent="0.3">
      <c r="K420" s="27"/>
    </row>
    <row r="421" spans="11:11" x14ac:dyDescent="0.3">
      <c r="K421" s="27"/>
    </row>
    <row r="422" spans="11:11" x14ac:dyDescent="0.3">
      <c r="K422" s="27"/>
    </row>
    <row r="423" spans="11:11" x14ac:dyDescent="0.3">
      <c r="K423" s="27"/>
    </row>
    <row r="424" spans="11:11" x14ac:dyDescent="0.3">
      <c r="K424" s="27"/>
    </row>
    <row r="425" spans="11:11" x14ac:dyDescent="0.3">
      <c r="K425" s="27"/>
    </row>
    <row r="426" spans="11:11" x14ac:dyDescent="0.3">
      <c r="K426" s="27"/>
    </row>
    <row r="427" spans="11:11" x14ac:dyDescent="0.3">
      <c r="K427" s="27"/>
    </row>
    <row r="428" spans="11:11" x14ac:dyDescent="0.3">
      <c r="K428" s="27"/>
    </row>
    <row r="429" spans="11:11" x14ac:dyDescent="0.3">
      <c r="K429" s="27"/>
    </row>
    <row r="430" spans="11:11" x14ac:dyDescent="0.3">
      <c r="K430" s="27"/>
    </row>
    <row r="431" spans="11:11" x14ac:dyDescent="0.3">
      <c r="K431" s="27"/>
    </row>
    <row r="432" spans="11:11" x14ac:dyDescent="0.3">
      <c r="K432" s="27"/>
    </row>
    <row r="433" spans="11:11" x14ac:dyDescent="0.3">
      <c r="K433" s="27"/>
    </row>
    <row r="434" spans="11:11" x14ac:dyDescent="0.3">
      <c r="K434" s="27"/>
    </row>
    <row r="435" spans="11:11" x14ac:dyDescent="0.3">
      <c r="K435" s="27"/>
    </row>
    <row r="436" spans="11:11" x14ac:dyDescent="0.3">
      <c r="K436" s="27"/>
    </row>
    <row r="437" spans="11:11" x14ac:dyDescent="0.3">
      <c r="K437" s="27"/>
    </row>
    <row r="438" spans="11:11" x14ac:dyDescent="0.3">
      <c r="K438" s="27"/>
    </row>
    <row r="439" spans="11:11" x14ac:dyDescent="0.3">
      <c r="K439" s="27"/>
    </row>
    <row r="440" spans="11:11" x14ac:dyDescent="0.3">
      <c r="K440" s="27"/>
    </row>
    <row r="441" spans="11:11" x14ac:dyDescent="0.3">
      <c r="K441" s="27"/>
    </row>
    <row r="442" spans="11:11" x14ac:dyDescent="0.3">
      <c r="K442" s="27"/>
    </row>
    <row r="443" spans="11:11" x14ac:dyDescent="0.3">
      <c r="K443" s="27"/>
    </row>
    <row r="444" spans="11:11" x14ac:dyDescent="0.3">
      <c r="K444" s="27"/>
    </row>
    <row r="445" spans="11:11" x14ac:dyDescent="0.3">
      <c r="K445" s="27"/>
    </row>
    <row r="446" spans="11:11" x14ac:dyDescent="0.3">
      <c r="K446" s="27"/>
    </row>
    <row r="447" spans="11:11" x14ac:dyDescent="0.3">
      <c r="K447" s="27"/>
    </row>
    <row r="448" spans="11:11" x14ac:dyDescent="0.3">
      <c r="K448" s="27"/>
    </row>
    <row r="449" spans="11:11" x14ac:dyDescent="0.3">
      <c r="K449" s="27"/>
    </row>
    <row r="450" spans="11:11" x14ac:dyDescent="0.3">
      <c r="K450" s="27"/>
    </row>
    <row r="451" spans="11:11" x14ac:dyDescent="0.3">
      <c r="K451" s="27"/>
    </row>
    <row r="452" spans="11:11" x14ac:dyDescent="0.3">
      <c r="K452" s="27"/>
    </row>
    <row r="453" spans="11:11" x14ac:dyDescent="0.3">
      <c r="K453" s="27"/>
    </row>
    <row r="454" spans="11:11" x14ac:dyDescent="0.3">
      <c r="K454" s="27"/>
    </row>
    <row r="455" spans="11:11" x14ac:dyDescent="0.3">
      <c r="K455" s="27"/>
    </row>
    <row r="456" spans="11:11" x14ac:dyDescent="0.3">
      <c r="K456" s="27"/>
    </row>
    <row r="457" spans="11:11" x14ac:dyDescent="0.3">
      <c r="K457" s="27"/>
    </row>
    <row r="458" spans="11:11" x14ac:dyDescent="0.3">
      <c r="K458" s="27"/>
    </row>
    <row r="459" spans="11:11" x14ac:dyDescent="0.3">
      <c r="K459" s="27"/>
    </row>
    <row r="460" spans="11:11" x14ac:dyDescent="0.3">
      <c r="K460" s="27"/>
    </row>
    <row r="461" spans="11:11" x14ac:dyDescent="0.3">
      <c r="K461" s="27"/>
    </row>
    <row r="462" spans="11:11" x14ac:dyDescent="0.3">
      <c r="K462" s="27"/>
    </row>
    <row r="463" spans="11:11" x14ac:dyDescent="0.3">
      <c r="K463" s="27"/>
    </row>
    <row r="464" spans="11:11" x14ac:dyDescent="0.3">
      <c r="K464" s="27"/>
    </row>
    <row r="465" spans="11:11" x14ac:dyDescent="0.3">
      <c r="K465" s="27"/>
    </row>
    <row r="466" spans="11:11" x14ac:dyDescent="0.3">
      <c r="K466" s="27"/>
    </row>
    <row r="467" spans="11:11" x14ac:dyDescent="0.3">
      <c r="K467" s="27"/>
    </row>
    <row r="468" spans="11:11" x14ac:dyDescent="0.3">
      <c r="K468" s="27"/>
    </row>
    <row r="469" spans="11:11" x14ac:dyDescent="0.3">
      <c r="K469" s="27"/>
    </row>
    <row r="470" spans="11:11" x14ac:dyDescent="0.3">
      <c r="K470" s="27"/>
    </row>
    <row r="471" spans="11:11" x14ac:dyDescent="0.3">
      <c r="K471" s="27"/>
    </row>
    <row r="472" spans="11:11" x14ac:dyDescent="0.3">
      <c r="K472" s="27"/>
    </row>
    <row r="473" spans="11:11" x14ac:dyDescent="0.3">
      <c r="K473" s="27"/>
    </row>
    <row r="474" spans="11:11" x14ac:dyDescent="0.3">
      <c r="K474" s="27"/>
    </row>
    <row r="475" spans="11:11" x14ac:dyDescent="0.3">
      <c r="K475" s="27"/>
    </row>
    <row r="476" spans="11:11" x14ac:dyDescent="0.3">
      <c r="K476" s="27"/>
    </row>
    <row r="477" spans="11:11" x14ac:dyDescent="0.3">
      <c r="K477" s="27"/>
    </row>
    <row r="478" spans="11:11" x14ac:dyDescent="0.3">
      <c r="K478" s="27"/>
    </row>
    <row r="479" spans="11:11" x14ac:dyDescent="0.3">
      <c r="K479" s="27"/>
    </row>
    <row r="480" spans="11:11" x14ac:dyDescent="0.3">
      <c r="K480" s="27"/>
    </row>
    <row r="481" spans="11:11" x14ac:dyDescent="0.3">
      <c r="K481" s="27"/>
    </row>
    <row r="482" spans="11:11" x14ac:dyDescent="0.3">
      <c r="K482" s="27"/>
    </row>
    <row r="483" spans="11:11" x14ac:dyDescent="0.3">
      <c r="K483" s="27"/>
    </row>
    <row r="484" spans="11:11" x14ac:dyDescent="0.3">
      <c r="K484" s="27"/>
    </row>
    <row r="485" spans="11:11" x14ac:dyDescent="0.3">
      <c r="K485" s="27"/>
    </row>
    <row r="486" spans="11:11" x14ac:dyDescent="0.3">
      <c r="K486" s="27"/>
    </row>
    <row r="487" spans="11:11" x14ac:dyDescent="0.3">
      <c r="K487" s="27"/>
    </row>
    <row r="488" spans="11:11" x14ac:dyDescent="0.3">
      <c r="K488" s="27"/>
    </row>
    <row r="489" spans="11:11" x14ac:dyDescent="0.3">
      <c r="K489" s="27"/>
    </row>
    <row r="490" spans="11:11" x14ac:dyDescent="0.3">
      <c r="K490" s="27"/>
    </row>
    <row r="491" spans="11:11" x14ac:dyDescent="0.3">
      <c r="K491" s="27"/>
    </row>
    <row r="492" spans="11:11" x14ac:dyDescent="0.3">
      <c r="K492" s="27"/>
    </row>
    <row r="493" spans="11:11" x14ac:dyDescent="0.3">
      <c r="K493" s="27"/>
    </row>
    <row r="494" spans="11:11" x14ac:dyDescent="0.3">
      <c r="K494" s="27"/>
    </row>
    <row r="495" spans="11:11" x14ac:dyDescent="0.3">
      <c r="K495" s="27"/>
    </row>
    <row r="496" spans="11:11" x14ac:dyDescent="0.3">
      <c r="K496" s="27"/>
    </row>
    <row r="497" spans="11:11" x14ac:dyDescent="0.3">
      <c r="K497" s="27"/>
    </row>
    <row r="498" spans="11:11" x14ac:dyDescent="0.3">
      <c r="K498" s="27"/>
    </row>
    <row r="499" spans="11:11" x14ac:dyDescent="0.3">
      <c r="K499" s="27"/>
    </row>
    <row r="500" spans="11:11" x14ac:dyDescent="0.3">
      <c r="K500" s="27"/>
    </row>
    <row r="501" spans="11:11" x14ac:dyDescent="0.3">
      <c r="K501" s="27"/>
    </row>
    <row r="502" spans="11:11" x14ac:dyDescent="0.3">
      <c r="K502" s="27"/>
    </row>
    <row r="503" spans="11:11" x14ac:dyDescent="0.3">
      <c r="K503" s="27"/>
    </row>
    <row r="504" spans="11:11" x14ac:dyDescent="0.3">
      <c r="K504" s="27"/>
    </row>
    <row r="505" spans="11:11" x14ac:dyDescent="0.3">
      <c r="K505" s="27"/>
    </row>
    <row r="506" spans="11:11" x14ac:dyDescent="0.3">
      <c r="K506" s="27"/>
    </row>
    <row r="507" spans="11:11" x14ac:dyDescent="0.3">
      <c r="K507" s="27"/>
    </row>
    <row r="508" spans="11:11" x14ac:dyDescent="0.3">
      <c r="K508" s="27"/>
    </row>
    <row r="509" spans="11:11" x14ac:dyDescent="0.3">
      <c r="K509" s="27"/>
    </row>
    <row r="510" spans="11:11" x14ac:dyDescent="0.3">
      <c r="K510" s="27"/>
    </row>
    <row r="511" spans="11:11" x14ac:dyDescent="0.3">
      <c r="K511" s="27"/>
    </row>
    <row r="512" spans="11:11" x14ac:dyDescent="0.3">
      <c r="K512" s="27"/>
    </row>
    <row r="513" spans="11:11" x14ac:dyDescent="0.3">
      <c r="K513" s="27"/>
    </row>
    <row r="514" spans="11:11" x14ac:dyDescent="0.3">
      <c r="K514" s="27"/>
    </row>
    <row r="515" spans="11:11" x14ac:dyDescent="0.3">
      <c r="K515" s="27"/>
    </row>
    <row r="516" spans="11:11" x14ac:dyDescent="0.3">
      <c r="K516" s="27"/>
    </row>
    <row r="517" spans="11:11" x14ac:dyDescent="0.3">
      <c r="K517" s="27"/>
    </row>
    <row r="518" spans="11:11" x14ac:dyDescent="0.3">
      <c r="K518" s="27"/>
    </row>
    <row r="519" spans="11:11" x14ac:dyDescent="0.3">
      <c r="K519" s="27"/>
    </row>
    <row r="520" spans="11:11" x14ac:dyDescent="0.3">
      <c r="K520" s="27"/>
    </row>
    <row r="521" spans="11:11" x14ac:dyDescent="0.3">
      <c r="K521" s="27"/>
    </row>
    <row r="522" spans="11:11" x14ac:dyDescent="0.3">
      <c r="K522" s="27"/>
    </row>
    <row r="523" spans="11:11" x14ac:dyDescent="0.3">
      <c r="K523" s="27"/>
    </row>
    <row r="524" spans="11:11" x14ac:dyDescent="0.3">
      <c r="K524" s="27"/>
    </row>
    <row r="525" spans="11:11" x14ac:dyDescent="0.3">
      <c r="K525" s="27"/>
    </row>
    <row r="526" spans="11:11" x14ac:dyDescent="0.3">
      <c r="K526" s="27"/>
    </row>
    <row r="527" spans="11:11" x14ac:dyDescent="0.3">
      <c r="K527" s="27"/>
    </row>
    <row r="528" spans="11:11" x14ac:dyDescent="0.3">
      <c r="K528" s="27"/>
    </row>
    <row r="529" spans="11:11" x14ac:dyDescent="0.3">
      <c r="K529" s="27"/>
    </row>
    <row r="530" spans="11:11" x14ac:dyDescent="0.3">
      <c r="K530" s="27"/>
    </row>
    <row r="531" spans="11:11" x14ac:dyDescent="0.3">
      <c r="K531" s="27"/>
    </row>
  </sheetData>
  <autoFilter ref="A1:X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CI_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 la Rosa</dc:creator>
  <cp:lastModifiedBy>Hector A. Gonzalez</cp:lastModifiedBy>
  <dcterms:created xsi:type="dcterms:W3CDTF">2018-09-05T16:16:25Z</dcterms:created>
  <dcterms:modified xsi:type="dcterms:W3CDTF">2018-09-22T13:42:44Z</dcterms:modified>
</cp:coreProperties>
</file>