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Tomza_HGF\TI_TecnologiaInformacion\Workbook\PYF18_Finanzas\4.Construccion\SQL_Server\PYF18_Liberacion_R0.00_Base_V0032\Scripts_R600\"/>
    </mc:Choice>
  </mc:AlternateContent>
  <bookViews>
    <workbookView xWindow="0" yWindow="0" windowWidth="20496" windowHeight="7620" activeTab="1"/>
  </bookViews>
  <sheets>
    <sheet name="TABLA" sheetId="2" r:id="rId1"/>
    <sheet name="CI_FACTURA_CXP" sheetId="1" r:id="rId2"/>
  </sheets>
  <definedNames>
    <definedName name="_xlnm._FilterDatabase" localSheetId="1" hidden="1">CI_FACTURA_CXP!$A$2:$Y$6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5" i="1" l="1"/>
  <c r="T111" i="1" s="1"/>
  <c r="T117" i="1" s="1"/>
  <c r="T123" i="1" s="1"/>
  <c r="T129" i="1" s="1"/>
  <c r="T135" i="1" s="1"/>
  <c r="T141" i="1" s="1"/>
  <c r="T147" i="1" s="1"/>
  <c r="T153" i="1" s="1"/>
  <c r="T159" i="1" s="1"/>
  <c r="T165" i="1" s="1"/>
  <c r="T171" i="1" s="1"/>
  <c r="T177" i="1" s="1"/>
  <c r="T183" i="1" s="1"/>
  <c r="T189" i="1" s="1"/>
  <c r="T195" i="1" s="1"/>
  <c r="T201" i="1" s="1"/>
  <c r="T106" i="1"/>
  <c r="T107" i="1"/>
  <c r="T108" i="1"/>
  <c r="T109" i="1"/>
  <c r="T110" i="1"/>
  <c r="T112" i="1"/>
  <c r="T118" i="1" s="1"/>
  <c r="T124" i="1" s="1"/>
  <c r="T130" i="1" s="1"/>
  <c r="T136" i="1" s="1"/>
  <c r="T142" i="1" s="1"/>
  <c r="T148" i="1" s="1"/>
  <c r="T154" i="1" s="1"/>
  <c r="T160" i="1" s="1"/>
  <c r="T166" i="1" s="1"/>
  <c r="T172" i="1" s="1"/>
  <c r="T178" i="1" s="1"/>
  <c r="T184" i="1" s="1"/>
  <c r="T190" i="1" s="1"/>
  <c r="T196" i="1" s="1"/>
  <c r="T202" i="1" s="1"/>
  <c r="T113" i="1"/>
  <c r="T119" i="1" s="1"/>
  <c r="T125" i="1" s="1"/>
  <c r="T131" i="1" s="1"/>
  <c r="T137" i="1" s="1"/>
  <c r="T143" i="1" s="1"/>
  <c r="T149" i="1" s="1"/>
  <c r="T155" i="1" s="1"/>
  <c r="T161" i="1" s="1"/>
  <c r="T167" i="1" s="1"/>
  <c r="T173" i="1" s="1"/>
  <c r="T179" i="1" s="1"/>
  <c r="T185" i="1" s="1"/>
  <c r="T191" i="1" s="1"/>
  <c r="T197" i="1" s="1"/>
  <c r="T203" i="1" s="1"/>
  <c r="T114" i="1"/>
  <c r="T115" i="1"/>
  <c r="T116" i="1"/>
  <c r="T120" i="1"/>
  <c r="T126" i="1" s="1"/>
  <c r="T132" i="1" s="1"/>
  <c r="T138" i="1" s="1"/>
  <c r="T144" i="1" s="1"/>
  <c r="T150" i="1" s="1"/>
  <c r="T156" i="1" s="1"/>
  <c r="T162" i="1" s="1"/>
  <c r="T168" i="1" s="1"/>
  <c r="T174" i="1" s="1"/>
  <c r="T180" i="1" s="1"/>
  <c r="T186" i="1" s="1"/>
  <c r="T192" i="1" s="1"/>
  <c r="T198" i="1" s="1"/>
  <c r="T121" i="1"/>
  <c r="T127" i="1" s="1"/>
  <c r="T133" i="1" s="1"/>
  <c r="T139" i="1" s="1"/>
  <c r="T145" i="1" s="1"/>
  <c r="T151" i="1" s="1"/>
  <c r="T157" i="1" s="1"/>
  <c r="T163" i="1" s="1"/>
  <c r="T169" i="1" s="1"/>
  <c r="T175" i="1" s="1"/>
  <c r="T181" i="1" s="1"/>
  <c r="T187" i="1" s="1"/>
  <c r="T193" i="1" s="1"/>
  <c r="T199" i="1" s="1"/>
  <c r="T122" i="1"/>
  <c r="T128" i="1"/>
  <c r="T134" i="1" s="1"/>
  <c r="T140" i="1" s="1"/>
  <c r="T146" i="1" s="1"/>
  <c r="T152" i="1" s="1"/>
  <c r="T158" i="1" s="1"/>
  <c r="T164" i="1" s="1"/>
  <c r="T170" i="1" s="1"/>
  <c r="T176" i="1" s="1"/>
  <c r="T182" i="1" s="1"/>
  <c r="T188" i="1" s="1"/>
  <c r="T194" i="1" s="1"/>
  <c r="T200" i="1" s="1"/>
  <c r="S105" i="1"/>
  <c r="S106" i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O105" i="1"/>
  <c r="R105" i="1" s="1"/>
  <c r="O106" i="1"/>
  <c r="R106" i="1" s="1"/>
  <c r="P106" i="1" s="1"/>
  <c r="V106" i="1" s="1"/>
  <c r="O107" i="1"/>
  <c r="O108" i="1"/>
  <c r="R108" i="1" s="1"/>
  <c r="O109" i="1"/>
  <c r="O110" i="1"/>
  <c r="R110" i="1" s="1"/>
  <c r="O111" i="1"/>
  <c r="R111" i="1" s="1"/>
  <c r="O112" i="1"/>
  <c r="R112" i="1" s="1"/>
  <c r="O113" i="1"/>
  <c r="R113" i="1" s="1"/>
  <c r="O114" i="1"/>
  <c r="R114" i="1" s="1"/>
  <c r="O115" i="1"/>
  <c r="O116" i="1"/>
  <c r="R116" i="1" s="1"/>
  <c r="O117" i="1"/>
  <c r="O118" i="1"/>
  <c r="R118" i="1" s="1"/>
  <c r="P118" i="1" s="1"/>
  <c r="O119" i="1"/>
  <c r="O120" i="1"/>
  <c r="R120" i="1" s="1"/>
  <c r="O121" i="1"/>
  <c r="O122" i="1"/>
  <c r="R122" i="1" s="1"/>
  <c r="O123" i="1"/>
  <c r="O124" i="1"/>
  <c r="R124" i="1" s="1"/>
  <c r="O125" i="1"/>
  <c r="O126" i="1"/>
  <c r="R126" i="1" s="1"/>
  <c r="O127" i="1"/>
  <c r="R127" i="1" s="1"/>
  <c r="O128" i="1"/>
  <c r="R128" i="1" s="1"/>
  <c r="P128" i="1" s="1"/>
  <c r="O129" i="1"/>
  <c r="R129" i="1" s="1"/>
  <c r="O130" i="1"/>
  <c r="R130" i="1" s="1"/>
  <c r="O131" i="1"/>
  <c r="O132" i="1"/>
  <c r="R132" i="1" s="1"/>
  <c r="O133" i="1"/>
  <c r="O134" i="1"/>
  <c r="O135" i="1"/>
  <c r="R135" i="1" s="1"/>
  <c r="O136" i="1"/>
  <c r="R136" i="1" s="1"/>
  <c r="O137" i="1"/>
  <c r="R137" i="1" s="1"/>
  <c r="O138" i="1"/>
  <c r="R138" i="1" s="1"/>
  <c r="O139" i="1"/>
  <c r="O140" i="1"/>
  <c r="R140" i="1" s="1"/>
  <c r="O141" i="1"/>
  <c r="O142" i="1"/>
  <c r="R142" i="1" s="1"/>
  <c r="O143" i="1"/>
  <c r="R143" i="1" s="1"/>
  <c r="O144" i="1"/>
  <c r="R144" i="1" s="1"/>
  <c r="P144" i="1" s="1"/>
  <c r="O145" i="1"/>
  <c r="R145" i="1" s="1"/>
  <c r="O146" i="1"/>
  <c r="R146" i="1" s="1"/>
  <c r="P146" i="1" s="1"/>
  <c r="O147" i="1"/>
  <c r="O148" i="1"/>
  <c r="R148" i="1" s="1"/>
  <c r="O149" i="1"/>
  <c r="O150" i="1"/>
  <c r="O151" i="1"/>
  <c r="R151" i="1" s="1"/>
  <c r="O152" i="1"/>
  <c r="R152" i="1" s="1"/>
  <c r="O153" i="1"/>
  <c r="O154" i="1"/>
  <c r="R154" i="1" s="1"/>
  <c r="O155" i="1"/>
  <c r="O156" i="1"/>
  <c r="R156" i="1" s="1"/>
  <c r="O157" i="1"/>
  <c r="O158" i="1"/>
  <c r="R158" i="1" s="1"/>
  <c r="O159" i="1"/>
  <c r="R159" i="1" s="1"/>
  <c r="O160" i="1"/>
  <c r="R160" i="1" s="1"/>
  <c r="P160" i="1" s="1"/>
  <c r="O161" i="1"/>
  <c r="R161" i="1" s="1"/>
  <c r="O162" i="1"/>
  <c r="R162" i="1" s="1"/>
  <c r="P162" i="1" s="1"/>
  <c r="O163" i="1"/>
  <c r="O164" i="1"/>
  <c r="R164" i="1" s="1"/>
  <c r="O165" i="1"/>
  <c r="O166" i="1"/>
  <c r="R166" i="1" s="1"/>
  <c r="O167" i="1"/>
  <c r="O168" i="1"/>
  <c r="R168" i="1" s="1"/>
  <c r="O169" i="1"/>
  <c r="R169" i="1" s="1"/>
  <c r="O170" i="1"/>
  <c r="R170" i="1" s="1"/>
  <c r="O171" i="1"/>
  <c r="O172" i="1"/>
  <c r="R172" i="1" s="1"/>
  <c r="O173" i="1"/>
  <c r="O174" i="1"/>
  <c r="R174" i="1" s="1"/>
  <c r="O175" i="1"/>
  <c r="R175" i="1" s="1"/>
  <c r="O176" i="1"/>
  <c r="R176" i="1" s="1"/>
  <c r="O177" i="1"/>
  <c r="R177" i="1" s="1"/>
  <c r="O178" i="1"/>
  <c r="R178" i="1" s="1"/>
  <c r="P178" i="1" s="1"/>
  <c r="O179" i="1"/>
  <c r="O180" i="1"/>
  <c r="R180" i="1" s="1"/>
  <c r="O181" i="1"/>
  <c r="O182" i="1"/>
  <c r="R182" i="1" s="1"/>
  <c r="O183" i="1"/>
  <c r="R183" i="1" s="1"/>
  <c r="O184" i="1"/>
  <c r="R184" i="1" s="1"/>
  <c r="O185" i="1"/>
  <c r="R185" i="1" s="1"/>
  <c r="O186" i="1"/>
  <c r="R186" i="1" s="1"/>
  <c r="O187" i="1"/>
  <c r="O188" i="1"/>
  <c r="R188" i="1" s="1"/>
  <c r="O189" i="1"/>
  <c r="O190" i="1"/>
  <c r="O191" i="1"/>
  <c r="R191" i="1" s="1"/>
  <c r="O192" i="1"/>
  <c r="R192" i="1" s="1"/>
  <c r="O193" i="1"/>
  <c r="R193" i="1" s="1"/>
  <c r="O194" i="1"/>
  <c r="R194" i="1" s="1"/>
  <c r="O195" i="1"/>
  <c r="O196" i="1"/>
  <c r="R196" i="1" s="1"/>
  <c r="O197" i="1"/>
  <c r="O198" i="1"/>
  <c r="O199" i="1"/>
  <c r="O200" i="1"/>
  <c r="R200" i="1" s="1"/>
  <c r="O201" i="1"/>
  <c r="R201" i="1" s="1"/>
  <c r="O202" i="1"/>
  <c r="R202" i="1" s="1"/>
  <c r="O203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M105" i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K106" i="1"/>
  <c r="K107" i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J106" i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I106" i="1"/>
  <c r="I107" i="1"/>
  <c r="I108" i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H106" i="1"/>
  <c r="H107" i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L105" i="1"/>
  <c r="R153" i="1" l="1"/>
  <c r="V118" i="1"/>
  <c r="R121" i="1"/>
  <c r="V128" i="1"/>
  <c r="V144" i="1"/>
  <c r="V160" i="1"/>
  <c r="V146" i="1"/>
  <c r="V162" i="1"/>
  <c r="V178" i="1"/>
  <c r="P196" i="1"/>
  <c r="V196" i="1" s="1"/>
  <c r="P188" i="1"/>
  <c r="V188" i="1" s="1"/>
  <c r="P180" i="1"/>
  <c r="V180" i="1" s="1"/>
  <c r="P172" i="1"/>
  <c r="V172" i="1" s="1"/>
  <c r="P164" i="1"/>
  <c r="V164" i="1" s="1"/>
  <c r="P156" i="1"/>
  <c r="V156" i="1" s="1"/>
  <c r="P148" i="1"/>
  <c r="V148" i="1" s="1"/>
  <c r="P140" i="1"/>
  <c r="V140" i="1" s="1"/>
  <c r="P132" i="1"/>
  <c r="V132" i="1" s="1"/>
  <c r="P124" i="1"/>
  <c r="V124" i="1" s="1"/>
  <c r="P116" i="1"/>
  <c r="V116" i="1" s="1"/>
  <c r="P108" i="1"/>
  <c r="V108" i="1" s="1"/>
  <c r="R199" i="1"/>
  <c r="P199" i="1" s="1"/>
  <c r="V199" i="1" s="1"/>
  <c r="R167" i="1"/>
  <c r="P167" i="1" s="1"/>
  <c r="V167" i="1" s="1"/>
  <c r="R119" i="1"/>
  <c r="P119" i="1" s="1"/>
  <c r="V119" i="1" s="1"/>
  <c r="P151" i="1"/>
  <c r="V151" i="1" s="1"/>
  <c r="R190" i="1"/>
  <c r="P190" i="1" s="1"/>
  <c r="V190" i="1" s="1"/>
  <c r="R150" i="1"/>
  <c r="P150" i="1" s="1"/>
  <c r="V150" i="1" s="1"/>
  <c r="R134" i="1"/>
  <c r="P134" i="1" s="1"/>
  <c r="V134" i="1" s="1"/>
  <c r="P183" i="1"/>
  <c r="V183" i="1" s="1"/>
  <c r="P143" i="1"/>
  <c r="V143" i="1" s="1"/>
  <c r="P158" i="1"/>
  <c r="V158" i="1" s="1"/>
  <c r="P126" i="1"/>
  <c r="V126" i="1" s="1"/>
  <c r="R198" i="1"/>
  <c r="P198" i="1" s="1"/>
  <c r="V198" i="1" s="1"/>
  <c r="P202" i="1"/>
  <c r="V202" i="1" s="1"/>
  <c r="P194" i="1"/>
  <c r="V194" i="1" s="1"/>
  <c r="P186" i="1"/>
  <c r="V186" i="1" s="1"/>
  <c r="P170" i="1"/>
  <c r="V170" i="1" s="1"/>
  <c r="P154" i="1"/>
  <c r="V154" i="1" s="1"/>
  <c r="P138" i="1"/>
  <c r="V138" i="1" s="1"/>
  <c r="P130" i="1"/>
  <c r="V130" i="1" s="1"/>
  <c r="P122" i="1"/>
  <c r="V122" i="1" s="1"/>
  <c r="P114" i="1"/>
  <c r="V114" i="1" s="1"/>
  <c r="R197" i="1"/>
  <c r="P197" i="1" s="1"/>
  <c r="V197" i="1" s="1"/>
  <c r="R189" i="1"/>
  <c r="P189" i="1" s="1"/>
  <c r="V189" i="1" s="1"/>
  <c r="R181" i="1"/>
  <c r="P181" i="1" s="1"/>
  <c r="V181" i="1" s="1"/>
  <c r="R173" i="1"/>
  <c r="P173" i="1" s="1"/>
  <c r="V173" i="1" s="1"/>
  <c r="R165" i="1"/>
  <c r="P165" i="1" s="1"/>
  <c r="V165" i="1" s="1"/>
  <c r="R157" i="1"/>
  <c r="P157" i="1" s="1"/>
  <c r="V157" i="1" s="1"/>
  <c r="R149" i="1"/>
  <c r="P149" i="1" s="1"/>
  <c r="V149" i="1" s="1"/>
  <c r="R141" i="1"/>
  <c r="P141" i="1" s="1"/>
  <c r="V141" i="1" s="1"/>
  <c r="R133" i="1"/>
  <c r="P133" i="1" s="1"/>
  <c r="V133" i="1" s="1"/>
  <c r="R125" i="1"/>
  <c r="P125" i="1" s="1"/>
  <c r="V125" i="1" s="1"/>
  <c r="R117" i="1"/>
  <c r="P117" i="1" s="1"/>
  <c r="V117" i="1" s="1"/>
  <c r="R109" i="1"/>
  <c r="P109" i="1" s="1"/>
  <c r="V109" i="1" s="1"/>
  <c r="P191" i="1"/>
  <c r="V191" i="1" s="1"/>
  <c r="P135" i="1"/>
  <c r="V135" i="1" s="1"/>
  <c r="P174" i="1"/>
  <c r="V174" i="1" s="1"/>
  <c r="P201" i="1"/>
  <c r="V201" i="1" s="1"/>
  <c r="P145" i="1"/>
  <c r="V145" i="1" s="1"/>
  <c r="P159" i="1"/>
  <c r="V159" i="1" s="1"/>
  <c r="P111" i="1"/>
  <c r="V111" i="1" s="1"/>
  <c r="P166" i="1"/>
  <c r="V166" i="1" s="1"/>
  <c r="P193" i="1"/>
  <c r="V193" i="1" s="1"/>
  <c r="P185" i="1"/>
  <c r="V185" i="1" s="1"/>
  <c r="P177" i="1"/>
  <c r="V177" i="1" s="1"/>
  <c r="P169" i="1"/>
  <c r="V169" i="1" s="1"/>
  <c r="P161" i="1"/>
  <c r="V161" i="1" s="1"/>
  <c r="P153" i="1"/>
  <c r="V153" i="1" s="1"/>
  <c r="P137" i="1"/>
  <c r="V137" i="1" s="1"/>
  <c r="P129" i="1"/>
  <c r="V129" i="1" s="1"/>
  <c r="P121" i="1"/>
  <c r="V121" i="1" s="1"/>
  <c r="P113" i="1"/>
  <c r="V113" i="1" s="1"/>
  <c r="P105" i="1"/>
  <c r="V105" i="1" s="1"/>
  <c r="P200" i="1"/>
  <c r="V200" i="1" s="1"/>
  <c r="P192" i="1"/>
  <c r="V192" i="1" s="1"/>
  <c r="P184" i="1"/>
  <c r="V184" i="1" s="1"/>
  <c r="P176" i="1"/>
  <c r="V176" i="1" s="1"/>
  <c r="P168" i="1"/>
  <c r="V168" i="1" s="1"/>
  <c r="P152" i="1"/>
  <c r="V152" i="1" s="1"/>
  <c r="P136" i="1"/>
  <c r="V136" i="1" s="1"/>
  <c r="P120" i="1"/>
  <c r="V120" i="1" s="1"/>
  <c r="P112" i="1"/>
  <c r="V112" i="1" s="1"/>
  <c r="R203" i="1"/>
  <c r="P203" i="1" s="1"/>
  <c r="V203" i="1" s="1"/>
  <c r="R195" i="1"/>
  <c r="P195" i="1" s="1"/>
  <c r="V195" i="1" s="1"/>
  <c r="R187" i="1"/>
  <c r="P187" i="1" s="1"/>
  <c r="V187" i="1" s="1"/>
  <c r="R179" i="1"/>
  <c r="P179" i="1" s="1"/>
  <c r="V179" i="1" s="1"/>
  <c r="R171" i="1"/>
  <c r="P171" i="1" s="1"/>
  <c r="V171" i="1" s="1"/>
  <c r="R163" i="1"/>
  <c r="P163" i="1" s="1"/>
  <c r="V163" i="1" s="1"/>
  <c r="R155" i="1"/>
  <c r="P155" i="1" s="1"/>
  <c r="V155" i="1" s="1"/>
  <c r="R147" i="1"/>
  <c r="P147" i="1" s="1"/>
  <c r="V147" i="1" s="1"/>
  <c r="R139" i="1"/>
  <c r="P139" i="1" s="1"/>
  <c r="V139" i="1" s="1"/>
  <c r="R131" i="1"/>
  <c r="P131" i="1" s="1"/>
  <c r="V131" i="1" s="1"/>
  <c r="R123" i="1"/>
  <c r="P123" i="1" s="1"/>
  <c r="V123" i="1" s="1"/>
  <c r="R115" i="1"/>
  <c r="P115" i="1" s="1"/>
  <c r="V115" i="1" s="1"/>
  <c r="R107" i="1"/>
  <c r="P107" i="1" s="1"/>
  <c r="V107" i="1" s="1"/>
  <c r="P175" i="1"/>
  <c r="V175" i="1" s="1"/>
  <c r="P127" i="1"/>
  <c r="V127" i="1" s="1"/>
  <c r="P182" i="1"/>
  <c r="V182" i="1" s="1"/>
  <c r="P142" i="1"/>
  <c r="V142" i="1" s="1"/>
  <c r="P110" i="1"/>
  <c r="V110" i="1" s="1"/>
  <c r="H104" i="1"/>
  <c r="H105" i="1" s="1"/>
  <c r="T104" i="1"/>
  <c r="S104" i="1"/>
  <c r="O104" i="1"/>
  <c r="R104" i="1" s="1"/>
  <c r="P104" i="1" s="1"/>
  <c r="N104" i="1"/>
  <c r="M104" i="1"/>
  <c r="L104" i="1"/>
  <c r="K105" i="1"/>
  <c r="F105" i="1"/>
  <c r="G105" i="1"/>
  <c r="G104" i="1"/>
  <c r="I105" i="1"/>
  <c r="J105" i="1"/>
  <c r="E104" i="1"/>
  <c r="F1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D129" i="1"/>
  <c r="D142" i="1" s="1"/>
  <c r="D155" i="1" s="1"/>
  <c r="D168" i="1" s="1"/>
  <c r="D181" i="1" s="1"/>
  <c r="D194" i="1" s="1"/>
  <c r="E128" i="1"/>
  <c r="F128" i="1" s="1"/>
  <c r="E127" i="1"/>
  <c r="F127" i="1" s="1"/>
  <c r="D127" i="1"/>
  <c r="D140" i="1" s="1"/>
  <c r="D153" i="1" s="1"/>
  <c r="D166" i="1" s="1"/>
  <c r="D179" i="1" s="1"/>
  <c r="D192" i="1" s="1"/>
  <c r="E126" i="1"/>
  <c r="F126" i="1" s="1"/>
  <c r="E125" i="1"/>
  <c r="F125" i="1" s="1"/>
  <c r="D125" i="1"/>
  <c r="D138" i="1" s="1"/>
  <c r="D151" i="1" s="1"/>
  <c r="D164" i="1" s="1"/>
  <c r="D177" i="1" s="1"/>
  <c r="D190" i="1" s="1"/>
  <c r="D203" i="1" s="1"/>
  <c r="E124" i="1"/>
  <c r="F124" i="1" s="1"/>
  <c r="E123" i="1"/>
  <c r="F123" i="1" s="1"/>
  <c r="D123" i="1"/>
  <c r="D136" i="1" s="1"/>
  <c r="D149" i="1" s="1"/>
  <c r="D162" i="1" s="1"/>
  <c r="D175" i="1" s="1"/>
  <c r="D188" i="1" s="1"/>
  <c r="D201" i="1" s="1"/>
  <c r="E122" i="1"/>
  <c r="F122" i="1" s="1"/>
  <c r="E121" i="1"/>
  <c r="F121" i="1" s="1"/>
  <c r="D121" i="1"/>
  <c r="D134" i="1" s="1"/>
  <c r="D147" i="1" s="1"/>
  <c r="D160" i="1" s="1"/>
  <c r="D173" i="1" s="1"/>
  <c r="D186" i="1" s="1"/>
  <c r="D199" i="1" s="1"/>
  <c r="E120" i="1"/>
  <c r="F120" i="1" s="1"/>
  <c r="E119" i="1"/>
  <c r="F119" i="1" s="1"/>
  <c r="D119" i="1"/>
  <c r="D132" i="1" s="1"/>
  <c r="D145" i="1" s="1"/>
  <c r="D158" i="1" s="1"/>
  <c r="D171" i="1" s="1"/>
  <c r="D184" i="1" s="1"/>
  <c r="D197" i="1" s="1"/>
  <c r="E118" i="1"/>
  <c r="F118" i="1" s="1"/>
  <c r="E117" i="1"/>
  <c r="F117" i="1" s="1"/>
  <c r="D117" i="1"/>
  <c r="D130" i="1" s="1"/>
  <c r="D143" i="1" s="1"/>
  <c r="D156" i="1" s="1"/>
  <c r="D169" i="1" s="1"/>
  <c r="D182" i="1" s="1"/>
  <c r="D195" i="1" s="1"/>
  <c r="E116" i="1"/>
  <c r="F116" i="1" s="1"/>
  <c r="D116" i="1"/>
  <c r="C116" i="1"/>
  <c r="C129" i="1" s="1"/>
  <c r="C142" i="1" s="1"/>
  <c r="C155" i="1" s="1"/>
  <c r="C168" i="1" s="1"/>
  <c r="C181" i="1" s="1"/>
  <c r="C194" i="1" s="1"/>
  <c r="B116" i="1"/>
  <c r="B129" i="1" s="1"/>
  <c r="B142" i="1" s="1"/>
  <c r="B155" i="1" s="1"/>
  <c r="B168" i="1" s="1"/>
  <c r="B181" i="1" s="1"/>
  <c r="B194" i="1" s="1"/>
  <c r="E115" i="1"/>
  <c r="F115" i="1" s="1"/>
  <c r="D115" i="1"/>
  <c r="D128" i="1" s="1"/>
  <c r="D141" i="1" s="1"/>
  <c r="D154" i="1" s="1"/>
  <c r="D167" i="1" s="1"/>
  <c r="D180" i="1" s="1"/>
  <c r="D193" i="1" s="1"/>
  <c r="C115" i="1"/>
  <c r="C128" i="1" s="1"/>
  <c r="C141" i="1" s="1"/>
  <c r="C154" i="1" s="1"/>
  <c r="C167" i="1" s="1"/>
  <c r="C180" i="1" s="1"/>
  <c r="C193" i="1" s="1"/>
  <c r="B115" i="1"/>
  <c r="B128" i="1" s="1"/>
  <c r="B141" i="1" s="1"/>
  <c r="B154" i="1" s="1"/>
  <c r="B167" i="1" s="1"/>
  <c r="B180" i="1" s="1"/>
  <c r="B193" i="1" s="1"/>
  <c r="E114" i="1"/>
  <c r="F114" i="1" s="1"/>
  <c r="D114" i="1"/>
  <c r="C114" i="1"/>
  <c r="C127" i="1" s="1"/>
  <c r="C140" i="1" s="1"/>
  <c r="C153" i="1" s="1"/>
  <c r="C166" i="1" s="1"/>
  <c r="C179" i="1" s="1"/>
  <c r="C192" i="1" s="1"/>
  <c r="B114" i="1"/>
  <c r="B127" i="1" s="1"/>
  <c r="B140" i="1" s="1"/>
  <c r="B153" i="1" s="1"/>
  <c r="B166" i="1" s="1"/>
  <c r="B179" i="1" s="1"/>
  <c r="B192" i="1" s="1"/>
  <c r="E113" i="1"/>
  <c r="F113" i="1" s="1"/>
  <c r="D113" i="1"/>
  <c r="D126" i="1" s="1"/>
  <c r="D139" i="1" s="1"/>
  <c r="D152" i="1" s="1"/>
  <c r="D165" i="1" s="1"/>
  <c r="D178" i="1" s="1"/>
  <c r="D191" i="1" s="1"/>
  <c r="C113" i="1"/>
  <c r="C126" i="1" s="1"/>
  <c r="C139" i="1" s="1"/>
  <c r="C152" i="1" s="1"/>
  <c r="C165" i="1" s="1"/>
  <c r="C178" i="1" s="1"/>
  <c r="C191" i="1" s="1"/>
  <c r="B113" i="1"/>
  <c r="B126" i="1" s="1"/>
  <c r="B139" i="1" s="1"/>
  <c r="B152" i="1" s="1"/>
  <c r="B165" i="1" s="1"/>
  <c r="B178" i="1" s="1"/>
  <c r="B191" i="1" s="1"/>
  <c r="E112" i="1"/>
  <c r="F112" i="1" s="1"/>
  <c r="D112" i="1"/>
  <c r="C112" i="1"/>
  <c r="C125" i="1" s="1"/>
  <c r="C138" i="1" s="1"/>
  <c r="C151" i="1" s="1"/>
  <c r="C164" i="1" s="1"/>
  <c r="C177" i="1" s="1"/>
  <c r="C190" i="1" s="1"/>
  <c r="C203" i="1" s="1"/>
  <c r="B112" i="1"/>
  <c r="B125" i="1" s="1"/>
  <c r="B138" i="1" s="1"/>
  <c r="B151" i="1" s="1"/>
  <c r="B164" i="1" s="1"/>
  <c r="B177" i="1" s="1"/>
  <c r="B190" i="1" s="1"/>
  <c r="B203" i="1" s="1"/>
  <c r="E111" i="1"/>
  <c r="F111" i="1" s="1"/>
  <c r="D111" i="1"/>
  <c r="D124" i="1" s="1"/>
  <c r="D137" i="1" s="1"/>
  <c r="D150" i="1" s="1"/>
  <c r="D163" i="1" s="1"/>
  <c r="D176" i="1" s="1"/>
  <c r="D189" i="1" s="1"/>
  <c r="D202" i="1" s="1"/>
  <c r="C111" i="1"/>
  <c r="C124" i="1" s="1"/>
  <c r="C137" i="1" s="1"/>
  <c r="C150" i="1" s="1"/>
  <c r="C163" i="1" s="1"/>
  <c r="C176" i="1" s="1"/>
  <c r="C189" i="1" s="1"/>
  <c r="C202" i="1" s="1"/>
  <c r="B111" i="1"/>
  <c r="B124" i="1" s="1"/>
  <c r="B137" i="1" s="1"/>
  <c r="B150" i="1" s="1"/>
  <c r="B163" i="1" s="1"/>
  <c r="B176" i="1" s="1"/>
  <c r="B189" i="1" s="1"/>
  <c r="B202" i="1" s="1"/>
  <c r="E110" i="1"/>
  <c r="F110" i="1" s="1"/>
  <c r="D110" i="1"/>
  <c r="C110" i="1"/>
  <c r="C123" i="1" s="1"/>
  <c r="C136" i="1" s="1"/>
  <c r="C149" i="1" s="1"/>
  <c r="C162" i="1" s="1"/>
  <c r="C175" i="1" s="1"/>
  <c r="C188" i="1" s="1"/>
  <c r="C201" i="1" s="1"/>
  <c r="B110" i="1"/>
  <c r="B123" i="1" s="1"/>
  <c r="B136" i="1" s="1"/>
  <c r="B149" i="1" s="1"/>
  <c r="B162" i="1" s="1"/>
  <c r="B175" i="1" s="1"/>
  <c r="B188" i="1" s="1"/>
  <c r="B201" i="1" s="1"/>
  <c r="E109" i="1"/>
  <c r="F109" i="1" s="1"/>
  <c r="D109" i="1"/>
  <c r="D122" i="1" s="1"/>
  <c r="D135" i="1" s="1"/>
  <c r="D148" i="1" s="1"/>
  <c r="D161" i="1" s="1"/>
  <c r="D174" i="1" s="1"/>
  <c r="D187" i="1" s="1"/>
  <c r="D200" i="1" s="1"/>
  <c r="C109" i="1"/>
  <c r="C122" i="1" s="1"/>
  <c r="C135" i="1" s="1"/>
  <c r="C148" i="1" s="1"/>
  <c r="C161" i="1" s="1"/>
  <c r="C174" i="1" s="1"/>
  <c r="C187" i="1" s="1"/>
  <c r="C200" i="1" s="1"/>
  <c r="B109" i="1"/>
  <c r="B122" i="1" s="1"/>
  <c r="B135" i="1" s="1"/>
  <c r="B148" i="1" s="1"/>
  <c r="B161" i="1" s="1"/>
  <c r="B174" i="1" s="1"/>
  <c r="B187" i="1" s="1"/>
  <c r="B200" i="1" s="1"/>
  <c r="E108" i="1"/>
  <c r="F108" i="1" s="1"/>
  <c r="D108" i="1"/>
  <c r="C108" i="1"/>
  <c r="C121" i="1" s="1"/>
  <c r="C134" i="1" s="1"/>
  <c r="C147" i="1" s="1"/>
  <c r="C160" i="1" s="1"/>
  <c r="C173" i="1" s="1"/>
  <c r="C186" i="1" s="1"/>
  <c r="C199" i="1" s="1"/>
  <c r="B108" i="1"/>
  <c r="B121" i="1" s="1"/>
  <c r="B134" i="1" s="1"/>
  <c r="B147" i="1" s="1"/>
  <c r="B160" i="1" s="1"/>
  <c r="B173" i="1" s="1"/>
  <c r="B186" i="1" s="1"/>
  <c r="B199" i="1" s="1"/>
  <c r="E107" i="1"/>
  <c r="F107" i="1" s="1"/>
  <c r="D107" i="1"/>
  <c r="D120" i="1" s="1"/>
  <c r="D133" i="1" s="1"/>
  <c r="D146" i="1" s="1"/>
  <c r="D159" i="1" s="1"/>
  <c r="D172" i="1" s="1"/>
  <c r="D185" i="1" s="1"/>
  <c r="D198" i="1" s="1"/>
  <c r="C107" i="1"/>
  <c r="C120" i="1" s="1"/>
  <c r="C133" i="1" s="1"/>
  <c r="C146" i="1" s="1"/>
  <c r="C159" i="1" s="1"/>
  <c r="C172" i="1" s="1"/>
  <c r="C185" i="1" s="1"/>
  <c r="C198" i="1" s="1"/>
  <c r="B107" i="1"/>
  <c r="B120" i="1" s="1"/>
  <c r="B133" i="1" s="1"/>
  <c r="B146" i="1" s="1"/>
  <c r="B159" i="1" s="1"/>
  <c r="B172" i="1" s="1"/>
  <c r="B185" i="1" s="1"/>
  <c r="B198" i="1" s="1"/>
  <c r="E106" i="1"/>
  <c r="F106" i="1" s="1"/>
  <c r="D106" i="1"/>
  <c r="C106" i="1"/>
  <c r="C119" i="1" s="1"/>
  <c r="C132" i="1" s="1"/>
  <c r="C145" i="1" s="1"/>
  <c r="C158" i="1" s="1"/>
  <c r="C171" i="1" s="1"/>
  <c r="C184" i="1" s="1"/>
  <c r="C197" i="1" s="1"/>
  <c r="B106" i="1"/>
  <c r="B119" i="1" s="1"/>
  <c r="B132" i="1" s="1"/>
  <c r="B145" i="1" s="1"/>
  <c r="B158" i="1" s="1"/>
  <c r="B171" i="1" s="1"/>
  <c r="B184" i="1" s="1"/>
  <c r="B197" i="1" s="1"/>
  <c r="E105" i="1"/>
  <c r="D105" i="1"/>
  <c r="D118" i="1" s="1"/>
  <c r="D131" i="1" s="1"/>
  <c r="D144" i="1" s="1"/>
  <c r="D157" i="1" s="1"/>
  <c r="D170" i="1" s="1"/>
  <c r="D183" i="1" s="1"/>
  <c r="D196" i="1" s="1"/>
  <c r="C105" i="1"/>
  <c r="C118" i="1" s="1"/>
  <c r="C131" i="1" s="1"/>
  <c r="C144" i="1" s="1"/>
  <c r="C157" i="1" s="1"/>
  <c r="C170" i="1" s="1"/>
  <c r="C183" i="1" s="1"/>
  <c r="C196" i="1" s="1"/>
  <c r="B105" i="1"/>
  <c r="B118" i="1" s="1"/>
  <c r="B131" i="1" s="1"/>
  <c r="B144" i="1" s="1"/>
  <c r="B157" i="1" s="1"/>
  <c r="B170" i="1" s="1"/>
  <c r="B183" i="1" s="1"/>
  <c r="B196" i="1" s="1"/>
  <c r="D104" i="1"/>
  <c r="C104" i="1"/>
  <c r="C117" i="1" s="1"/>
  <c r="C130" i="1" s="1"/>
  <c r="C143" i="1" s="1"/>
  <c r="C156" i="1" s="1"/>
  <c r="C169" i="1" s="1"/>
  <c r="C182" i="1" s="1"/>
  <c r="C195" i="1" s="1"/>
  <c r="B104" i="1"/>
  <c r="B117" i="1" s="1"/>
  <c r="B130" i="1" s="1"/>
  <c r="B143" i="1" s="1"/>
  <c r="B156" i="1" s="1"/>
  <c r="B169" i="1" s="1"/>
  <c r="B182" i="1" s="1"/>
  <c r="B195" i="1" s="1"/>
  <c r="A200" i="1"/>
  <c r="A201" i="1" s="1"/>
  <c r="A202" i="1" s="1"/>
  <c r="A203" i="1" s="1"/>
  <c r="A194" i="1"/>
  <c r="A195" i="1" s="1"/>
  <c r="A196" i="1" s="1"/>
  <c r="A197" i="1" s="1"/>
  <c r="A198" i="1" s="1"/>
  <c r="A199" i="1" s="1"/>
  <c r="A104" i="1"/>
  <c r="A105" i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V10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O5" i="1" l="1"/>
  <c r="R5" i="1" s="1"/>
  <c r="P5" i="1" s="1"/>
  <c r="O6" i="1"/>
  <c r="R6" i="1" s="1"/>
  <c r="P6" i="1" s="1"/>
  <c r="O7" i="1"/>
  <c r="R7" i="1" s="1"/>
  <c r="P7" i="1" s="1"/>
  <c r="O8" i="1"/>
  <c r="R8" i="1" s="1"/>
  <c r="P8" i="1" s="1"/>
  <c r="O9" i="1"/>
  <c r="R9" i="1" s="1"/>
  <c r="P9" i="1" s="1"/>
  <c r="O10" i="1"/>
  <c r="R10" i="1" s="1"/>
  <c r="P10" i="1" s="1"/>
  <c r="O11" i="1"/>
  <c r="R11" i="1" s="1"/>
  <c r="P11" i="1" s="1"/>
  <c r="O12" i="1"/>
  <c r="R12" i="1" s="1"/>
  <c r="P12" i="1" s="1"/>
  <c r="O13" i="1"/>
  <c r="R13" i="1" s="1"/>
  <c r="P13" i="1" s="1"/>
  <c r="O14" i="1"/>
  <c r="R14" i="1" s="1"/>
  <c r="P14" i="1" s="1"/>
  <c r="O15" i="1"/>
  <c r="R15" i="1" s="1"/>
  <c r="P15" i="1" s="1"/>
  <c r="O16" i="1"/>
  <c r="R16" i="1" s="1"/>
  <c r="P16" i="1" s="1"/>
  <c r="O17" i="1"/>
  <c r="R17" i="1" s="1"/>
  <c r="P17" i="1" s="1"/>
  <c r="O18" i="1"/>
  <c r="R18" i="1" s="1"/>
  <c r="P18" i="1" s="1"/>
  <c r="O19" i="1"/>
  <c r="R19" i="1" s="1"/>
  <c r="P19" i="1" s="1"/>
  <c r="O20" i="1"/>
  <c r="R20" i="1" s="1"/>
  <c r="P20" i="1" s="1"/>
  <c r="O21" i="1"/>
  <c r="R21" i="1" s="1"/>
  <c r="P21" i="1" s="1"/>
  <c r="O22" i="1"/>
  <c r="R22" i="1" s="1"/>
  <c r="P22" i="1" s="1"/>
  <c r="O23" i="1"/>
  <c r="R23" i="1" s="1"/>
  <c r="P23" i="1" s="1"/>
  <c r="O24" i="1"/>
  <c r="R24" i="1" s="1"/>
  <c r="P24" i="1" s="1"/>
  <c r="O25" i="1"/>
  <c r="R25" i="1" s="1"/>
  <c r="P25" i="1" s="1"/>
  <c r="O26" i="1"/>
  <c r="R26" i="1" s="1"/>
  <c r="P26" i="1" s="1"/>
  <c r="O27" i="1"/>
  <c r="R27" i="1" s="1"/>
  <c r="P27" i="1" s="1"/>
  <c r="O28" i="1"/>
  <c r="R28" i="1" s="1"/>
  <c r="P28" i="1" s="1"/>
  <c r="O29" i="1"/>
  <c r="R29" i="1" s="1"/>
  <c r="P29" i="1" s="1"/>
  <c r="O30" i="1"/>
  <c r="R30" i="1" s="1"/>
  <c r="P30" i="1" s="1"/>
  <c r="O31" i="1"/>
  <c r="R31" i="1" s="1"/>
  <c r="P31" i="1" s="1"/>
  <c r="O32" i="1"/>
  <c r="R32" i="1" s="1"/>
  <c r="P32" i="1" s="1"/>
  <c r="O33" i="1"/>
  <c r="R33" i="1" s="1"/>
  <c r="P33" i="1" s="1"/>
  <c r="O34" i="1"/>
  <c r="R34" i="1" s="1"/>
  <c r="P34" i="1" s="1"/>
  <c r="O35" i="1"/>
  <c r="R35" i="1" s="1"/>
  <c r="P35" i="1" s="1"/>
  <c r="O36" i="1"/>
  <c r="R36" i="1" s="1"/>
  <c r="P36" i="1" s="1"/>
  <c r="O37" i="1"/>
  <c r="R37" i="1" s="1"/>
  <c r="P37" i="1" s="1"/>
  <c r="O38" i="1"/>
  <c r="R38" i="1" s="1"/>
  <c r="P38" i="1" s="1"/>
  <c r="O39" i="1"/>
  <c r="R39" i="1" s="1"/>
  <c r="P39" i="1" s="1"/>
  <c r="O40" i="1"/>
  <c r="R40" i="1" s="1"/>
  <c r="P40" i="1" s="1"/>
  <c r="O41" i="1"/>
  <c r="R41" i="1" s="1"/>
  <c r="P41" i="1" s="1"/>
  <c r="O42" i="1"/>
  <c r="R42" i="1" s="1"/>
  <c r="P42" i="1" s="1"/>
  <c r="O43" i="1"/>
  <c r="R43" i="1" s="1"/>
  <c r="P43" i="1" s="1"/>
  <c r="O44" i="1"/>
  <c r="R44" i="1" s="1"/>
  <c r="P44" i="1" s="1"/>
  <c r="O45" i="1"/>
  <c r="R45" i="1" s="1"/>
  <c r="P45" i="1" s="1"/>
  <c r="O46" i="1"/>
  <c r="R46" i="1" s="1"/>
  <c r="P46" i="1" s="1"/>
  <c r="O47" i="1"/>
  <c r="R47" i="1" s="1"/>
  <c r="P47" i="1" s="1"/>
  <c r="O48" i="1"/>
  <c r="R48" i="1" s="1"/>
  <c r="P48" i="1" s="1"/>
  <c r="O49" i="1"/>
  <c r="R49" i="1" s="1"/>
  <c r="P49" i="1" s="1"/>
  <c r="O50" i="1"/>
  <c r="R50" i="1" s="1"/>
  <c r="P50" i="1" s="1"/>
  <c r="O51" i="1"/>
  <c r="R51" i="1" s="1"/>
  <c r="P51" i="1" s="1"/>
  <c r="O52" i="1"/>
  <c r="R52" i="1" s="1"/>
  <c r="P52" i="1" s="1"/>
  <c r="O53" i="1"/>
  <c r="R53" i="1" s="1"/>
  <c r="P53" i="1" s="1"/>
  <c r="O54" i="1"/>
  <c r="R54" i="1" s="1"/>
  <c r="P54" i="1" s="1"/>
  <c r="O55" i="1"/>
  <c r="R55" i="1" s="1"/>
  <c r="P55" i="1" s="1"/>
  <c r="O56" i="1"/>
  <c r="R56" i="1" s="1"/>
  <c r="P56" i="1" s="1"/>
  <c r="O57" i="1"/>
  <c r="R57" i="1" s="1"/>
  <c r="P57" i="1" s="1"/>
  <c r="O58" i="1"/>
  <c r="R58" i="1" s="1"/>
  <c r="P58" i="1" s="1"/>
  <c r="O59" i="1"/>
  <c r="R59" i="1" s="1"/>
  <c r="P59" i="1" s="1"/>
  <c r="O60" i="1"/>
  <c r="R60" i="1" s="1"/>
  <c r="P60" i="1" s="1"/>
  <c r="O61" i="1"/>
  <c r="R61" i="1" s="1"/>
  <c r="P61" i="1" s="1"/>
  <c r="O62" i="1"/>
  <c r="R62" i="1" s="1"/>
  <c r="P62" i="1" s="1"/>
  <c r="O63" i="1"/>
  <c r="R63" i="1" s="1"/>
  <c r="P63" i="1" s="1"/>
  <c r="O64" i="1"/>
  <c r="R64" i="1" s="1"/>
  <c r="P64" i="1" s="1"/>
  <c r="O65" i="1"/>
  <c r="R65" i="1" s="1"/>
  <c r="P65" i="1" s="1"/>
  <c r="O66" i="1"/>
  <c r="R66" i="1" s="1"/>
  <c r="P66" i="1" s="1"/>
  <c r="O67" i="1"/>
  <c r="R67" i="1" s="1"/>
  <c r="P67" i="1" s="1"/>
  <c r="O68" i="1"/>
  <c r="R68" i="1" s="1"/>
  <c r="P68" i="1" s="1"/>
  <c r="O69" i="1"/>
  <c r="R69" i="1" s="1"/>
  <c r="P69" i="1" s="1"/>
  <c r="O70" i="1"/>
  <c r="R70" i="1" s="1"/>
  <c r="P70" i="1" s="1"/>
  <c r="O71" i="1"/>
  <c r="R71" i="1" s="1"/>
  <c r="P71" i="1" s="1"/>
  <c r="O72" i="1"/>
  <c r="R72" i="1" s="1"/>
  <c r="P72" i="1" s="1"/>
  <c r="O73" i="1"/>
  <c r="R73" i="1" s="1"/>
  <c r="P73" i="1" s="1"/>
  <c r="O74" i="1"/>
  <c r="R74" i="1" s="1"/>
  <c r="P74" i="1" s="1"/>
  <c r="O75" i="1"/>
  <c r="R75" i="1" s="1"/>
  <c r="P75" i="1" s="1"/>
  <c r="O76" i="1"/>
  <c r="R76" i="1" s="1"/>
  <c r="P76" i="1" s="1"/>
  <c r="O77" i="1"/>
  <c r="R77" i="1" s="1"/>
  <c r="P77" i="1" s="1"/>
  <c r="O78" i="1"/>
  <c r="R78" i="1" s="1"/>
  <c r="P78" i="1" s="1"/>
  <c r="O79" i="1"/>
  <c r="R79" i="1" s="1"/>
  <c r="P79" i="1" s="1"/>
  <c r="O80" i="1"/>
  <c r="R80" i="1" s="1"/>
  <c r="P80" i="1" s="1"/>
  <c r="O81" i="1"/>
  <c r="R81" i="1" s="1"/>
  <c r="P81" i="1" s="1"/>
  <c r="O82" i="1"/>
  <c r="R82" i="1" s="1"/>
  <c r="P82" i="1" s="1"/>
  <c r="O83" i="1"/>
  <c r="R83" i="1" s="1"/>
  <c r="P83" i="1" s="1"/>
  <c r="O84" i="1"/>
  <c r="R84" i="1" s="1"/>
  <c r="P84" i="1" s="1"/>
  <c r="O85" i="1"/>
  <c r="R85" i="1" s="1"/>
  <c r="P85" i="1" s="1"/>
  <c r="O86" i="1"/>
  <c r="R86" i="1" s="1"/>
  <c r="P86" i="1" s="1"/>
  <c r="O87" i="1"/>
  <c r="R87" i="1" s="1"/>
  <c r="P87" i="1" s="1"/>
  <c r="O88" i="1"/>
  <c r="R88" i="1" s="1"/>
  <c r="P88" i="1" s="1"/>
  <c r="O89" i="1"/>
  <c r="R89" i="1" s="1"/>
  <c r="P89" i="1" s="1"/>
  <c r="O90" i="1"/>
  <c r="R90" i="1" s="1"/>
  <c r="P90" i="1" s="1"/>
  <c r="O91" i="1"/>
  <c r="R91" i="1" s="1"/>
  <c r="P91" i="1" s="1"/>
  <c r="O92" i="1"/>
  <c r="R92" i="1" s="1"/>
  <c r="P92" i="1" s="1"/>
  <c r="O93" i="1"/>
  <c r="R93" i="1" s="1"/>
  <c r="P93" i="1" s="1"/>
  <c r="O94" i="1"/>
  <c r="R94" i="1" s="1"/>
  <c r="P94" i="1" s="1"/>
  <c r="O95" i="1"/>
  <c r="R95" i="1" s="1"/>
  <c r="P95" i="1" s="1"/>
  <c r="O96" i="1"/>
  <c r="R96" i="1" s="1"/>
  <c r="P96" i="1" s="1"/>
  <c r="O97" i="1"/>
  <c r="R97" i="1" s="1"/>
  <c r="P97" i="1" s="1"/>
  <c r="O98" i="1"/>
  <c r="R98" i="1" s="1"/>
  <c r="P98" i="1" s="1"/>
  <c r="O99" i="1"/>
  <c r="R99" i="1" s="1"/>
  <c r="P99" i="1" s="1"/>
  <c r="O100" i="1"/>
  <c r="R100" i="1" s="1"/>
  <c r="P100" i="1" s="1"/>
  <c r="O101" i="1"/>
  <c r="R101" i="1" s="1"/>
  <c r="P101" i="1" s="1"/>
  <c r="O102" i="1"/>
  <c r="R102" i="1" s="1"/>
  <c r="P102" i="1" s="1"/>
  <c r="O103" i="1"/>
  <c r="R103" i="1" s="1"/>
  <c r="P103" i="1" s="1"/>
  <c r="N4" i="1"/>
  <c r="L4" i="1"/>
  <c r="O4" i="1"/>
  <c r="R4" i="1" s="1"/>
  <c r="P4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E4" i="1"/>
  <c r="F4" i="1" s="1"/>
  <c r="A6" i="1"/>
  <c r="A5" i="1"/>
  <c r="G12" i="1"/>
  <c r="G13" i="1"/>
  <c r="G14" i="1"/>
  <c r="G21" i="1" s="1"/>
  <c r="G28" i="1" s="1"/>
  <c r="G35" i="1" s="1"/>
  <c r="G42" i="1" s="1"/>
  <c r="G49" i="1" s="1"/>
  <c r="G56" i="1" s="1"/>
  <c r="G63" i="1" s="1"/>
  <c r="G70" i="1" s="1"/>
  <c r="G77" i="1" s="1"/>
  <c r="G84" i="1" s="1"/>
  <c r="G91" i="1" s="1"/>
  <c r="G98" i="1" s="1"/>
  <c r="G15" i="1"/>
  <c r="G22" i="1" s="1"/>
  <c r="G29" i="1" s="1"/>
  <c r="G36" i="1" s="1"/>
  <c r="G43" i="1" s="1"/>
  <c r="G50" i="1" s="1"/>
  <c r="G57" i="1" s="1"/>
  <c r="G64" i="1" s="1"/>
  <c r="G71" i="1" s="1"/>
  <c r="G78" i="1" s="1"/>
  <c r="G85" i="1" s="1"/>
  <c r="G92" i="1" s="1"/>
  <c r="G99" i="1" s="1"/>
  <c r="G16" i="1"/>
  <c r="G23" i="1" s="1"/>
  <c r="G30" i="1" s="1"/>
  <c r="G37" i="1" s="1"/>
  <c r="G44" i="1" s="1"/>
  <c r="G51" i="1" s="1"/>
  <c r="G58" i="1" s="1"/>
  <c r="G65" i="1" s="1"/>
  <c r="G72" i="1" s="1"/>
  <c r="G79" i="1" s="1"/>
  <c r="G86" i="1" s="1"/>
  <c r="G93" i="1" s="1"/>
  <c r="G100" i="1" s="1"/>
  <c r="G17" i="1"/>
  <c r="G24" i="1" s="1"/>
  <c r="G31" i="1" s="1"/>
  <c r="G38" i="1" s="1"/>
  <c r="G45" i="1" s="1"/>
  <c r="G52" i="1" s="1"/>
  <c r="G59" i="1" s="1"/>
  <c r="G66" i="1" s="1"/>
  <c r="G73" i="1" s="1"/>
  <c r="G80" i="1" s="1"/>
  <c r="G87" i="1" s="1"/>
  <c r="G94" i="1" s="1"/>
  <c r="G101" i="1" s="1"/>
  <c r="G19" i="1"/>
  <c r="G26" i="1" s="1"/>
  <c r="G33" i="1" s="1"/>
  <c r="G40" i="1" s="1"/>
  <c r="G47" i="1" s="1"/>
  <c r="G54" i="1" s="1"/>
  <c r="G61" i="1" s="1"/>
  <c r="G68" i="1" s="1"/>
  <c r="G75" i="1" s="1"/>
  <c r="G82" i="1" s="1"/>
  <c r="G89" i="1" s="1"/>
  <c r="G96" i="1" s="1"/>
  <c r="G103" i="1" s="1"/>
  <c r="G20" i="1"/>
  <c r="G27" i="1"/>
  <c r="G34" i="1" s="1"/>
  <c r="G41" i="1" s="1"/>
  <c r="G48" i="1" s="1"/>
  <c r="G55" i="1" s="1"/>
  <c r="G62" i="1" s="1"/>
  <c r="G69" i="1" s="1"/>
  <c r="G76" i="1" s="1"/>
  <c r="G83" i="1" s="1"/>
  <c r="G90" i="1" s="1"/>
  <c r="G97" i="1" s="1"/>
  <c r="G11" i="1"/>
  <c r="G18" i="1" s="1"/>
  <c r="G25" i="1" s="1"/>
  <c r="G32" i="1" s="1"/>
  <c r="G39" i="1" s="1"/>
  <c r="G46" i="1" s="1"/>
  <c r="G53" i="1" s="1"/>
  <c r="G60" i="1" s="1"/>
  <c r="G67" i="1" s="1"/>
  <c r="G74" i="1" s="1"/>
  <c r="G81" i="1" s="1"/>
  <c r="G88" i="1" s="1"/>
  <c r="G95" i="1" s="1"/>
  <c r="G102" i="1" s="1"/>
  <c r="S5" i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T11" i="1"/>
  <c r="T17" i="1" s="1"/>
  <c r="T23" i="1" s="1"/>
  <c r="T29" i="1" s="1"/>
  <c r="T35" i="1" s="1"/>
  <c r="T41" i="1" s="1"/>
  <c r="T47" i="1" s="1"/>
  <c r="T53" i="1" s="1"/>
  <c r="T59" i="1" s="1"/>
  <c r="T65" i="1" s="1"/>
  <c r="T71" i="1" s="1"/>
  <c r="T77" i="1" s="1"/>
  <c r="T83" i="1" s="1"/>
  <c r="T89" i="1" s="1"/>
  <c r="T95" i="1" s="1"/>
  <c r="T101" i="1" s="1"/>
  <c r="T12" i="1"/>
  <c r="T18" i="1" s="1"/>
  <c r="T24" i="1" s="1"/>
  <c r="T30" i="1" s="1"/>
  <c r="T36" i="1" s="1"/>
  <c r="T42" i="1" s="1"/>
  <c r="T48" i="1" s="1"/>
  <c r="T54" i="1" s="1"/>
  <c r="T60" i="1" s="1"/>
  <c r="T66" i="1" s="1"/>
  <c r="T72" i="1" s="1"/>
  <c r="T78" i="1" s="1"/>
  <c r="T84" i="1" s="1"/>
  <c r="T90" i="1" s="1"/>
  <c r="T96" i="1" s="1"/>
  <c r="T102" i="1" s="1"/>
  <c r="T13" i="1"/>
  <c r="T19" i="1" s="1"/>
  <c r="T25" i="1" s="1"/>
  <c r="T31" i="1" s="1"/>
  <c r="T37" i="1" s="1"/>
  <c r="T43" i="1" s="1"/>
  <c r="T49" i="1" s="1"/>
  <c r="T55" i="1" s="1"/>
  <c r="T61" i="1" s="1"/>
  <c r="T67" i="1" s="1"/>
  <c r="T73" i="1" s="1"/>
  <c r="T79" i="1" s="1"/>
  <c r="T85" i="1" s="1"/>
  <c r="T91" i="1" s="1"/>
  <c r="T97" i="1" s="1"/>
  <c r="T103" i="1" s="1"/>
  <c r="T14" i="1"/>
  <c r="T20" i="1" s="1"/>
  <c r="T26" i="1" s="1"/>
  <c r="T32" i="1" s="1"/>
  <c r="T38" i="1" s="1"/>
  <c r="T44" i="1" s="1"/>
  <c r="T50" i="1" s="1"/>
  <c r="T56" i="1" s="1"/>
  <c r="T62" i="1" s="1"/>
  <c r="T68" i="1" s="1"/>
  <c r="T74" i="1" s="1"/>
  <c r="T80" i="1" s="1"/>
  <c r="T86" i="1" s="1"/>
  <c r="T92" i="1" s="1"/>
  <c r="T98" i="1" s="1"/>
  <c r="T15" i="1"/>
  <c r="T16" i="1"/>
  <c r="T22" i="1" s="1"/>
  <c r="T28" i="1" s="1"/>
  <c r="T34" i="1" s="1"/>
  <c r="T40" i="1" s="1"/>
  <c r="T46" i="1" s="1"/>
  <c r="T52" i="1" s="1"/>
  <c r="T58" i="1" s="1"/>
  <c r="T64" i="1" s="1"/>
  <c r="T70" i="1" s="1"/>
  <c r="T76" i="1" s="1"/>
  <c r="T82" i="1" s="1"/>
  <c r="T88" i="1" s="1"/>
  <c r="T94" i="1" s="1"/>
  <c r="T100" i="1" s="1"/>
  <c r="T21" i="1"/>
  <c r="T27" i="1" s="1"/>
  <c r="T33" i="1" s="1"/>
  <c r="T39" i="1" s="1"/>
  <c r="T45" i="1" s="1"/>
  <c r="T51" i="1" s="1"/>
  <c r="T57" i="1" s="1"/>
  <c r="T63" i="1" s="1"/>
  <c r="T69" i="1" s="1"/>
  <c r="T75" i="1" s="1"/>
  <c r="T81" i="1" s="1"/>
  <c r="T87" i="1" s="1"/>
  <c r="T93" i="1" s="1"/>
  <c r="T99" i="1" s="1"/>
  <c r="T10" i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5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5" i="1"/>
  <c r="E5" i="1" s="1"/>
  <c r="F5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E6" i="1" l="1"/>
  <c r="F6" i="1" s="1"/>
  <c r="A7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A8" i="1" l="1"/>
  <c r="E7" i="1"/>
  <c r="F7" i="1" s="1"/>
  <c r="A9" i="1" l="1"/>
  <c r="E8" i="1"/>
  <c r="F8" i="1" s="1"/>
  <c r="A10" i="1" l="1"/>
  <c r="E9" i="1"/>
  <c r="F9" i="1" s="1"/>
  <c r="C36" i="1"/>
  <c r="C49" i="1" s="1"/>
  <c r="C62" i="1" s="1"/>
  <c r="C75" i="1" s="1"/>
  <c r="C88" i="1" s="1"/>
  <c r="C101" i="1" s="1"/>
  <c r="D29" i="1"/>
  <c r="D42" i="1" s="1"/>
  <c r="D55" i="1" s="1"/>
  <c r="D68" i="1" s="1"/>
  <c r="D81" i="1" s="1"/>
  <c r="D94" i="1" s="1"/>
  <c r="C29" i="1"/>
  <c r="C42" i="1" s="1"/>
  <c r="C55" i="1" s="1"/>
  <c r="C68" i="1" s="1"/>
  <c r="C81" i="1" s="1"/>
  <c r="C94" i="1" s="1"/>
  <c r="B29" i="1"/>
  <c r="B42" i="1" s="1"/>
  <c r="B55" i="1" s="1"/>
  <c r="B68" i="1" s="1"/>
  <c r="B81" i="1" s="1"/>
  <c r="B94" i="1" s="1"/>
  <c r="D28" i="1"/>
  <c r="D41" i="1" s="1"/>
  <c r="D54" i="1" s="1"/>
  <c r="D67" i="1" s="1"/>
  <c r="D80" i="1" s="1"/>
  <c r="D93" i="1" s="1"/>
  <c r="C28" i="1"/>
  <c r="C41" i="1" s="1"/>
  <c r="C54" i="1" s="1"/>
  <c r="C67" i="1" s="1"/>
  <c r="C80" i="1" s="1"/>
  <c r="C93" i="1" s="1"/>
  <c r="B28" i="1"/>
  <c r="B41" i="1" s="1"/>
  <c r="B54" i="1" s="1"/>
  <c r="B67" i="1" s="1"/>
  <c r="B80" i="1" s="1"/>
  <c r="B93" i="1" s="1"/>
  <c r="D27" i="1"/>
  <c r="D40" i="1" s="1"/>
  <c r="D53" i="1" s="1"/>
  <c r="D66" i="1" s="1"/>
  <c r="D79" i="1" s="1"/>
  <c r="D92" i="1" s="1"/>
  <c r="C27" i="1"/>
  <c r="C40" i="1" s="1"/>
  <c r="C53" i="1" s="1"/>
  <c r="C66" i="1" s="1"/>
  <c r="C79" i="1" s="1"/>
  <c r="C92" i="1" s="1"/>
  <c r="B27" i="1"/>
  <c r="B40" i="1" s="1"/>
  <c r="B53" i="1" s="1"/>
  <c r="B66" i="1" s="1"/>
  <c r="B79" i="1" s="1"/>
  <c r="B92" i="1" s="1"/>
  <c r="D26" i="1"/>
  <c r="D39" i="1" s="1"/>
  <c r="D52" i="1" s="1"/>
  <c r="D65" i="1" s="1"/>
  <c r="D78" i="1" s="1"/>
  <c r="D91" i="1" s="1"/>
  <c r="C26" i="1"/>
  <c r="C39" i="1" s="1"/>
  <c r="C52" i="1" s="1"/>
  <c r="C65" i="1" s="1"/>
  <c r="C78" i="1" s="1"/>
  <c r="C91" i="1" s="1"/>
  <c r="B26" i="1"/>
  <c r="B39" i="1" s="1"/>
  <c r="B52" i="1" s="1"/>
  <c r="B65" i="1" s="1"/>
  <c r="B78" i="1" s="1"/>
  <c r="B91" i="1" s="1"/>
  <c r="D25" i="1"/>
  <c r="D38" i="1" s="1"/>
  <c r="D51" i="1" s="1"/>
  <c r="D64" i="1" s="1"/>
  <c r="D77" i="1" s="1"/>
  <c r="D90" i="1" s="1"/>
  <c r="D103" i="1" s="1"/>
  <c r="C25" i="1"/>
  <c r="C38" i="1" s="1"/>
  <c r="C51" i="1" s="1"/>
  <c r="C64" i="1" s="1"/>
  <c r="C77" i="1" s="1"/>
  <c r="C90" i="1" s="1"/>
  <c r="C103" i="1" s="1"/>
  <c r="B25" i="1"/>
  <c r="B38" i="1" s="1"/>
  <c r="B51" i="1" s="1"/>
  <c r="B64" i="1" s="1"/>
  <c r="B77" i="1" s="1"/>
  <c r="B90" i="1" s="1"/>
  <c r="B103" i="1" s="1"/>
  <c r="D24" i="1"/>
  <c r="D37" i="1" s="1"/>
  <c r="D50" i="1" s="1"/>
  <c r="D63" i="1" s="1"/>
  <c r="D76" i="1" s="1"/>
  <c r="D89" i="1" s="1"/>
  <c r="D102" i="1" s="1"/>
  <c r="C24" i="1"/>
  <c r="C37" i="1" s="1"/>
  <c r="C50" i="1" s="1"/>
  <c r="C63" i="1" s="1"/>
  <c r="C76" i="1" s="1"/>
  <c r="C89" i="1" s="1"/>
  <c r="C102" i="1" s="1"/>
  <c r="B24" i="1"/>
  <c r="B37" i="1" s="1"/>
  <c r="B50" i="1" s="1"/>
  <c r="B63" i="1" s="1"/>
  <c r="B76" i="1" s="1"/>
  <c r="B89" i="1" s="1"/>
  <c r="B102" i="1" s="1"/>
  <c r="D23" i="1"/>
  <c r="D36" i="1" s="1"/>
  <c r="D49" i="1" s="1"/>
  <c r="D62" i="1" s="1"/>
  <c r="D75" i="1" s="1"/>
  <c r="D88" i="1" s="1"/>
  <c r="D101" i="1" s="1"/>
  <c r="C23" i="1"/>
  <c r="B23" i="1"/>
  <c r="B36" i="1" s="1"/>
  <c r="B49" i="1" s="1"/>
  <c r="B62" i="1" s="1"/>
  <c r="B75" i="1" s="1"/>
  <c r="B88" i="1" s="1"/>
  <c r="B101" i="1" s="1"/>
  <c r="D22" i="1"/>
  <c r="D35" i="1" s="1"/>
  <c r="D48" i="1" s="1"/>
  <c r="D61" i="1" s="1"/>
  <c r="D74" i="1" s="1"/>
  <c r="D87" i="1" s="1"/>
  <c r="D100" i="1" s="1"/>
  <c r="C22" i="1"/>
  <c r="C35" i="1" s="1"/>
  <c r="C48" i="1" s="1"/>
  <c r="C61" i="1" s="1"/>
  <c r="C74" i="1" s="1"/>
  <c r="C87" i="1" s="1"/>
  <c r="C100" i="1" s="1"/>
  <c r="B22" i="1"/>
  <c r="B35" i="1" s="1"/>
  <c r="B48" i="1" s="1"/>
  <c r="B61" i="1" s="1"/>
  <c r="B74" i="1" s="1"/>
  <c r="B87" i="1" s="1"/>
  <c r="B100" i="1" s="1"/>
  <c r="D21" i="1"/>
  <c r="D34" i="1" s="1"/>
  <c r="D47" i="1" s="1"/>
  <c r="D60" i="1" s="1"/>
  <c r="D73" i="1" s="1"/>
  <c r="D86" i="1" s="1"/>
  <c r="D99" i="1" s="1"/>
  <c r="C21" i="1"/>
  <c r="C34" i="1" s="1"/>
  <c r="C47" i="1" s="1"/>
  <c r="C60" i="1" s="1"/>
  <c r="C73" i="1" s="1"/>
  <c r="C86" i="1" s="1"/>
  <c r="C99" i="1" s="1"/>
  <c r="B21" i="1"/>
  <c r="B34" i="1" s="1"/>
  <c r="B47" i="1" s="1"/>
  <c r="B60" i="1" s="1"/>
  <c r="B73" i="1" s="1"/>
  <c r="B86" i="1" s="1"/>
  <c r="B99" i="1" s="1"/>
  <c r="D20" i="1"/>
  <c r="D33" i="1" s="1"/>
  <c r="D46" i="1" s="1"/>
  <c r="D59" i="1" s="1"/>
  <c r="D72" i="1" s="1"/>
  <c r="D85" i="1" s="1"/>
  <c r="D98" i="1" s="1"/>
  <c r="C20" i="1"/>
  <c r="C33" i="1" s="1"/>
  <c r="C46" i="1" s="1"/>
  <c r="C59" i="1" s="1"/>
  <c r="C72" i="1" s="1"/>
  <c r="C85" i="1" s="1"/>
  <c r="C98" i="1" s="1"/>
  <c r="B20" i="1"/>
  <c r="B33" i="1" s="1"/>
  <c r="B46" i="1" s="1"/>
  <c r="B59" i="1" s="1"/>
  <c r="B72" i="1" s="1"/>
  <c r="B85" i="1" s="1"/>
  <c r="B98" i="1" s="1"/>
  <c r="D19" i="1"/>
  <c r="D32" i="1" s="1"/>
  <c r="D45" i="1" s="1"/>
  <c r="D58" i="1" s="1"/>
  <c r="D71" i="1" s="1"/>
  <c r="D84" i="1" s="1"/>
  <c r="D97" i="1" s="1"/>
  <c r="C19" i="1"/>
  <c r="C32" i="1" s="1"/>
  <c r="C45" i="1" s="1"/>
  <c r="C58" i="1" s="1"/>
  <c r="C71" i="1" s="1"/>
  <c r="C84" i="1" s="1"/>
  <c r="C97" i="1" s="1"/>
  <c r="B19" i="1"/>
  <c r="B32" i="1" s="1"/>
  <c r="B45" i="1" s="1"/>
  <c r="B58" i="1" s="1"/>
  <c r="B71" i="1" s="1"/>
  <c r="B84" i="1" s="1"/>
  <c r="B97" i="1" s="1"/>
  <c r="D18" i="1"/>
  <c r="D31" i="1" s="1"/>
  <c r="D44" i="1" s="1"/>
  <c r="D57" i="1" s="1"/>
  <c r="D70" i="1" s="1"/>
  <c r="D83" i="1" s="1"/>
  <c r="D96" i="1" s="1"/>
  <c r="C18" i="1"/>
  <c r="C31" i="1" s="1"/>
  <c r="C44" i="1" s="1"/>
  <c r="C57" i="1" s="1"/>
  <c r="C70" i="1" s="1"/>
  <c r="C83" i="1" s="1"/>
  <c r="C96" i="1" s="1"/>
  <c r="B18" i="1"/>
  <c r="B31" i="1" s="1"/>
  <c r="B44" i="1" s="1"/>
  <c r="B57" i="1" s="1"/>
  <c r="B70" i="1" s="1"/>
  <c r="B83" i="1" s="1"/>
  <c r="B96" i="1" s="1"/>
  <c r="C17" i="1"/>
  <c r="C30" i="1" s="1"/>
  <c r="C43" i="1" s="1"/>
  <c r="C56" i="1" s="1"/>
  <c r="C69" i="1" s="1"/>
  <c r="C82" i="1" s="1"/>
  <c r="C95" i="1" s="1"/>
  <c r="B17" i="1"/>
  <c r="B30" i="1" s="1"/>
  <c r="B43" i="1" s="1"/>
  <c r="B56" i="1" s="1"/>
  <c r="B69" i="1" s="1"/>
  <c r="B82" i="1" s="1"/>
  <c r="B95" i="1" s="1"/>
  <c r="D17" i="1"/>
  <c r="D30" i="1" s="1"/>
  <c r="D43" i="1" s="1"/>
  <c r="D56" i="1" s="1"/>
  <c r="D69" i="1" s="1"/>
  <c r="D82" i="1" s="1"/>
  <c r="D95" i="1" s="1"/>
  <c r="A11" i="1" l="1"/>
  <c r="E10" i="1"/>
  <c r="F10" i="1" s="1"/>
  <c r="A12" i="1" l="1"/>
  <c r="E11" i="1"/>
  <c r="F11" i="1" s="1"/>
  <c r="W2" i="1"/>
  <c r="A13" i="1" l="1"/>
  <c r="E12" i="1"/>
  <c r="F12" i="1" s="1"/>
  <c r="Y2" i="1"/>
  <c r="A14" i="1" l="1"/>
  <c r="E13" i="1"/>
  <c r="F13" i="1" s="1"/>
  <c r="V5" i="1"/>
  <c r="V6" i="1"/>
  <c r="V7" i="1"/>
  <c r="V8" i="1"/>
  <c r="V9" i="1"/>
  <c r="V10" i="1"/>
  <c r="V3" i="1"/>
  <c r="A15" i="1" l="1"/>
  <c r="E14" i="1"/>
  <c r="F14" i="1" s="1"/>
  <c r="V11" i="1"/>
  <c r="A16" i="1" l="1"/>
  <c r="E15" i="1"/>
  <c r="F15" i="1" s="1"/>
  <c r="V12" i="1"/>
  <c r="A17" i="1" l="1"/>
  <c r="E16" i="1"/>
  <c r="F16" i="1" s="1"/>
  <c r="V13" i="1"/>
  <c r="A18" i="1" l="1"/>
  <c r="E17" i="1"/>
  <c r="F17" i="1" s="1"/>
  <c r="V14" i="1"/>
  <c r="A19" i="1" l="1"/>
  <c r="E18" i="1"/>
  <c r="F18" i="1" s="1"/>
  <c r="V15" i="1"/>
  <c r="A20" i="1" l="1"/>
  <c r="E19" i="1"/>
  <c r="F19" i="1" s="1"/>
  <c r="V16" i="1"/>
  <c r="A21" i="1" l="1"/>
  <c r="E20" i="1"/>
  <c r="F20" i="1" s="1"/>
  <c r="A22" i="1" l="1"/>
  <c r="E21" i="1"/>
  <c r="F21" i="1" s="1"/>
  <c r="V18" i="1"/>
  <c r="A23" i="1" l="1"/>
  <c r="E22" i="1"/>
  <c r="F22" i="1" s="1"/>
  <c r="V19" i="1"/>
  <c r="A24" i="1" l="1"/>
  <c r="E23" i="1"/>
  <c r="F23" i="1" s="1"/>
  <c r="V20" i="1"/>
  <c r="A25" i="1" l="1"/>
  <c r="E24" i="1"/>
  <c r="F24" i="1" s="1"/>
  <c r="V21" i="1"/>
  <c r="A26" i="1" l="1"/>
  <c r="E25" i="1"/>
  <c r="F25" i="1" s="1"/>
  <c r="V22" i="1"/>
  <c r="A27" i="1" l="1"/>
  <c r="E26" i="1"/>
  <c r="F26" i="1" s="1"/>
  <c r="V23" i="1"/>
  <c r="A28" i="1" l="1"/>
  <c r="E27" i="1"/>
  <c r="F27" i="1" s="1"/>
  <c r="V24" i="1"/>
  <c r="A29" i="1" l="1"/>
  <c r="E28" i="1"/>
  <c r="F28" i="1" s="1"/>
  <c r="V25" i="1"/>
  <c r="A30" i="1" l="1"/>
  <c r="E29" i="1"/>
  <c r="F29" i="1" s="1"/>
  <c r="V26" i="1"/>
  <c r="A31" i="1" l="1"/>
  <c r="E30" i="1"/>
  <c r="F30" i="1" s="1"/>
  <c r="V27" i="1"/>
  <c r="A32" i="1" l="1"/>
  <c r="E31" i="1"/>
  <c r="F31" i="1" s="1"/>
  <c r="V28" i="1"/>
  <c r="A33" i="1" l="1"/>
  <c r="E32" i="1"/>
  <c r="F32" i="1" s="1"/>
  <c r="V29" i="1"/>
  <c r="A34" i="1" l="1"/>
  <c r="E33" i="1"/>
  <c r="F33" i="1" s="1"/>
  <c r="A35" i="1" l="1"/>
  <c r="E34" i="1"/>
  <c r="F34" i="1" s="1"/>
  <c r="V31" i="1"/>
  <c r="A36" i="1" l="1"/>
  <c r="E35" i="1"/>
  <c r="F35" i="1" s="1"/>
  <c r="V32" i="1"/>
  <c r="A37" i="1" l="1"/>
  <c r="E36" i="1"/>
  <c r="F36" i="1" s="1"/>
  <c r="V33" i="1"/>
  <c r="A38" i="1" l="1"/>
  <c r="E37" i="1"/>
  <c r="F37" i="1" s="1"/>
  <c r="V34" i="1"/>
  <c r="A39" i="1" l="1"/>
  <c r="E38" i="1"/>
  <c r="F38" i="1" s="1"/>
  <c r="V35" i="1"/>
  <c r="A40" i="1" l="1"/>
  <c r="E39" i="1"/>
  <c r="F39" i="1" s="1"/>
  <c r="V36" i="1"/>
  <c r="A41" i="1" l="1"/>
  <c r="E40" i="1"/>
  <c r="F40" i="1" s="1"/>
  <c r="V37" i="1"/>
  <c r="A42" i="1" l="1"/>
  <c r="E41" i="1"/>
  <c r="F41" i="1" s="1"/>
  <c r="V38" i="1"/>
  <c r="A43" i="1" l="1"/>
  <c r="E42" i="1"/>
  <c r="F42" i="1" s="1"/>
  <c r="V39" i="1"/>
  <c r="A44" i="1" l="1"/>
  <c r="E43" i="1"/>
  <c r="F43" i="1" s="1"/>
  <c r="V40" i="1"/>
  <c r="A45" i="1" l="1"/>
  <c r="E44" i="1"/>
  <c r="F44" i="1" s="1"/>
  <c r="V41" i="1"/>
  <c r="A46" i="1" l="1"/>
  <c r="E45" i="1"/>
  <c r="F45" i="1" s="1"/>
  <c r="V42" i="1"/>
  <c r="A47" i="1" l="1"/>
  <c r="E46" i="1"/>
  <c r="F46" i="1" s="1"/>
  <c r="A48" i="1" l="1"/>
  <c r="E47" i="1"/>
  <c r="F47" i="1" s="1"/>
  <c r="V44" i="1"/>
  <c r="A49" i="1" l="1"/>
  <c r="E48" i="1"/>
  <c r="F48" i="1" s="1"/>
  <c r="V45" i="1"/>
  <c r="A50" i="1" l="1"/>
  <c r="E49" i="1"/>
  <c r="F49" i="1" s="1"/>
  <c r="V46" i="1"/>
  <c r="A51" i="1" l="1"/>
  <c r="E50" i="1"/>
  <c r="F50" i="1" s="1"/>
  <c r="V47" i="1"/>
  <c r="A52" i="1" l="1"/>
  <c r="E51" i="1"/>
  <c r="F51" i="1" s="1"/>
  <c r="V48" i="1"/>
  <c r="A53" i="1" l="1"/>
  <c r="E52" i="1"/>
  <c r="F52" i="1" s="1"/>
  <c r="V49" i="1"/>
  <c r="A54" i="1" l="1"/>
  <c r="E53" i="1"/>
  <c r="F53" i="1" s="1"/>
  <c r="V50" i="1"/>
  <c r="A55" i="1" l="1"/>
  <c r="E54" i="1"/>
  <c r="F54" i="1" s="1"/>
  <c r="V51" i="1"/>
  <c r="A56" i="1" l="1"/>
  <c r="E55" i="1"/>
  <c r="F55" i="1" s="1"/>
  <c r="V52" i="1"/>
  <c r="A57" i="1" l="1"/>
  <c r="E56" i="1"/>
  <c r="F56" i="1" s="1"/>
  <c r="V53" i="1"/>
  <c r="A58" i="1" l="1"/>
  <c r="E57" i="1"/>
  <c r="F57" i="1" s="1"/>
  <c r="V54" i="1"/>
  <c r="A59" i="1" l="1"/>
  <c r="E58" i="1"/>
  <c r="F58" i="1" s="1"/>
  <c r="V55" i="1"/>
  <c r="A60" i="1" l="1"/>
  <c r="E59" i="1"/>
  <c r="F59" i="1" s="1"/>
  <c r="A61" i="1" l="1"/>
  <c r="E60" i="1"/>
  <c r="F60" i="1" s="1"/>
  <c r="V57" i="1"/>
  <c r="A62" i="1" l="1"/>
  <c r="E61" i="1"/>
  <c r="F61" i="1" s="1"/>
  <c r="V58" i="1"/>
  <c r="A63" i="1" l="1"/>
  <c r="E62" i="1"/>
  <c r="F62" i="1" s="1"/>
  <c r="V59" i="1"/>
  <c r="A64" i="1" l="1"/>
  <c r="E63" i="1"/>
  <c r="F63" i="1" s="1"/>
  <c r="V60" i="1"/>
  <c r="A65" i="1" l="1"/>
  <c r="E64" i="1"/>
  <c r="F64" i="1" s="1"/>
  <c r="V61" i="1"/>
  <c r="A66" i="1" l="1"/>
  <c r="E65" i="1"/>
  <c r="F65" i="1" s="1"/>
  <c r="V62" i="1"/>
  <c r="A67" i="1" l="1"/>
  <c r="E66" i="1"/>
  <c r="F66" i="1" s="1"/>
  <c r="V63" i="1"/>
  <c r="A68" i="1" l="1"/>
  <c r="E67" i="1"/>
  <c r="F67" i="1" s="1"/>
  <c r="V64" i="1"/>
  <c r="A69" i="1" l="1"/>
  <c r="E68" i="1"/>
  <c r="F68" i="1" s="1"/>
  <c r="V65" i="1"/>
  <c r="A70" i="1" l="1"/>
  <c r="E69" i="1"/>
  <c r="F69" i="1" s="1"/>
  <c r="V66" i="1"/>
  <c r="A71" i="1" l="1"/>
  <c r="E70" i="1"/>
  <c r="F70" i="1" s="1"/>
  <c r="V67" i="1"/>
  <c r="A72" i="1" l="1"/>
  <c r="E71" i="1"/>
  <c r="F71" i="1" s="1"/>
  <c r="V68" i="1"/>
  <c r="A73" i="1" l="1"/>
  <c r="E72" i="1"/>
  <c r="F72" i="1" s="1"/>
  <c r="A74" i="1" l="1"/>
  <c r="E73" i="1"/>
  <c r="F73" i="1" s="1"/>
  <c r="V70" i="1"/>
  <c r="A75" i="1" l="1"/>
  <c r="E74" i="1"/>
  <c r="F74" i="1" s="1"/>
  <c r="V71" i="1"/>
  <c r="A76" i="1" l="1"/>
  <c r="E75" i="1"/>
  <c r="F75" i="1" s="1"/>
  <c r="V72" i="1"/>
  <c r="A77" i="1" l="1"/>
  <c r="E76" i="1"/>
  <c r="F76" i="1" s="1"/>
  <c r="V73" i="1"/>
  <c r="A78" i="1" l="1"/>
  <c r="E77" i="1"/>
  <c r="F77" i="1" s="1"/>
  <c r="V74" i="1"/>
  <c r="A79" i="1" l="1"/>
  <c r="E78" i="1"/>
  <c r="F78" i="1" s="1"/>
  <c r="V75" i="1"/>
  <c r="A80" i="1" l="1"/>
  <c r="E79" i="1"/>
  <c r="F79" i="1" s="1"/>
  <c r="V76" i="1"/>
  <c r="A81" i="1" l="1"/>
  <c r="E80" i="1"/>
  <c r="F80" i="1" s="1"/>
  <c r="V77" i="1"/>
  <c r="A82" i="1" l="1"/>
  <c r="E81" i="1"/>
  <c r="F81" i="1" s="1"/>
  <c r="V78" i="1"/>
  <c r="A83" i="1" l="1"/>
  <c r="E82" i="1"/>
  <c r="F82" i="1" s="1"/>
  <c r="V79" i="1"/>
  <c r="A84" i="1" l="1"/>
  <c r="E83" i="1"/>
  <c r="F83" i="1" s="1"/>
  <c r="V80" i="1"/>
  <c r="A85" i="1" l="1"/>
  <c r="E84" i="1"/>
  <c r="F84" i="1" s="1"/>
  <c r="V81" i="1"/>
  <c r="A86" i="1" l="1"/>
  <c r="E85" i="1"/>
  <c r="F85" i="1" s="1"/>
  <c r="A87" i="1" l="1"/>
  <c r="E86" i="1"/>
  <c r="F86" i="1" s="1"/>
  <c r="V83" i="1"/>
  <c r="A88" i="1" l="1"/>
  <c r="E87" i="1"/>
  <c r="F87" i="1" s="1"/>
  <c r="V84" i="1"/>
  <c r="A89" i="1" l="1"/>
  <c r="E88" i="1"/>
  <c r="F88" i="1" s="1"/>
  <c r="V85" i="1"/>
  <c r="A90" i="1" l="1"/>
  <c r="E89" i="1"/>
  <c r="F89" i="1" s="1"/>
  <c r="V86" i="1"/>
  <c r="A91" i="1" l="1"/>
  <c r="E90" i="1"/>
  <c r="F90" i="1" s="1"/>
  <c r="V87" i="1"/>
  <c r="A92" i="1" l="1"/>
  <c r="E91" i="1"/>
  <c r="F91" i="1" s="1"/>
  <c r="V88" i="1"/>
  <c r="A93" i="1" l="1"/>
  <c r="E92" i="1"/>
  <c r="F92" i="1" s="1"/>
  <c r="V89" i="1"/>
  <c r="A94" i="1" l="1"/>
  <c r="E93" i="1"/>
  <c r="F93" i="1" s="1"/>
  <c r="V90" i="1"/>
  <c r="A95" i="1" l="1"/>
  <c r="E94" i="1"/>
  <c r="F94" i="1" s="1"/>
  <c r="V91" i="1"/>
  <c r="A96" i="1" l="1"/>
  <c r="E95" i="1"/>
  <c r="F95" i="1" s="1"/>
  <c r="V92" i="1"/>
  <c r="A97" i="1" l="1"/>
  <c r="E96" i="1"/>
  <c r="F96" i="1" s="1"/>
  <c r="V93" i="1"/>
  <c r="A98" i="1" l="1"/>
  <c r="E97" i="1"/>
  <c r="F97" i="1" s="1"/>
  <c r="V94" i="1"/>
  <c r="A99" i="1" l="1"/>
  <c r="E98" i="1"/>
  <c r="F98" i="1" s="1"/>
  <c r="A100" i="1" l="1"/>
  <c r="E99" i="1"/>
  <c r="F99" i="1" s="1"/>
  <c r="V96" i="1"/>
  <c r="A101" i="1" l="1"/>
  <c r="E100" i="1"/>
  <c r="F100" i="1" s="1"/>
  <c r="V97" i="1"/>
  <c r="A102" i="1" l="1"/>
  <c r="E101" i="1"/>
  <c r="F101" i="1" s="1"/>
  <c r="V98" i="1"/>
  <c r="A103" i="1" l="1"/>
  <c r="E103" i="1" s="1"/>
  <c r="F103" i="1" s="1"/>
  <c r="E102" i="1"/>
  <c r="F102" i="1" s="1"/>
  <c r="V99" i="1"/>
  <c r="V100" i="1" l="1"/>
  <c r="V101" i="1" l="1"/>
  <c r="V103" i="1" l="1"/>
  <c r="V102" i="1"/>
  <c r="V4" i="1"/>
  <c r="V30" i="1" l="1"/>
  <c r="V17" i="1"/>
  <c r="V43" i="1" l="1"/>
  <c r="V56" i="1" l="1"/>
  <c r="V69" i="1" l="1"/>
  <c r="V95" i="1" l="1"/>
  <c r="V82" i="1"/>
</calcChain>
</file>

<file path=xl/sharedStrings.xml><?xml version="1.0" encoding="utf-8"?>
<sst xmlns="http://schemas.openxmlformats.org/spreadsheetml/2006/main" count="77" uniqueCount="42">
  <si>
    <t>L_DEBUG</t>
  </si>
  <si>
    <t>K_SISTEMA_EXE</t>
  </si>
  <si>
    <t>K_USUARIO_ACCION</t>
  </si>
  <si>
    <t>X</t>
  </si>
  <si>
    <t>Tipo Dato</t>
  </si>
  <si>
    <t>Noombre Campo</t>
  </si>
  <si>
    <t>PK</t>
  </si>
  <si>
    <t xml:space="preserve">] </t>
  </si>
  <si>
    <t>-</t>
  </si>
  <si>
    <t>EXECUTE [dbo].[PG_CI_</t>
  </si>
  <si>
    <t>[K_FACTURA_CXP]</t>
  </si>
  <si>
    <t>[C_FACTURA_CXP]</t>
  </si>
  <si>
    <t>[SERIE]</t>
  </si>
  <si>
    <t>[FOLIO]</t>
  </si>
  <si>
    <t>[F_EMISION]</t>
  </si>
  <si>
    <t>[SUBTOTAL]</t>
  </si>
  <si>
    <t>[TOTAL]</t>
  </si>
  <si>
    <t>[INT] ,</t>
  </si>
  <si>
    <t>[VARCHAR](255) ,</t>
  </si>
  <si>
    <t xml:space="preserve">[VARCHAR](100) , </t>
  </si>
  <si>
    <t>[DECIMAL] (16,2) ,</t>
  </si>
  <si>
    <t>FACTURA_CXP</t>
  </si>
  <si>
    <t>[RFC_EMISOR]</t>
  </si>
  <si>
    <t>[K_PROVEEDOR]</t>
  </si>
  <si>
    <t>[RFC_RECEPTOR]</t>
  </si>
  <si>
    <t>[K_RAZON_SOCIAL]</t>
  </si>
  <si>
    <t>[IVA]</t>
  </si>
  <si>
    <t>[OTROS_IMPUESTOS]</t>
  </si>
  <si>
    <t>[K_CAPTURA_FACTURA_CXP]</t>
  </si>
  <si>
    <t>[K_ESTATUS_FACTURA_CXP]</t>
  </si>
  <si>
    <t>[VARCHAR] (100) ,</t>
  </si>
  <si>
    <t>[DECIMAL] (19,4) ,</t>
  </si>
  <si>
    <t xml:space="preserve">[INT] </t>
  </si>
  <si>
    <t>[DATE],</t>
  </si>
  <si>
    <t>K_TIPO_COMPROBANTE</t>
  </si>
  <si>
    <t>GBU7109148V4</t>
  </si>
  <si>
    <t>IGP160201NK5</t>
  </si>
  <si>
    <r>
      <t xml:space="preserve">[RFC] </t>
    </r>
    <r>
      <rPr>
        <b/>
        <sz val="11"/>
        <color theme="1"/>
        <rFont val="Calibri"/>
        <family val="2"/>
        <scheme val="minor"/>
      </rPr>
      <t>Gas Butep</t>
    </r>
  </si>
  <si>
    <t>GYP</t>
  </si>
  <si>
    <t>###</t>
  </si>
  <si>
    <r>
      <t xml:space="preserve">[RFC] </t>
    </r>
    <r>
      <rPr>
        <b/>
        <sz val="11"/>
        <color theme="1"/>
        <rFont val="Calibri"/>
        <family val="2"/>
        <scheme val="minor"/>
      </rPr>
      <t>Gas Vulcano</t>
    </r>
  </si>
  <si>
    <t>GVU9912072H9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</si>
</sst>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9" fillId="0" borderId="0"/>
    <xf numFmtId="44" fontId="15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/>
    <xf numFmtId="0" fontId="7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/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3" borderId="0" xfId="0" applyFill="1" applyAlignment="1">
      <alignment horizontal="left"/>
    </xf>
    <xf numFmtId="49" fontId="5" fillId="0" borderId="0" xfId="0" quotePrefix="1" applyNumberFormat="1" applyFont="1" applyAlignment="1">
      <alignment horizontal="center" vertical="center"/>
    </xf>
    <xf numFmtId="44" fontId="5" fillId="0" borderId="0" xfId="8" quotePrefix="1" applyFont="1" applyAlignment="1">
      <alignment horizontal="center" vertical="center"/>
    </xf>
    <xf numFmtId="44" fontId="0" fillId="0" borderId="0" xfId="8" applyFont="1" applyAlignment="1">
      <alignment horizontal="center"/>
    </xf>
    <xf numFmtId="49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4" fontId="0" fillId="0" borderId="0" xfId="8" applyFont="1"/>
    <xf numFmtId="44" fontId="1" fillId="0" borderId="0" xfId="8" quotePrefix="1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15" fontId="16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5" fillId="2" borderId="0" xfId="0" quotePrefix="1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15" fontId="17" fillId="0" borderId="0" xfId="0" applyNumberFormat="1" applyFont="1" applyAlignment="1">
      <alignment horizontal="center" vertical="center"/>
    </xf>
    <xf numFmtId="44" fontId="18" fillId="0" borderId="0" xfId="8" applyFont="1" applyAlignment="1">
      <alignment horizontal="center"/>
    </xf>
  </cellXfs>
  <cellStyles count="9">
    <cellStyle name="Comma 2" xfId="2"/>
    <cellStyle name="Millares 2" xfId="3"/>
    <cellStyle name="Millares 3" xfId="4"/>
    <cellStyle name="Millares 4" xfId="5"/>
    <cellStyle name="Moneda" xfId="8" builtinId="4"/>
    <cellStyle name="Moneda 2" xfId="6"/>
    <cellStyle name="Normal" xfId="0" builtinId="0"/>
    <cellStyle name="Normal 2" xfId="7"/>
    <cellStyle name="Normal 3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8" sqref="C18"/>
    </sheetView>
  </sheetViews>
  <sheetFormatPr baseColWidth="10" defaultRowHeight="14.4" x14ac:dyDescent="0.3"/>
  <cols>
    <col min="1" max="1" width="20.88671875" style="5" customWidth="1"/>
    <col min="2" max="2" width="36.44140625" bestFit="1" customWidth="1"/>
    <col min="3" max="3" width="25.88671875" bestFit="1" customWidth="1"/>
  </cols>
  <sheetData>
    <row r="1" spans="1:4" x14ac:dyDescent="0.3">
      <c r="A1" s="24" t="s">
        <v>21</v>
      </c>
      <c r="B1" s="7"/>
      <c r="C1" s="7"/>
      <c r="D1" s="7"/>
    </row>
    <row r="3" spans="1:4" x14ac:dyDescent="0.3">
      <c r="A3" s="6" t="s">
        <v>6</v>
      </c>
      <c r="B3" t="s">
        <v>5</v>
      </c>
      <c r="C3" t="s">
        <v>4</v>
      </c>
    </row>
    <row r="4" spans="1:4" x14ac:dyDescent="0.3">
      <c r="A4" s="5" t="s">
        <v>3</v>
      </c>
      <c r="B4" t="s">
        <v>10</v>
      </c>
      <c r="C4" t="s">
        <v>17</v>
      </c>
    </row>
    <row r="5" spans="1:4" x14ac:dyDescent="0.3">
      <c r="B5" t="s">
        <v>11</v>
      </c>
      <c r="C5" t="s">
        <v>18</v>
      </c>
    </row>
    <row r="6" spans="1:4" x14ac:dyDescent="0.3">
      <c r="B6" t="s">
        <v>22</v>
      </c>
      <c r="C6" t="s">
        <v>30</v>
      </c>
    </row>
    <row r="7" spans="1:4" x14ac:dyDescent="0.3">
      <c r="B7" t="s">
        <v>24</v>
      </c>
      <c r="C7" t="s">
        <v>30</v>
      </c>
    </row>
    <row r="8" spans="1:4" x14ac:dyDescent="0.3">
      <c r="B8" t="s">
        <v>14</v>
      </c>
      <c r="C8" t="s">
        <v>33</v>
      </c>
    </row>
    <row r="9" spans="1:4" x14ac:dyDescent="0.3">
      <c r="B9" t="s">
        <v>12</v>
      </c>
      <c r="C9" t="s">
        <v>19</v>
      </c>
    </row>
    <row r="10" spans="1:4" x14ac:dyDescent="0.3">
      <c r="B10" t="s">
        <v>13</v>
      </c>
      <c r="C10" t="s">
        <v>17</v>
      </c>
    </row>
    <row r="11" spans="1:4" x14ac:dyDescent="0.3">
      <c r="B11" t="s">
        <v>15</v>
      </c>
      <c r="C11" t="s">
        <v>31</v>
      </c>
    </row>
    <row r="12" spans="1:4" x14ac:dyDescent="0.3">
      <c r="B12" t="s">
        <v>26</v>
      </c>
      <c r="C12" t="s">
        <v>31</v>
      </c>
    </row>
    <row r="13" spans="1:4" x14ac:dyDescent="0.3">
      <c r="B13" t="s">
        <v>27</v>
      </c>
      <c r="C13" t="s">
        <v>31</v>
      </c>
    </row>
    <row r="14" spans="1:4" x14ac:dyDescent="0.3">
      <c r="B14" t="s">
        <v>16</v>
      </c>
      <c r="C14" t="s">
        <v>20</v>
      </c>
    </row>
    <row r="15" spans="1:4" x14ac:dyDescent="0.3">
      <c r="B15" t="s">
        <v>28</v>
      </c>
      <c r="C15" t="s">
        <v>17</v>
      </c>
    </row>
    <row r="16" spans="1:4" x14ac:dyDescent="0.3">
      <c r="B16" t="s">
        <v>29</v>
      </c>
      <c r="C16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8"/>
  <sheetViews>
    <sheetView tabSelected="1" zoomScale="115" zoomScaleNormal="115" workbookViewId="0">
      <pane xSplit="5" ySplit="2" topLeftCell="Q198" activePane="bottomRight" state="frozen"/>
      <selection pane="topRight" activeCell="F1" sqref="F1"/>
      <selection pane="bottomLeft" activeCell="A2" sqref="A2"/>
      <selection pane="bottomRight" activeCell="V203" sqref="V2:V203"/>
    </sheetView>
  </sheetViews>
  <sheetFormatPr baseColWidth="10" defaultRowHeight="14.4" x14ac:dyDescent="0.3"/>
  <cols>
    <col min="1" max="1" width="5.88671875" style="20" customWidth="1"/>
    <col min="2" max="4" width="4.109375" customWidth="1"/>
    <col min="5" max="5" width="17.5546875" style="23" bestFit="1" customWidth="1"/>
    <col min="6" max="6" width="40.5546875" style="16" customWidth="1"/>
    <col min="7" max="7" width="17.5546875" style="23" bestFit="1" customWidth="1"/>
    <col min="8" max="8" width="21.109375" style="16" customWidth="1"/>
    <col min="9" max="9" width="17.5546875" style="23" bestFit="1" customWidth="1"/>
    <col min="10" max="10" width="33.88671875" style="16" bestFit="1" customWidth="1"/>
    <col min="11" max="11" width="17.5546875" style="23" bestFit="1" customWidth="1"/>
    <col min="12" max="12" width="17.109375" style="30" bestFit="1" customWidth="1"/>
    <col min="13" max="13" width="18" style="16" customWidth="1"/>
    <col min="14" max="14" width="33.88671875" style="16" bestFit="1" customWidth="1"/>
    <col min="15" max="18" width="22.109375" style="27" customWidth="1"/>
    <col min="19" max="19" width="26" style="14" customWidth="1"/>
    <col min="20" max="20" width="22.6640625" style="14" customWidth="1"/>
    <col min="21" max="21" width="8.44140625" customWidth="1"/>
    <col min="22" max="22" width="25.33203125" customWidth="1"/>
    <col min="23" max="23" width="17.44140625" style="19" customWidth="1"/>
  </cols>
  <sheetData>
    <row r="1" spans="1:25" x14ac:dyDescent="0.3">
      <c r="J1" t="s">
        <v>40</v>
      </c>
      <c r="L1" s="33">
        <v>43357</v>
      </c>
      <c r="O1" s="42">
        <v>450</v>
      </c>
      <c r="P1" s="42">
        <v>550</v>
      </c>
    </row>
    <row r="2" spans="1:25" s="1" customFormat="1" x14ac:dyDescent="0.3">
      <c r="A2" s="11" t="s">
        <v>39</v>
      </c>
      <c r="B2" s="1" t="s">
        <v>0</v>
      </c>
      <c r="C2" s="1" t="s">
        <v>1</v>
      </c>
      <c r="D2" s="1" t="s">
        <v>2</v>
      </c>
      <c r="E2" s="21" t="s">
        <v>10</v>
      </c>
      <c r="F2" t="s">
        <v>11</v>
      </c>
      <c r="G2" s="21" t="s">
        <v>34</v>
      </c>
      <c r="H2" t="s">
        <v>22</v>
      </c>
      <c r="I2" s="21" t="s">
        <v>23</v>
      </c>
      <c r="J2" t="s">
        <v>37</v>
      </c>
      <c r="K2" s="21" t="s">
        <v>25</v>
      </c>
      <c r="L2" s="28" t="s">
        <v>14</v>
      </c>
      <c r="M2" t="s">
        <v>12</v>
      </c>
      <c r="N2" t="s">
        <v>13</v>
      </c>
      <c r="O2" s="31" t="s">
        <v>15</v>
      </c>
      <c r="P2" s="31" t="s">
        <v>26</v>
      </c>
      <c r="Q2" s="31" t="s">
        <v>27</v>
      </c>
      <c r="R2" s="31" t="s">
        <v>16</v>
      </c>
      <c r="S2" s="13" t="s">
        <v>28</v>
      </c>
      <c r="T2" s="13" t="s">
        <v>29</v>
      </c>
      <c r="U2"/>
      <c r="V2" s="2" t="s">
        <v>9</v>
      </c>
      <c r="W2" s="17" t="str">
        <f>TABLA!A1</f>
        <v>FACTURA_CXP</v>
      </c>
      <c r="X2" s="1" t="s">
        <v>7</v>
      </c>
      <c r="Y2" s="1" t="str">
        <f>CONCATENATE($V$2,$W$2,$X$2,B4, ", ", C4, ", ", D4, ", ", )</f>
        <v xml:space="preserve">EXECUTE [dbo].[PG_CI_FACTURA_CXP] 0, 0, 0, </v>
      </c>
    </row>
    <row r="3" spans="1:25" x14ac:dyDescent="0.3">
      <c r="A3" s="5"/>
      <c r="B3" s="9" t="s">
        <v>8</v>
      </c>
      <c r="C3" s="9" t="s">
        <v>8</v>
      </c>
      <c r="D3" s="9" t="s">
        <v>8</v>
      </c>
      <c r="E3" s="22" t="s">
        <v>8</v>
      </c>
      <c r="F3" s="15" t="s">
        <v>8</v>
      </c>
      <c r="G3" s="22" t="s">
        <v>8</v>
      </c>
      <c r="H3" s="15" t="s">
        <v>8</v>
      </c>
      <c r="I3" s="22" t="s">
        <v>8</v>
      </c>
      <c r="J3" s="15" t="s">
        <v>8</v>
      </c>
      <c r="K3" s="22" t="s">
        <v>8</v>
      </c>
      <c r="L3" s="29" t="s">
        <v>8</v>
      </c>
      <c r="M3" s="15" t="s">
        <v>8</v>
      </c>
      <c r="N3" s="15" t="s">
        <v>8</v>
      </c>
      <c r="O3" s="32" t="s">
        <v>8</v>
      </c>
      <c r="P3" s="32" t="s">
        <v>8</v>
      </c>
      <c r="Q3" s="32" t="s">
        <v>8</v>
      </c>
      <c r="R3" s="32" t="s">
        <v>8</v>
      </c>
      <c r="S3" s="12" t="s">
        <v>8</v>
      </c>
      <c r="T3" s="12" t="s">
        <v>8</v>
      </c>
      <c r="U3" s="1"/>
      <c r="V3" s="3" t="str">
        <f>"-- =========================================================="</f>
        <v>-- ==========================================================</v>
      </c>
      <c r="W3" s="17"/>
      <c r="X3" s="8"/>
      <c r="Y3" s="1"/>
    </row>
    <row r="4" spans="1:25" s="1" customFormat="1" ht="12" x14ac:dyDescent="0.3">
      <c r="A4" s="10">
        <v>1</v>
      </c>
      <c r="B4" s="4">
        <v>0</v>
      </c>
      <c r="C4" s="4">
        <v>0</v>
      </c>
      <c r="D4" s="4">
        <v>0</v>
      </c>
      <c r="E4" s="40">
        <f>I4*1000 + A4</f>
        <v>1001001</v>
      </c>
      <c r="F4" s="35" t="str">
        <f>CONCATENATE("ABASTECIMIENTO GAS #",E4," / ",$J$2)</f>
        <v>ABASTECIMIENTO GAS #1001001 / [RFC] Gas Butep</v>
      </c>
      <c r="G4" s="21">
        <v>1</v>
      </c>
      <c r="H4" s="38" t="s">
        <v>36</v>
      </c>
      <c r="I4" s="21">
        <v>1001</v>
      </c>
      <c r="J4" s="38" t="s">
        <v>35</v>
      </c>
      <c r="K4" s="21">
        <v>10</v>
      </c>
      <c r="L4" s="33">
        <f>L1</f>
        <v>43357</v>
      </c>
      <c r="M4" s="21" t="s">
        <v>38</v>
      </c>
      <c r="N4" s="39" t="str">
        <f>CONCATENATE(K4,"-",E4)</f>
        <v>10-1001001</v>
      </c>
      <c r="O4" s="26">
        <f ca="1">RANDBETWEEN($O$1*1000,$P$1*1000)</f>
        <v>532622</v>
      </c>
      <c r="P4" s="26">
        <f ca="1">R4-O4</f>
        <v>85219.519999999902</v>
      </c>
      <c r="Q4" s="26">
        <v>0</v>
      </c>
      <c r="R4" s="26">
        <f ca="1">O4*1.16</f>
        <v>617841.5199999999</v>
      </c>
      <c r="S4" s="13">
        <v>1</v>
      </c>
      <c r="T4" s="13">
        <v>1</v>
      </c>
      <c r="V4" s="37" t="str">
        <f ca="1">CONCATENATE($Y$2,E4,", '",F4,"' , ",G4," , '",H4,"' , '",J4,"' , '",TEXT(L4,"aaaa-mm-dd"),"','",M4,"', '",N4,"' ,",O4,",",P4,",",Q4," ,",R4," ,",S4,",",T4)</f>
        <v>EXECUTE [dbo].[PG_CI_FACTURA_CXP] 0, 0, 0, 1001001, 'ABASTECIMIENTO GAS #1001001 / [RFC] Gas Butep' , 1 , 'IGP160201NK5' , 'GBU7109148V4' , '2018-09-14','GYP', '10-1001001' ,532622,85219.5199999999,0 ,617841.52 ,1,1</v>
      </c>
      <c r="W4" s="18"/>
    </row>
    <row r="5" spans="1:25" s="1" customFormat="1" ht="12" x14ac:dyDescent="0.3">
      <c r="A5" s="4">
        <f>A4+1</f>
        <v>2</v>
      </c>
      <c r="B5" s="4">
        <v>0</v>
      </c>
      <c r="C5" s="4">
        <v>0</v>
      </c>
      <c r="D5" s="4">
        <v>0</v>
      </c>
      <c r="E5" s="40">
        <f t="shared" ref="E5:E68" si="0">I5*1000 + A5</f>
        <v>1001002</v>
      </c>
      <c r="F5" s="35" t="str">
        <f t="shared" ref="F5:F68" si="1">CONCATENATE("ABASTECIMIENTO GAS #",E5," / ",$J$2)</f>
        <v>ABASTECIMIENTO GAS #1001002 / [RFC] Gas Butep</v>
      </c>
      <c r="G5" s="21">
        <v>1</v>
      </c>
      <c r="H5" s="15" t="str">
        <f t="shared" ref="H5:M5" si="2">H4</f>
        <v>IGP160201NK5</v>
      </c>
      <c r="I5" s="39">
        <f t="shared" si="2"/>
        <v>1001</v>
      </c>
      <c r="J5" s="15" t="str">
        <f t="shared" si="2"/>
        <v>GBU7109148V4</v>
      </c>
      <c r="K5" s="39">
        <f t="shared" si="2"/>
        <v>10</v>
      </c>
      <c r="L5" s="34">
        <f t="shared" si="2"/>
        <v>43357</v>
      </c>
      <c r="M5" s="39" t="str">
        <f t="shared" si="2"/>
        <v>GYP</v>
      </c>
      <c r="N5" s="39" t="str">
        <f t="shared" ref="N5:N68" si="3">CONCATENATE(K5,"-",E5)</f>
        <v>10-1001002</v>
      </c>
      <c r="O5" s="26">
        <f t="shared" ref="O5:O68" ca="1" si="4">RANDBETWEEN($O$1*1000,$P$1*1000)</f>
        <v>489994</v>
      </c>
      <c r="P5" s="26">
        <f t="shared" ref="P5:P68" ca="1" si="5">R5-O5</f>
        <v>78399.039999999921</v>
      </c>
      <c r="Q5" s="26">
        <v>0</v>
      </c>
      <c r="R5" s="26">
        <f t="shared" ref="R5:R68" ca="1" si="6">O5*1.16</f>
        <v>568393.03999999992</v>
      </c>
      <c r="S5" s="39">
        <f>S4</f>
        <v>1</v>
      </c>
      <c r="T5" s="13">
        <v>1</v>
      </c>
      <c r="V5" s="37" t="str">
        <f t="shared" ref="V5:V68" ca="1" si="7">CONCATENATE($Y$2,E5,", '",F5,"' , ",G5," , '",H5,"' , '",J5,"' , '",TEXT(L5,"aaaa-mm-dd"),"','",M5,"', '",N5,"' ,",O5,",",P5,",",Q5," ,",R5," ,",S5,",",T5)</f>
        <v>EXECUTE [dbo].[PG_CI_FACTURA_CXP] 0, 0, 0, 1001002, 'ABASTECIMIENTO GAS #1001002 / [RFC] Gas Butep' , 1 , 'IGP160201NK5' , 'GBU7109148V4' , '2018-09-14','GYP', '10-1001002' ,489994,78399.0399999999,0 ,568393.04 ,1,1</v>
      </c>
      <c r="W5" s="18"/>
    </row>
    <row r="6" spans="1:25" s="1" customFormat="1" ht="12" x14ac:dyDescent="0.3">
      <c r="A6" s="4">
        <f t="shared" ref="A6:A69" si="8">A5+1</f>
        <v>3</v>
      </c>
      <c r="B6" s="4">
        <v>0</v>
      </c>
      <c r="C6" s="4">
        <v>0</v>
      </c>
      <c r="D6" s="4">
        <v>0</v>
      </c>
      <c r="E6" s="40">
        <f t="shared" si="0"/>
        <v>1001003</v>
      </c>
      <c r="F6" s="35" t="str">
        <f t="shared" si="1"/>
        <v>ABASTECIMIENTO GAS #1001003 / [RFC] Gas Butep</v>
      </c>
      <c r="G6" s="21">
        <v>2</v>
      </c>
      <c r="H6" s="15" t="str">
        <f t="shared" ref="H6:H69" si="9">H5</f>
        <v>IGP160201NK5</v>
      </c>
      <c r="I6" s="39">
        <f t="shared" ref="I6:I69" si="10">I5</f>
        <v>1001</v>
      </c>
      <c r="J6" s="15" t="str">
        <f t="shared" ref="J6:L69" si="11">J5</f>
        <v>GBU7109148V4</v>
      </c>
      <c r="K6" s="39">
        <f t="shared" si="11"/>
        <v>10</v>
      </c>
      <c r="L6" s="34">
        <f>L5</f>
        <v>43357</v>
      </c>
      <c r="M6" s="39" t="str">
        <f t="shared" ref="M6:M69" si="12">M5</f>
        <v>GYP</v>
      </c>
      <c r="N6" s="39" t="str">
        <f t="shared" si="3"/>
        <v>10-1001003</v>
      </c>
      <c r="O6" s="26">
        <f t="shared" ca="1" si="4"/>
        <v>508293</v>
      </c>
      <c r="P6" s="26">
        <f t="shared" ca="1" si="5"/>
        <v>81326.880000000005</v>
      </c>
      <c r="Q6" s="26">
        <v>0</v>
      </c>
      <c r="R6" s="26">
        <f t="shared" ca="1" si="6"/>
        <v>589619.88</v>
      </c>
      <c r="S6" s="39">
        <f t="shared" ref="S6:S69" si="13">S5</f>
        <v>1</v>
      </c>
      <c r="T6" s="13">
        <v>1</v>
      </c>
      <c r="V6" s="37" t="str">
        <f t="shared" ca="1" si="7"/>
        <v>EXECUTE [dbo].[PG_CI_FACTURA_CXP] 0, 0, 0, 1001003, 'ABASTECIMIENTO GAS #1001003 / [RFC] Gas Butep' , 2 , 'IGP160201NK5' , 'GBU7109148V4' , '2018-09-14','GYP', '10-1001003' ,508293,81326.88,0 ,589619.88 ,1,1</v>
      </c>
      <c r="W6" s="18"/>
    </row>
    <row r="7" spans="1:25" s="1" customFormat="1" ht="12" x14ac:dyDescent="0.3">
      <c r="A7" s="4">
        <f t="shared" si="8"/>
        <v>4</v>
      </c>
      <c r="B7" s="4">
        <v>0</v>
      </c>
      <c r="C7" s="4">
        <v>0</v>
      </c>
      <c r="D7" s="4">
        <v>0</v>
      </c>
      <c r="E7" s="40">
        <f t="shared" si="0"/>
        <v>1001004</v>
      </c>
      <c r="F7" s="35" t="str">
        <f t="shared" si="1"/>
        <v>ABASTECIMIENTO GAS #1001004 / [RFC] Gas Butep</v>
      </c>
      <c r="G7" s="21">
        <v>1</v>
      </c>
      <c r="H7" s="15" t="str">
        <f t="shared" si="9"/>
        <v>IGP160201NK5</v>
      </c>
      <c r="I7" s="39">
        <f t="shared" si="10"/>
        <v>1001</v>
      </c>
      <c r="J7" s="15" t="str">
        <f t="shared" si="11"/>
        <v>GBU7109148V4</v>
      </c>
      <c r="K7" s="39">
        <f t="shared" si="11"/>
        <v>10</v>
      </c>
      <c r="L7" s="34">
        <f>L6</f>
        <v>43357</v>
      </c>
      <c r="M7" s="39" t="str">
        <f t="shared" si="12"/>
        <v>GYP</v>
      </c>
      <c r="N7" s="39" t="str">
        <f t="shared" si="3"/>
        <v>10-1001004</v>
      </c>
      <c r="O7" s="26">
        <f t="shared" ca="1" si="4"/>
        <v>535319</v>
      </c>
      <c r="P7" s="26">
        <f t="shared" ca="1" si="5"/>
        <v>85651.039999999921</v>
      </c>
      <c r="Q7" s="26">
        <v>0</v>
      </c>
      <c r="R7" s="26">
        <f t="shared" ca="1" si="6"/>
        <v>620970.03999999992</v>
      </c>
      <c r="S7" s="39">
        <f t="shared" si="13"/>
        <v>1</v>
      </c>
      <c r="T7" s="13">
        <v>1</v>
      </c>
      <c r="V7" s="37" t="str">
        <f t="shared" ca="1" si="7"/>
        <v>EXECUTE [dbo].[PG_CI_FACTURA_CXP] 0, 0, 0, 1001004, 'ABASTECIMIENTO GAS #1001004 / [RFC] Gas Butep' , 1 , 'IGP160201NK5' , 'GBU7109148V4' , '2018-09-14','GYP', '10-1001004' ,535319,85651.0399999999,0 ,620970.04 ,1,1</v>
      </c>
      <c r="W7" s="18"/>
    </row>
    <row r="8" spans="1:25" s="1" customFormat="1" ht="12" x14ac:dyDescent="0.3">
      <c r="A8" s="4">
        <f t="shared" si="8"/>
        <v>5</v>
      </c>
      <c r="B8" s="4">
        <v>0</v>
      </c>
      <c r="C8" s="4">
        <v>0</v>
      </c>
      <c r="D8" s="4">
        <v>0</v>
      </c>
      <c r="E8" s="40">
        <f t="shared" si="0"/>
        <v>1001005</v>
      </c>
      <c r="F8" s="35" t="str">
        <f t="shared" si="1"/>
        <v>ABASTECIMIENTO GAS #1001005 / [RFC] Gas Butep</v>
      </c>
      <c r="G8" s="21">
        <v>2</v>
      </c>
      <c r="H8" s="15" t="str">
        <f t="shared" si="9"/>
        <v>IGP160201NK5</v>
      </c>
      <c r="I8" s="39">
        <f t="shared" si="10"/>
        <v>1001</v>
      </c>
      <c r="J8" s="15" t="str">
        <f t="shared" si="11"/>
        <v>GBU7109148V4</v>
      </c>
      <c r="K8" s="39">
        <f t="shared" si="11"/>
        <v>10</v>
      </c>
      <c r="L8" s="41">
        <f>L7+1</f>
        <v>43358</v>
      </c>
      <c r="M8" s="39" t="str">
        <f t="shared" si="12"/>
        <v>GYP</v>
      </c>
      <c r="N8" s="39" t="str">
        <f t="shared" si="3"/>
        <v>10-1001005</v>
      </c>
      <c r="O8" s="26">
        <f t="shared" ca="1" si="4"/>
        <v>466578</v>
      </c>
      <c r="P8" s="26">
        <f t="shared" ca="1" si="5"/>
        <v>74652.479999999981</v>
      </c>
      <c r="Q8" s="26">
        <v>0</v>
      </c>
      <c r="R8" s="26">
        <f t="shared" ca="1" si="6"/>
        <v>541230.48</v>
      </c>
      <c r="S8" s="39">
        <f t="shared" si="13"/>
        <v>1</v>
      </c>
      <c r="T8" s="13">
        <v>2</v>
      </c>
      <c r="V8" s="37" t="str">
        <f t="shared" ca="1" si="7"/>
        <v>EXECUTE [dbo].[PG_CI_FACTURA_CXP] 0, 0, 0, 1001005, 'ABASTECIMIENTO GAS #1001005 / [RFC] Gas Butep' , 2 , 'IGP160201NK5' , 'GBU7109148V4' , '2018-09-15','GYP', '10-1001005' ,466578,74652.48,0 ,541230.48 ,1,2</v>
      </c>
      <c r="W8" s="18"/>
    </row>
    <row r="9" spans="1:25" s="1" customFormat="1" ht="12" x14ac:dyDescent="0.3">
      <c r="A9" s="4">
        <f t="shared" si="8"/>
        <v>6</v>
      </c>
      <c r="B9" s="4">
        <v>0</v>
      </c>
      <c r="C9" s="4">
        <v>0</v>
      </c>
      <c r="D9" s="4">
        <v>0</v>
      </c>
      <c r="E9" s="40">
        <f t="shared" si="0"/>
        <v>1001006</v>
      </c>
      <c r="F9" s="35" t="str">
        <f t="shared" si="1"/>
        <v>ABASTECIMIENTO GAS #1001006 / [RFC] Gas Butep</v>
      </c>
      <c r="G9" s="21">
        <v>1</v>
      </c>
      <c r="H9" s="15" t="str">
        <f t="shared" si="9"/>
        <v>IGP160201NK5</v>
      </c>
      <c r="I9" s="39">
        <f t="shared" si="10"/>
        <v>1001</v>
      </c>
      <c r="J9" s="15" t="str">
        <f t="shared" si="11"/>
        <v>GBU7109148V4</v>
      </c>
      <c r="K9" s="39">
        <f t="shared" si="11"/>
        <v>10</v>
      </c>
      <c r="L9" s="34">
        <f>L8</f>
        <v>43358</v>
      </c>
      <c r="M9" s="39" t="str">
        <f t="shared" si="12"/>
        <v>GYP</v>
      </c>
      <c r="N9" s="39" t="str">
        <f t="shared" si="3"/>
        <v>10-1001006</v>
      </c>
      <c r="O9" s="26">
        <f t="shared" ca="1" si="4"/>
        <v>530697</v>
      </c>
      <c r="P9" s="26">
        <f t="shared" ca="1" si="5"/>
        <v>84911.519999999902</v>
      </c>
      <c r="Q9" s="26">
        <v>0</v>
      </c>
      <c r="R9" s="26">
        <f t="shared" ca="1" si="6"/>
        <v>615608.5199999999</v>
      </c>
      <c r="S9" s="39">
        <f t="shared" si="13"/>
        <v>1</v>
      </c>
      <c r="T9" s="13">
        <v>3</v>
      </c>
      <c r="V9" s="37" t="str">
        <f t="shared" ca="1" si="7"/>
        <v>EXECUTE [dbo].[PG_CI_FACTURA_CXP] 0, 0, 0, 1001006, 'ABASTECIMIENTO GAS #1001006 / [RFC] Gas Butep' , 1 , 'IGP160201NK5' , 'GBU7109148V4' , '2018-09-15','GYP', '10-1001006' ,530697,84911.5199999999,0 ,615608.52 ,1,3</v>
      </c>
      <c r="W9" s="18"/>
    </row>
    <row r="10" spans="1:25" s="1" customFormat="1" ht="12" x14ac:dyDescent="0.3">
      <c r="A10" s="4">
        <f t="shared" si="8"/>
        <v>7</v>
      </c>
      <c r="B10" s="4">
        <v>0</v>
      </c>
      <c r="C10" s="4">
        <v>0</v>
      </c>
      <c r="D10" s="4">
        <v>0</v>
      </c>
      <c r="E10" s="40">
        <f t="shared" si="0"/>
        <v>1001007</v>
      </c>
      <c r="F10" s="35" t="str">
        <f t="shared" si="1"/>
        <v>ABASTECIMIENTO GAS #1001007 / [RFC] Gas Butep</v>
      </c>
      <c r="G10" s="21">
        <v>1</v>
      </c>
      <c r="H10" s="15" t="str">
        <f t="shared" si="9"/>
        <v>IGP160201NK5</v>
      </c>
      <c r="I10" s="39">
        <f t="shared" si="10"/>
        <v>1001</v>
      </c>
      <c r="J10" s="15" t="str">
        <f t="shared" si="11"/>
        <v>GBU7109148V4</v>
      </c>
      <c r="K10" s="39">
        <f t="shared" si="11"/>
        <v>10</v>
      </c>
      <c r="L10" s="34">
        <f>L9</f>
        <v>43358</v>
      </c>
      <c r="M10" s="39" t="str">
        <f t="shared" si="12"/>
        <v>GYP</v>
      </c>
      <c r="N10" s="39" t="str">
        <f t="shared" si="3"/>
        <v>10-1001007</v>
      </c>
      <c r="O10" s="26">
        <f t="shared" ca="1" si="4"/>
        <v>519162</v>
      </c>
      <c r="P10" s="26">
        <f t="shared" ca="1" si="5"/>
        <v>83065.919999999925</v>
      </c>
      <c r="Q10" s="26">
        <v>0</v>
      </c>
      <c r="R10" s="26">
        <f t="shared" ca="1" si="6"/>
        <v>602227.91999999993</v>
      </c>
      <c r="S10" s="39">
        <f t="shared" si="13"/>
        <v>1</v>
      </c>
      <c r="T10" s="39">
        <f>T4</f>
        <v>1</v>
      </c>
      <c r="V10" s="37" t="str">
        <f t="shared" ca="1" si="7"/>
        <v>EXECUTE [dbo].[PG_CI_FACTURA_CXP] 0, 0, 0, 1001007, 'ABASTECIMIENTO GAS #1001007 / [RFC] Gas Butep' , 1 , 'IGP160201NK5' , 'GBU7109148V4' , '2018-09-15','GYP', '10-1001007' ,519162,83065.9199999999,0 ,602227.92 ,1,1</v>
      </c>
      <c r="W10" s="18"/>
    </row>
    <row r="11" spans="1:25" s="1" customFormat="1" ht="12" x14ac:dyDescent="0.3">
      <c r="A11" s="4">
        <f t="shared" si="8"/>
        <v>8</v>
      </c>
      <c r="B11" s="4">
        <v>0</v>
      </c>
      <c r="C11" s="4">
        <v>0</v>
      </c>
      <c r="D11" s="4">
        <v>0</v>
      </c>
      <c r="E11" s="40">
        <f t="shared" si="0"/>
        <v>1001008</v>
      </c>
      <c r="F11" s="35" t="str">
        <f t="shared" si="1"/>
        <v>ABASTECIMIENTO GAS #1001008 / [RFC] Gas Butep</v>
      </c>
      <c r="G11" s="39">
        <f>G4</f>
        <v>1</v>
      </c>
      <c r="H11" s="15" t="str">
        <f t="shared" si="9"/>
        <v>IGP160201NK5</v>
      </c>
      <c r="I11" s="39">
        <f t="shared" si="10"/>
        <v>1001</v>
      </c>
      <c r="J11" s="15" t="str">
        <f t="shared" si="11"/>
        <v>GBU7109148V4</v>
      </c>
      <c r="K11" s="39">
        <f t="shared" si="11"/>
        <v>10</v>
      </c>
      <c r="L11" s="41">
        <f>L10+1</f>
        <v>43359</v>
      </c>
      <c r="M11" s="39" t="str">
        <f t="shared" si="12"/>
        <v>GYP</v>
      </c>
      <c r="N11" s="39" t="str">
        <f t="shared" si="3"/>
        <v>10-1001008</v>
      </c>
      <c r="O11" s="26">
        <f t="shared" ca="1" si="4"/>
        <v>499064</v>
      </c>
      <c r="P11" s="26">
        <f t="shared" ca="1" si="5"/>
        <v>79850.239999999991</v>
      </c>
      <c r="Q11" s="26">
        <v>0</v>
      </c>
      <c r="R11" s="26">
        <f t="shared" ca="1" si="6"/>
        <v>578914.24</v>
      </c>
      <c r="S11" s="39">
        <f t="shared" si="13"/>
        <v>1</v>
      </c>
      <c r="T11" s="39">
        <f t="shared" ref="T11:T74" si="14">T5</f>
        <v>1</v>
      </c>
      <c r="V11" s="37" t="str">
        <f t="shared" ca="1" si="7"/>
        <v>EXECUTE [dbo].[PG_CI_FACTURA_CXP] 0, 0, 0, 1001008, 'ABASTECIMIENTO GAS #1001008 / [RFC] Gas Butep' , 1 , 'IGP160201NK5' , 'GBU7109148V4' , '2018-09-16','GYP', '10-1001008' ,499064,79850.24,0 ,578914.24 ,1,1</v>
      </c>
      <c r="W11" s="18"/>
    </row>
    <row r="12" spans="1:25" s="1" customFormat="1" ht="12" x14ac:dyDescent="0.3">
      <c r="A12" s="4">
        <f t="shared" si="8"/>
        <v>9</v>
      </c>
      <c r="B12" s="4">
        <v>0</v>
      </c>
      <c r="C12" s="4">
        <v>0</v>
      </c>
      <c r="D12" s="4">
        <v>0</v>
      </c>
      <c r="E12" s="40">
        <f t="shared" si="0"/>
        <v>1001009</v>
      </c>
      <c r="F12" s="35" t="str">
        <f t="shared" si="1"/>
        <v>ABASTECIMIENTO GAS #1001009 / [RFC] Gas Butep</v>
      </c>
      <c r="G12" s="39">
        <f t="shared" ref="G12:G75" si="15">G5</f>
        <v>1</v>
      </c>
      <c r="H12" s="15" t="str">
        <f t="shared" si="9"/>
        <v>IGP160201NK5</v>
      </c>
      <c r="I12" s="39">
        <f t="shared" si="10"/>
        <v>1001</v>
      </c>
      <c r="J12" s="15" t="str">
        <f t="shared" si="11"/>
        <v>GBU7109148V4</v>
      </c>
      <c r="K12" s="39">
        <f t="shared" si="11"/>
        <v>10</v>
      </c>
      <c r="L12" s="34">
        <f>L11</f>
        <v>43359</v>
      </c>
      <c r="M12" s="39" t="str">
        <f t="shared" si="12"/>
        <v>GYP</v>
      </c>
      <c r="N12" s="39" t="str">
        <f t="shared" si="3"/>
        <v>10-1001009</v>
      </c>
      <c r="O12" s="26">
        <f t="shared" ca="1" si="4"/>
        <v>539606</v>
      </c>
      <c r="P12" s="26">
        <f t="shared" ca="1" si="5"/>
        <v>86336.959999999963</v>
      </c>
      <c r="Q12" s="26">
        <v>0</v>
      </c>
      <c r="R12" s="26">
        <f t="shared" ca="1" si="6"/>
        <v>625942.96</v>
      </c>
      <c r="S12" s="39">
        <f t="shared" si="13"/>
        <v>1</v>
      </c>
      <c r="T12" s="39">
        <f t="shared" si="14"/>
        <v>1</v>
      </c>
      <c r="V12" s="37" t="str">
        <f t="shared" ca="1" si="7"/>
        <v>EXECUTE [dbo].[PG_CI_FACTURA_CXP] 0, 0, 0, 1001009, 'ABASTECIMIENTO GAS #1001009 / [RFC] Gas Butep' , 1 , 'IGP160201NK5' , 'GBU7109148V4' , '2018-09-16','GYP', '10-1001009' ,539606,86336.96,0 ,625942.96 ,1,1</v>
      </c>
      <c r="W12" s="18"/>
    </row>
    <row r="13" spans="1:25" s="1" customFormat="1" ht="12" x14ac:dyDescent="0.3">
      <c r="A13" s="4">
        <f t="shared" si="8"/>
        <v>10</v>
      </c>
      <c r="B13" s="4">
        <v>0</v>
      </c>
      <c r="C13" s="4">
        <v>0</v>
      </c>
      <c r="D13" s="4">
        <v>0</v>
      </c>
      <c r="E13" s="40">
        <f t="shared" si="0"/>
        <v>1001010</v>
      </c>
      <c r="F13" s="35" t="str">
        <f t="shared" si="1"/>
        <v>ABASTECIMIENTO GAS #1001010 / [RFC] Gas Butep</v>
      </c>
      <c r="G13" s="39">
        <f t="shared" si="15"/>
        <v>2</v>
      </c>
      <c r="H13" s="15" t="str">
        <f t="shared" si="9"/>
        <v>IGP160201NK5</v>
      </c>
      <c r="I13" s="39">
        <f t="shared" si="10"/>
        <v>1001</v>
      </c>
      <c r="J13" s="15" t="str">
        <f t="shared" si="11"/>
        <v>GBU7109148V4</v>
      </c>
      <c r="K13" s="39">
        <f t="shared" si="11"/>
        <v>10</v>
      </c>
      <c r="L13" s="41">
        <f>L12+1</f>
        <v>43360</v>
      </c>
      <c r="M13" s="39" t="str">
        <f t="shared" si="12"/>
        <v>GYP</v>
      </c>
      <c r="N13" s="39" t="str">
        <f t="shared" si="3"/>
        <v>10-1001010</v>
      </c>
      <c r="O13" s="26">
        <f t="shared" ca="1" si="4"/>
        <v>531778</v>
      </c>
      <c r="P13" s="26">
        <f t="shared" ca="1" si="5"/>
        <v>85084.479999999981</v>
      </c>
      <c r="Q13" s="26">
        <v>0</v>
      </c>
      <c r="R13" s="26">
        <f t="shared" ca="1" si="6"/>
        <v>616862.48</v>
      </c>
      <c r="S13" s="39">
        <f t="shared" si="13"/>
        <v>1</v>
      </c>
      <c r="T13" s="39">
        <f t="shared" si="14"/>
        <v>1</v>
      </c>
      <c r="V13" s="37" t="str">
        <f t="shared" ca="1" si="7"/>
        <v>EXECUTE [dbo].[PG_CI_FACTURA_CXP] 0, 0, 0, 1001010, 'ABASTECIMIENTO GAS #1001010 / [RFC] Gas Butep' , 2 , 'IGP160201NK5' , 'GBU7109148V4' , '2018-09-17','GYP', '10-1001010' ,531778,85084.48,0 ,616862.48 ,1,1</v>
      </c>
      <c r="W13" s="18"/>
    </row>
    <row r="14" spans="1:25" s="1" customFormat="1" ht="12" x14ac:dyDescent="0.3">
      <c r="A14" s="4">
        <f t="shared" si="8"/>
        <v>11</v>
      </c>
      <c r="B14" s="4">
        <v>0</v>
      </c>
      <c r="C14" s="4">
        <v>0</v>
      </c>
      <c r="D14" s="4">
        <v>0</v>
      </c>
      <c r="E14" s="40">
        <f t="shared" si="0"/>
        <v>1001011</v>
      </c>
      <c r="F14" s="35" t="str">
        <f t="shared" si="1"/>
        <v>ABASTECIMIENTO GAS #1001011 / [RFC] Gas Butep</v>
      </c>
      <c r="G14" s="39">
        <f t="shared" si="15"/>
        <v>1</v>
      </c>
      <c r="H14" s="15" t="str">
        <f t="shared" si="9"/>
        <v>IGP160201NK5</v>
      </c>
      <c r="I14" s="39">
        <f t="shared" si="10"/>
        <v>1001</v>
      </c>
      <c r="J14" s="15" t="str">
        <f t="shared" si="11"/>
        <v>GBU7109148V4</v>
      </c>
      <c r="K14" s="39">
        <f t="shared" si="11"/>
        <v>10</v>
      </c>
      <c r="L14" s="34">
        <f>L13</f>
        <v>43360</v>
      </c>
      <c r="M14" s="39" t="str">
        <f t="shared" si="12"/>
        <v>GYP</v>
      </c>
      <c r="N14" s="39" t="str">
        <f t="shared" si="3"/>
        <v>10-1001011</v>
      </c>
      <c r="O14" s="26">
        <f t="shared" ca="1" si="4"/>
        <v>476427</v>
      </c>
      <c r="P14" s="26">
        <f t="shared" ca="1" si="5"/>
        <v>76228.319999999949</v>
      </c>
      <c r="Q14" s="26">
        <v>0</v>
      </c>
      <c r="R14" s="26">
        <f t="shared" ca="1" si="6"/>
        <v>552655.31999999995</v>
      </c>
      <c r="S14" s="39">
        <f t="shared" si="13"/>
        <v>1</v>
      </c>
      <c r="T14" s="39">
        <f t="shared" si="14"/>
        <v>2</v>
      </c>
      <c r="V14" s="37" t="str">
        <f t="shared" ca="1" si="7"/>
        <v>EXECUTE [dbo].[PG_CI_FACTURA_CXP] 0, 0, 0, 1001011, 'ABASTECIMIENTO GAS #1001011 / [RFC] Gas Butep' , 1 , 'IGP160201NK5' , 'GBU7109148V4' , '2018-09-17','GYP', '10-1001011' ,476427,76228.3199999999,0 ,552655.32 ,1,2</v>
      </c>
      <c r="W14" s="18"/>
    </row>
    <row r="15" spans="1:25" s="1" customFormat="1" ht="12" x14ac:dyDescent="0.3">
      <c r="A15" s="4">
        <f t="shared" si="8"/>
        <v>12</v>
      </c>
      <c r="B15" s="4">
        <v>0</v>
      </c>
      <c r="C15" s="4">
        <v>0</v>
      </c>
      <c r="D15" s="4">
        <v>0</v>
      </c>
      <c r="E15" s="40">
        <f t="shared" si="0"/>
        <v>1001012</v>
      </c>
      <c r="F15" s="35" t="str">
        <f t="shared" si="1"/>
        <v>ABASTECIMIENTO GAS #1001012 / [RFC] Gas Butep</v>
      </c>
      <c r="G15" s="39">
        <f t="shared" si="15"/>
        <v>2</v>
      </c>
      <c r="H15" s="15" t="str">
        <f t="shared" si="9"/>
        <v>IGP160201NK5</v>
      </c>
      <c r="I15" s="39">
        <f t="shared" si="10"/>
        <v>1001</v>
      </c>
      <c r="J15" s="15" t="str">
        <f t="shared" si="11"/>
        <v>GBU7109148V4</v>
      </c>
      <c r="K15" s="39">
        <f t="shared" si="11"/>
        <v>10</v>
      </c>
      <c r="L15" s="34">
        <f>L14</f>
        <v>43360</v>
      </c>
      <c r="M15" s="39" t="str">
        <f t="shared" si="12"/>
        <v>GYP</v>
      </c>
      <c r="N15" s="39" t="str">
        <f t="shared" si="3"/>
        <v>10-1001012</v>
      </c>
      <c r="O15" s="26">
        <f t="shared" ca="1" si="4"/>
        <v>450282</v>
      </c>
      <c r="P15" s="26">
        <f t="shared" ca="1" si="5"/>
        <v>72045.119999999937</v>
      </c>
      <c r="Q15" s="26">
        <v>0</v>
      </c>
      <c r="R15" s="26">
        <f t="shared" ca="1" si="6"/>
        <v>522327.11999999994</v>
      </c>
      <c r="S15" s="39">
        <f t="shared" si="13"/>
        <v>1</v>
      </c>
      <c r="T15" s="39">
        <f t="shared" si="14"/>
        <v>3</v>
      </c>
      <c r="V15" s="37" t="str">
        <f t="shared" ca="1" si="7"/>
        <v>EXECUTE [dbo].[PG_CI_FACTURA_CXP] 0, 0, 0, 1001012, 'ABASTECIMIENTO GAS #1001012 / [RFC] Gas Butep' , 2 , 'IGP160201NK5' , 'GBU7109148V4' , '2018-09-17','GYP', '10-1001012' ,450282,72045.1199999999,0 ,522327.12 ,1,3</v>
      </c>
      <c r="W15" s="18"/>
    </row>
    <row r="16" spans="1:25" s="1" customFormat="1" ht="12" x14ac:dyDescent="0.3">
      <c r="A16" s="4">
        <f t="shared" si="8"/>
        <v>13</v>
      </c>
      <c r="B16" s="4">
        <v>0</v>
      </c>
      <c r="C16" s="4">
        <v>0</v>
      </c>
      <c r="D16" s="4">
        <v>0</v>
      </c>
      <c r="E16" s="40">
        <f t="shared" si="0"/>
        <v>1001013</v>
      </c>
      <c r="F16" s="35" t="str">
        <f t="shared" si="1"/>
        <v>ABASTECIMIENTO GAS #1001013 / [RFC] Gas Butep</v>
      </c>
      <c r="G16" s="39">
        <f t="shared" si="15"/>
        <v>1</v>
      </c>
      <c r="H16" s="15" t="str">
        <f t="shared" si="9"/>
        <v>IGP160201NK5</v>
      </c>
      <c r="I16" s="39">
        <f t="shared" si="10"/>
        <v>1001</v>
      </c>
      <c r="J16" s="15" t="str">
        <f t="shared" si="11"/>
        <v>GBU7109148V4</v>
      </c>
      <c r="K16" s="39">
        <f t="shared" si="11"/>
        <v>10</v>
      </c>
      <c r="L16" s="34">
        <f t="shared" si="11"/>
        <v>43360</v>
      </c>
      <c r="M16" s="39" t="str">
        <f t="shared" si="12"/>
        <v>GYP</v>
      </c>
      <c r="N16" s="39" t="str">
        <f t="shared" si="3"/>
        <v>10-1001013</v>
      </c>
      <c r="O16" s="26">
        <f t="shared" ca="1" si="4"/>
        <v>538164</v>
      </c>
      <c r="P16" s="26">
        <f t="shared" ca="1" si="5"/>
        <v>86106.239999999991</v>
      </c>
      <c r="Q16" s="26">
        <v>0</v>
      </c>
      <c r="R16" s="26">
        <f t="shared" ca="1" si="6"/>
        <v>624270.24</v>
      </c>
      <c r="S16" s="39">
        <f t="shared" si="13"/>
        <v>1</v>
      </c>
      <c r="T16" s="39">
        <f t="shared" si="14"/>
        <v>1</v>
      </c>
      <c r="V16" s="37" t="str">
        <f t="shared" ca="1" si="7"/>
        <v>EXECUTE [dbo].[PG_CI_FACTURA_CXP] 0, 0, 0, 1001013, 'ABASTECIMIENTO GAS #1001013 / [RFC] Gas Butep' , 1 , 'IGP160201NK5' , 'GBU7109148V4' , '2018-09-17','GYP', '10-1001013' ,538164,86106.24,0 ,624270.24 ,1,1</v>
      </c>
      <c r="W16" s="18"/>
    </row>
    <row r="17" spans="1:23" s="1" customFormat="1" ht="12" x14ac:dyDescent="0.3">
      <c r="A17" s="4">
        <f t="shared" si="8"/>
        <v>14</v>
      </c>
      <c r="B17" s="36">
        <f t="shared" ref="B17:C17" si="16">B4</f>
        <v>0</v>
      </c>
      <c r="C17" s="36">
        <f t="shared" si="16"/>
        <v>0</v>
      </c>
      <c r="D17" s="36">
        <f>D4</f>
        <v>0</v>
      </c>
      <c r="E17" s="40">
        <f t="shared" si="0"/>
        <v>1001014</v>
      </c>
      <c r="F17" s="35" t="str">
        <f t="shared" si="1"/>
        <v>ABASTECIMIENTO GAS #1001014 / [RFC] Gas Butep</v>
      </c>
      <c r="G17" s="39">
        <f t="shared" si="15"/>
        <v>1</v>
      </c>
      <c r="H17" s="15" t="str">
        <f t="shared" si="9"/>
        <v>IGP160201NK5</v>
      </c>
      <c r="I17" s="39">
        <f t="shared" si="10"/>
        <v>1001</v>
      </c>
      <c r="J17" s="15" t="str">
        <f t="shared" si="11"/>
        <v>GBU7109148V4</v>
      </c>
      <c r="K17" s="39">
        <f t="shared" si="11"/>
        <v>10</v>
      </c>
      <c r="L17" s="34">
        <f t="shared" si="11"/>
        <v>43360</v>
      </c>
      <c r="M17" s="39" t="str">
        <f t="shared" si="12"/>
        <v>GYP</v>
      </c>
      <c r="N17" s="39" t="str">
        <f t="shared" si="3"/>
        <v>10-1001014</v>
      </c>
      <c r="O17" s="26">
        <f t="shared" ca="1" si="4"/>
        <v>457044</v>
      </c>
      <c r="P17" s="26">
        <f t="shared" ca="1" si="5"/>
        <v>73127.039999999921</v>
      </c>
      <c r="Q17" s="26">
        <v>0</v>
      </c>
      <c r="R17" s="26">
        <f t="shared" ca="1" si="6"/>
        <v>530171.03999999992</v>
      </c>
      <c r="S17" s="39">
        <f t="shared" si="13"/>
        <v>1</v>
      </c>
      <c r="T17" s="39">
        <f t="shared" si="14"/>
        <v>1</v>
      </c>
      <c r="V17" s="37" t="str">
        <f t="shared" ca="1" si="7"/>
        <v>EXECUTE [dbo].[PG_CI_FACTURA_CXP] 0, 0, 0, 1001014, 'ABASTECIMIENTO GAS #1001014 / [RFC] Gas Butep' , 1 , 'IGP160201NK5' , 'GBU7109148V4' , '2018-09-17','GYP', '10-1001014' ,457044,73127.0399999999,0 ,530171.04 ,1,1</v>
      </c>
      <c r="W17" s="18"/>
    </row>
    <row r="18" spans="1:23" s="1" customFormat="1" ht="12" x14ac:dyDescent="0.3">
      <c r="A18" s="4">
        <f t="shared" si="8"/>
        <v>15</v>
      </c>
      <c r="B18" s="36">
        <f t="shared" ref="B18:D18" si="17">B5</f>
        <v>0</v>
      </c>
      <c r="C18" s="36">
        <f t="shared" si="17"/>
        <v>0</v>
      </c>
      <c r="D18" s="36">
        <f t="shared" si="17"/>
        <v>0</v>
      </c>
      <c r="E18" s="40">
        <f t="shared" si="0"/>
        <v>1001015</v>
      </c>
      <c r="F18" s="35" t="str">
        <f t="shared" si="1"/>
        <v>ABASTECIMIENTO GAS #1001015 / [RFC] Gas Butep</v>
      </c>
      <c r="G18" s="39">
        <f t="shared" si="15"/>
        <v>1</v>
      </c>
      <c r="H18" s="15" t="str">
        <f t="shared" si="9"/>
        <v>IGP160201NK5</v>
      </c>
      <c r="I18" s="39">
        <f t="shared" si="10"/>
        <v>1001</v>
      </c>
      <c r="J18" s="15" t="str">
        <f t="shared" si="11"/>
        <v>GBU7109148V4</v>
      </c>
      <c r="K18" s="39">
        <f t="shared" si="11"/>
        <v>10</v>
      </c>
      <c r="L18" s="34">
        <f t="shared" si="11"/>
        <v>43360</v>
      </c>
      <c r="M18" s="39" t="str">
        <f t="shared" si="12"/>
        <v>GYP</v>
      </c>
      <c r="N18" s="39" t="str">
        <f t="shared" si="3"/>
        <v>10-1001015</v>
      </c>
      <c r="O18" s="26">
        <f t="shared" ca="1" si="4"/>
        <v>493855</v>
      </c>
      <c r="P18" s="26">
        <f t="shared" ca="1" si="5"/>
        <v>79016.79999999993</v>
      </c>
      <c r="Q18" s="26">
        <v>0</v>
      </c>
      <c r="R18" s="26">
        <f t="shared" ca="1" si="6"/>
        <v>572871.79999999993</v>
      </c>
      <c r="S18" s="39">
        <f t="shared" si="13"/>
        <v>1</v>
      </c>
      <c r="T18" s="39">
        <f t="shared" si="14"/>
        <v>1</v>
      </c>
      <c r="V18" s="37" t="str">
        <f t="shared" ca="1" si="7"/>
        <v>EXECUTE [dbo].[PG_CI_FACTURA_CXP] 0, 0, 0, 1001015, 'ABASTECIMIENTO GAS #1001015 / [RFC] Gas Butep' , 1 , 'IGP160201NK5' , 'GBU7109148V4' , '2018-09-17','GYP', '10-1001015' ,493855,79016.7999999999,0 ,572871.8 ,1,1</v>
      </c>
      <c r="W18" s="18"/>
    </row>
    <row r="19" spans="1:23" s="1" customFormat="1" ht="12" x14ac:dyDescent="0.3">
      <c r="A19" s="4">
        <f t="shared" si="8"/>
        <v>16</v>
      </c>
      <c r="B19" s="36">
        <f t="shared" ref="B19:D19" si="18">B6</f>
        <v>0</v>
      </c>
      <c r="C19" s="36">
        <f t="shared" si="18"/>
        <v>0</v>
      </c>
      <c r="D19" s="36">
        <f t="shared" si="18"/>
        <v>0</v>
      </c>
      <c r="E19" s="40">
        <f t="shared" si="0"/>
        <v>1001016</v>
      </c>
      <c r="F19" s="35" t="str">
        <f t="shared" si="1"/>
        <v>ABASTECIMIENTO GAS #1001016 / [RFC] Gas Butep</v>
      </c>
      <c r="G19" s="39">
        <f t="shared" si="15"/>
        <v>1</v>
      </c>
      <c r="H19" s="15" t="str">
        <f t="shared" si="9"/>
        <v>IGP160201NK5</v>
      </c>
      <c r="I19" s="39">
        <f t="shared" si="10"/>
        <v>1001</v>
      </c>
      <c r="J19" s="15" t="str">
        <f t="shared" si="11"/>
        <v>GBU7109148V4</v>
      </c>
      <c r="K19" s="39">
        <f t="shared" si="11"/>
        <v>10</v>
      </c>
      <c r="L19" s="41">
        <f>L18+1</f>
        <v>43361</v>
      </c>
      <c r="M19" s="39" t="str">
        <f t="shared" si="12"/>
        <v>GYP</v>
      </c>
      <c r="N19" s="39" t="str">
        <f t="shared" si="3"/>
        <v>10-1001016</v>
      </c>
      <c r="O19" s="26">
        <f t="shared" ca="1" si="4"/>
        <v>549861</v>
      </c>
      <c r="P19" s="26">
        <f t="shared" ca="1" si="5"/>
        <v>87977.760000000009</v>
      </c>
      <c r="Q19" s="26">
        <v>0</v>
      </c>
      <c r="R19" s="26">
        <f t="shared" ca="1" si="6"/>
        <v>637838.76</v>
      </c>
      <c r="S19" s="39">
        <f t="shared" si="13"/>
        <v>1</v>
      </c>
      <c r="T19" s="39">
        <f t="shared" si="14"/>
        <v>1</v>
      </c>
      <c r="V19" s="37" t="str">
        <f t="shared" ca="1" si="7"/>
        <v>EXECUTE [dbo].[PG_CI_FACTURA_CXP] 0, 0, 0, 1001016, 'ABASTECIMIENTO GAS #1001016 / [RFC] Gas Butep' , 1 , 'IGP160201NK5' , 'GBU7109148V4' , '2018-09-18','GYP', '10-1001016' ,549861,87977.76,0 ,637838.76 ,1,1</v>
      </c>
      <c r="W19" s="18"/>
    </row>
    <row r="20" spans="1:23" s="1" customFormat="1" ht="12" x14ac:dyDescent="0.3">
      <c r="A20" s="4">
        <f t="shared" si="8"/>
        <v>17</v>
      </c>
      <c r="B20" s="36">
        <f t="shared" ref="B20:D20" si="19">B7</f>
        <v>0</v>
      </c>
      <c r="C20" s="36">
        <f t="shared" si="19"/>
        <v>0</v>
      </c>
      <c r="D20" s="36">
        <f t="shared" si="19"/>
        <v>0</v>
      </c>
      <c r="E20" s="40">
        <f t="shared" si="0"/>
        <v>1001017</v>
      </c>
      <c r="F20" s="35" t="str">
        <f t="shared" si="1"/>
        <v>ABASTECIMIENTO GAS #1001017 / [RFC] Gas Butep</v>
      </c>
      <c r="G20" s="39">
        <f t="shared" si="15"/>
        <v>2</v>
      </c>
      <c r="H20" s="15" t="str">
        <f t="shared" si="9"/>
        <v>IGP160201NK5</v>
      </c>
      <c r="I20" s="39">
        <f t="shared" si="10"/>
        <v>1001</v>
      </c>
      <c r="J20" s="15" t="str">
        <f t="shared" si="11"/>
        <v>GBU7109148V4</v>
      </c>
      <c r="K20" s="39">
        <f t="shared" si="11"/>
        <v>10</v>
      </c>
      <c r="L20" s="34">
        <f>L19</f>
        <v>43361</v>
      </c>
      <c r="M20" s="39" t="str">
        <f t="shared" si="12"/>
        <v>GYP</v>
      </c>
      <c r="N20" s="39" t="str">
        <f t="shared" si="3"/>
        <v>10-1001017</v>
      </c>
      <c r="O20" s="26">
        <f t="shared" ca="1" si="4"/>
        <v>511653</v>
      </c>
      <c r="P20" s="26">
        <f t="shared" ca="1" si="5"/>
        <v>81864.479999999981</v>
      </c>
      <c r="Q20" s="26">
        <v>0</v>
      </c>
      <c r="R20" s="26">
        <f t="shared" ca="1" si="6"/>
        <v>593517.48</v>
      </c>
      <c r="S20" s="39">
        <f t="shared" si="13"/>
        <v>1</v>
      </c>
      <c r="T20" s="39">
        <f t="shared" si="14"/>
        <v>2</v>
      </c>
      <c r="V20" s="37" t="str">
        <f t="shared" ca="1" si="7"/>
        <v>EXECUTE [dbo].[PG_CI_FACTURA_CXP] 0, 0, 0, 1001017, 'ABASTECIMIENTO GAS #1001017 / [RFC] Gas Butep' , 2 , 'IGP160201NK5' , 'GBU7109148V4' , '2018-09-18','GYP', '10-1001017' ,511653,81864.48,0 ,593517.48 ,1,2</v>
      </c>
      <c r="W20" s="18"/>
    </row>
    <row r="21" spans="1:23" s="1" customFormat="1" ht="12" x14ac:dyDescent="0.3">
      <c r="A21" s="4">
        <f t="shared" si="8"/>
        <v>18</v>
      </c>
      <c r="B21" s="36">
        <f t="shared" ref="B21:D21" si="20">B8</f>
        <v>0</v>
      </c>
      <c r="C21" s="36">
        <f t="shared" si="20"/>
        <v>0</v>
      </c>
      <c r="D21" s="36">
        <f t="shared" si="20"/>
        <v>0</v>
      </c>
      <c r="E21" s="40">
        <f t="shared" si="0"/>
        <v>1001018</v>
      </c>
      <c r="F21" s="35" t="str">
        <f t="shared" si="1"/>
        <v>ABASTECIMIENTO GAS #1001018 / [RFC] Gas Butep</v>
      </c>
      <c r="G21" s="39">
        <f t="shared" si="15"/>
        <v>1</v>
      </c>
      <c r="H21" s="15" t="str">
        <f t="shared" si="9"/>
        <v>IGP160201NK5</v>
      </c>
      <c r="I21" s="39">
        <f t="shared" si="10"/>
        <v>1001</v>
      </c>
      <c r="J21" s="15" t="str">
        <f t="shared" si="11"/>
        <v>GBU7109148V4</v>
      </c>
      <c r="K21" s="39">
        <f t="shared" si="11"/>
        <v>10</v>
      </c>
      <c r="L21" s="34">
        <f>L20</f>
        <v>43361</v>
      </c>
      <c r="M21" s="39" t="str">
        <f t="shared" si="12"/>
        <v>GYP</v>
      </c>
      <c r="N21" s="39" t="str">
        <f t="shared" si="3"/>
        <v>10-1001018</v>
      </c>
      <c r="O21" s="26">
        <f t="shared" ca="1" si="4"/>
        <v>543988</v>
      </c>
      <c r="P21" s="26">
        <f t="shared" ca="1" si="5"/>
        <v>87038.079999999958</v>
      </c>
      <c r="Q21" s="26">
        <v>0</v>
      </c>
      <c r="R21" s="26">
        <f t="shared" ca="1" si="6"/>
        <v>631026.07999999996</v>
      </c>
      <c r="S21" s="39">
        <f t="shared" si="13"/>
        <v>1</v>
      </c>
      <c r="T21" s="39">
        <f t="shared" si="14"/>
        <v>3</v>
      </c>
      <c r="V21" s="37" t="str">
        <f t="shared" ca="1" si="7"/>
        <v>EXECUTE [dbo].[PG_CI_FACTURA_CXP] 0, 0, 0, 1001018, 'ABASTECIMIENTO GAS #1001018 / [RFC] Gas Butep' , 1 , 'IGP160201NK5' , 'GBU7109148V4' , '2018-09-18','GYP', '10-1001018' ,543988,87038.08,0 ,631026.08 ,1,3</v>
      </c>
      <c r="W21" s="18"/>
    </row>
    <row r="22" spans="1:23" x14ac:dyDescent="0.3">
      <c r="A22" s="4">
        <f t="shared" si="8"/>
        <v>19</v>
      </c>
      <c r="B22" s="36">
        <f t="shared" ref="B22:D22" si="21">B9</f>
        <v>0</v>
      </c>
      <c r="C22" s="36">
        <f t="shared" si="21"/>
        <v>0</v>
      </c>
      <c r="D22" s="36">
        <f t="shared" si="21"/>
        <v>0</v>
      </c>
      <c r="E22" s="40">
        <f t="shared" si="0"/>
        <v>1001019</v>
      </c>
      <c r="F22" s="35" t="str">
        <f t="shared" si="1"/>
        <v>ABASTECIMIENTO GAS #1001019 / [RFC] Gas Butep</v>
      </c>
      <c r="G22" s="39">
        <f t="shared" si="15"/>
        <v>2</v>
      </c>
      <c r="H22" s="15" t="str">
        <f t="shared" si="9"/>
        <v>IGP160201NK5</v>
      </c>
      <c r="I22" s="39">
        <f t="shared" si="10"/>
        <v>1001</v>
      </c>
      <c r="J22" s="15" t="str">
        <f t="shared" si="11"/>
        <v>GBU7109148V4</v>
      </c>
      <c r="K22" s="39">
        <f t="shared" si="11"/>
        <v>10</v>
      </c>
      <c r="L22" s="41">
        <f>L21+1</f>
        <v>43362</v>
      </c>
      <c r="M22" s="39" t="str">
        <f t="shared" si="12"/>
        <v>GYP</v>
      </c>
      <c r="N22" s="39" t="str">
        <f t="shared" si="3"/>
        <v>10-1001019</v>
      </c>
      <c r="O22" s="26">
        <f t="shared" ca="1" si="4"/>
        <v>519000</v>
      </c>
      <c r="P22" s="26">
        <f t="shared" ca="1" si="5"/>
        <v>83040</v>
      </c>
      <c r="Q22" s="26">
        <v>0</v>
      </c>
      <c r="R22" s="26">
        <f t="shared" ca="1" si="6"/>
        <v>602040</v>
      </c>
      <c r="S22" s="39">
        <f t="shared" si="13"/>
        <v>1</v>
      </c>
      <c r="T22" s="39">
        <f t="shared" si="14"/>
        <v>1</v>
      </c>
      <c r="V22" s="37" t="str">
        <f t="shared" ca="1" si="7"/>
        <v>EXECUTE [dbo].[PG_CI_FACTURA_CXP] 0, 0, 0, 1001019, 'ABASTECIMIENTO GAS #1001019 / [RFC] Gas Butep' , 2 , 'IGP160201NK5' , 'GBU7109148V4' , '2018-09-19','GYP', '10-1001019' ,519000,83040,0 ,602040 ,1,1</v>
      </c>
    </row>
    <row r="23" spans="1:23" x14ac:dyDescent="0.3">
      <c r="A23" s="4">
        <f t="shared" si="8"/>
        <v>20</v>
      </c>
      <c r="B23" s="36">
        <f t="shared" ref="B23:D23" si="22">B10</f>
        <v>0</v>
      </c>
      <c r="C23" s="36">
        <f t="shared" si="22"/>
        <v>0</v>
      </c>
      <c r="D23" s="36">
        <f t="shared" si="22"/>
        <v>0</v>
      </c>
      <c r="E23" s="40">
        <f t="shared" si="0"/>
        <v>1001020</v>
      </c>
      <c r="F23" s="35" t="str">
        <f t="shared" si="1"/>
        <v>ABASTECIMIENTO GAS #1001020 / [RFC] Gas Butep</v>
      </c>
      <c r="G23" s="39">
        <f t="shared" si="15"/>
        <v>1</v>
      </c>
      <c r="H23" s="15" t="str">
        <f t="shared" si="9"/>
        <v>IGP160201NK5</v>
      </c>
      <c r="I23" s="39">
        <f t="shared" si="10"/>
        <v>1001</v>
      </c>
      <c r="J23" s="15" t="str">
        <f t="shared" si="11"/>
        <v>GBU7109148V4</v>
      </c>
      <c r="K23" s="39">
        <f t="shared" si="11"/>
        <v>10</v>
      </c>
      <c r="L23" s="34">
        <f>L22</f>
        <v>43362</v>
      </c>
      <c r="M23" s="39" t="str">
        <f t="shared" si="12"/>
        <v>GYP</v>
      </c>
      <c r="N23" s="39" t="str">
        <f t="shared" si="3"/>
        <v>10-1001020</v>
      </c>
      <c r="O23" s="26">
        <f t="shared" ca="1" si="4"/>
        <v>483025</v>
      </c>
      <c r="P23" s="26">
        <f t="shared" ca="1" si="5"/>
        <v>77284</v>
      </c>
      <c r="Q23" s="26">
        <v>0</v>
      </c>
      <c r="R23" s="26">
        <f t="shared" ca="1" si="6"/>
        <v>560309</v>
      </c>
      <c r="S23" s="39">
        <f t="shared" si="13"/>
        <v>1</v>
      </c>
      <c r="T23" s="39">
        <f t="shared" si="14"/>
        <v>1</v>
      </c>
      <c r="V23" s="37" t="str">
        <f t="shared" ca="1" si="7"/>
        <v>EXECUTE [dbo].[PG_CI_FACTURA_CXP] 0, 0, 0, 1001020, 'ABASTECIMIENTO GAS #1001020 / [RFC] Gas Butep' , 1 , 'IGP160201NK5' , 'GBU7109148V4' , '2018-09-19','GYP', '10-1001020' ,483025,77284,0 ,560309 ,1,1</v>
      </c>
    </row>
    <row r="24" spans="1:23" x14ac:dyDescent="0.3">
      <c r="A24" s="4">
        <f t="shared" si="8"/>
        <v>21</v>
      </c>
      <c r="B24" s="36">
        <f t="shared" ref="B24:D24" si="23">B11</f>
        <v>0</v>
      </c>
      <c r="C24" s="36">
        <f t="shared" si="23"/>
        <v>0</v>
      </c>
      <c r="D24" s="36">
        <f t="shared" si="23"/>
        <v>0</v>
      </c>
      <c r="E24" s="40">
        <f t="shared" si="0"/>
        <v>1001021</v>
      </c>
      <c r="F24" s="35" t="str">
        <f t="shared" si="1"/>
        <v>ABASTECIMIENTO GAS #1001021 / [RFC] Gas Butep</v>
      </c>
      <c r="G24" s="39">
        <f t="shared" si="15"/>
        <v>1</v>
      </c>
      <c r="H24" s="15" t="str">
        <f t="shared" si="9"/>
        <v>IGP160201NK5</v>
      </c>
      <c r="I24" s="39">
        <f t="shared" si="10"/>
        <v>1001</v>
      </c>
      <c r="J24" s="15" t="str">
        <f t="shared" si="11"/>
        <v>GBU7109148V4</v>
      </c>
      <c r="K24" s="39">
        <f t="shared" si="11"/>
        <v>10</v>
      </c>
      <c r="L24" s="41">
        <f>L23+1</f>
        <v>43363</v>
      </c>
      <c r="M24" s="39" t="str">
        <f t="shared" si="12"/>
        <v>GYP</v>
      </c>
      <c r="N24" s="39" t="str">
        <f t="shared" si="3"/>
        <v>10-1001021</v>
      </c>
      <c r="O24" s="26">
        <f t="shared" ca="1" si="4"/>
        <v>523460</v>
      </c>
      <c r="P24" s="26">
        <f t="shared" ca="1" si="5"/>
        <v>83753.599999999977</v>
      </c>
      <c r="Q24" s="26">
        <v>0</v>
      </c>
      <c r="R24" s="26">
        <f t="shared" ca="1" si="6"/>
        <v>607213.6</v>
      </c>
      <c r="S24" s="39">
        <f t="shared" si="13"/>
        <v>1</v>
      </c>
      <c r="T24" s="39">
        <f t="shared" si="14"/>
        <v>1</v>
      </c>
      <c r="V24" s="37" t="str">
        <f t="shared" ca="1" si="7"/>
        <v>EXECUTE [dbo].[PG_CI_FACTURA_CXP] 0, 0, 0, 1001021, 'ABASTECIMIENTO GAS #1001021 / [RFC] Gas Butep' , 1 , 'IGP160201NK5' , 'GBU7109148V4' , '2018-09-20','GYP', '10-1001021' ,523460,83753.6,0 ,607213.6 ,1,1</v>
      </c>
    </row>
    <row r="25" spans="1:23" x14ac:dyDescent="0.3">
      <c r="A25" s="4">
        <f t="shared" si="8"/>
        <v>22</v>
      </c>
      <c r="B25" s="36">
        <f t="shared" ref="B25:D25" si="24">B12</f>
        <v>0</v>
      </c>
      <c r="C25" s="36">
        <f t="shared" si="24"/>
        <v>0</v>
      </c>
      <c r="D25" s="36">
        <f t="shared" si="24"/>
        <v>0</v>
      </c>
      <c r="E25" s="40">
        <f t="shared" si="0"/>
        <v>1001022</v>
      </c>
      <c r="F25" s="35" t="str">
        <f t="shared" si="1"/>
        <v>ABASTECIMIENTO GAS #1001022 / [RFC] Gas Butep</v>
      </c>
      <c r="G25" s="39">
        <f t="shared" si="15"/>
        <v>1</v>
      </c>
      <c r="H25" s="15" t="str">
        <f t="shared" si="9"/>
        <v>IGP160201NK5</v>
      </c>
      <c r="I25" s="39">
        <f t="shared" si="10"/>
        <v>1001</v>
      </c>
      <c r="J25" s="15" t="str">
        <f t="shared" si="11"/>
        <v>GBU7109148V4</v>
      </c>
      <c r="K25" s="39">
        <f t="shared" si="11"/>
        <v>10</v>
      </c>
      <c r="L25" s="34">
        <f>L24</f>
        <v>43363</v>
      </c>
      <c r="M25" s="39" t="str">
        <f t="shared" si="12"/>
        <v>GYP</v>
      </c>
      <c r="N25" s="39" t="str">
        <f t="shared" si="3"/>
        <v>10-1001022</v>
      </c>
      <c r="O25" s="26">
        <f t="shared" ca="1" si="4"/>
        <v>533203</v>
      </c>
      <c r="P25" s="26">
        <f t="shared" ca="1" si="5"/>
        <v>85312.479999999981</v>
      </c>
      <c r="Q25" s="26">
        <v>0</v>
      </c>
      <c r="R25" s="26">
        <f t="shared" ca="1" si="6"/>
        <v>618515.48</v>
      </c>
      <c r="S25" s="39">
        <f t="shared" si="13"/>
        <v>1</v>
      </c>
      <c r="T25" s="39">
        <f t="shared" si="14"/>
        <v>1</v>
      </c>
      <c r="V25" s="37" t="str">
        <f t="shared" ca="1" si="7"/>
        <v>EXECUTE [dbo].[PG_CI_FACTURA_CXP] 0, 0, 0, 1001022, 'ABASTECIMIENTO GAS #1001022 / [RFC] Gas Butep' , 1 , 'IGP160201NK5' , 'GBU7109148V4' , '2018-09-20','GYP', '10-1001022' ,533203,85312.48,0 ,618515.48 ,1,1</v>
      </c>
    </row>
    <row r="26" spans="1:23" x14ac:dyDescent="0.3">
      <c r="A26" s="4">
        <f t="shared" si="8"/>
        <v>23</v>
      </c>
      <c r="B26" s="36">
        <f t="shared" ref="B26:D26" si="25">B13</f>
        <v>0</v>
      </c>
      <c r="C26" s="36">
        <f t="shared" si="25"/>
        <v>0</v>
      </c>
      <c r="D26" s="36">
        <f t="shared" si="25"/>
        <v>0</v>
      </c>
      <c r="E26" s="40">
        <f t="shared" si="0"/>
        <v>1001023</v>
      </c>
      <c r="F26" s="35" t="str">
        <f t="shared" si="1"/>
        <v>ABASTECIMIENTO GAS #1001023 / [RFC] Gas Butep</v>
      </c>
      <c r="G26" s="39">
        <f t="shared" si="15"/>
        <v>1</v>
      </c>
      <c r="H26" s="15" t="str">
        <f t="shared" si="9"/>
        <v>IGP160201NK5</v>
      </c>
      <c r="I26" s="39">
        <f t="shared" si="10"/>
        <v>1001</v>
      </c>
      <c r="J26" s="15" t="str">
        <f t="shared" si="11"/>
        <v>GBU7109148V4</v>
      </c>
      <c r="K26" s="39">
        <f t="shared" si="11"/>
        <v>10</v>
      </c>
      <c r="L26" s="34">
        <f>L25</f>
        <v>43363</v>
      </c>
      <c r="M26" s="39" t="str">
        <f t="shared" si="12"/>
        <v>GYP</v>
      </c>
      <c r="N26" s="39" t="str">
        <f t="shared" si="3"/>
        <v>10-1001023</v>
      </c>
      <c r="O26" s="26">
        <f t="shared" ca="1" si="4"/>
        <v>514137</v>
      </c>
      <c r="P26" s="26">
        <f t="shared" ca="1" si="5"/>
        <v>82261.919999999925</v>
      </c>
      <c r="Q26" s="26">
        <v>0</v>
      </c>
      <c r="R26" s="26">
        <f t="shared" ca="1" si="6"/>
        <v>596398.91999999993</v>
      </c>
      <c r="S26" s="39">
        <f t="shared" si="13"/>
        <v>1</v>
      </c>
      <c r="T26" s="39">
        <f t="shared" si="14"/>
        <v>2</v>
      </c>
      <c r="V26" s="37" t="str">
        <f t="shared" ca="1" si="7"/>
        <v>EXECUTE [dbo].[PG_CI_FACTURA_CXP] 0, 0, 0, 1001023, 'ABASTECIMIENTO GAS #1001023 / [RFC] Gas Butep' , 1 , 'IGP160201NK5' , 'GBU7109148V4' , '2018-09-20','GYP', '10-1001023' ,514137,82261.9199999999,0 ,596398.92 ,1,2</v>
      </c>
    </row>
    <row r="27" spans="1:23" x14ac:dyDescent="0.3">
      <c r="A27" s="4">
        <f t="shared" si="8"/>
        <v>24</v>
      </c>
      <c r="B27" s="36">
        <f t="shared" ref="B27:D27" si="26">B14</f>
        <v>0</v>
      </c>
      <c r="C27" s="36">
        <f t="shared" si="26"/>
        <v>0</v>
      </c>
      <c r="D27" s="36">
        <f t="shared" si="26"/>
        <v>0</v>
      </c>
      <c r="E27" s="40">
        <f t="shared" si="0"/>
        <v>1001024</v>
      </c>
      <c r="F27" s="35" t="str">
        <f t="shared" si="1"/>
        <v>ABASTECIMIENTO GAS #1001024 / [RFC] Gas Butep</v>
      </c>
      <c r="G27" s="39">
        <f t="shared" si="15"/>
        <v>2</v>
      </c>
      <c r="H27" s="15" t="str">
        <f t="shared" si="9"/>
        <v>IGP160201NK5</v>
      </c>
      <c r="I27" s="39">
        <f t="shared" si="10"/>
        <v>1001</v>
      </c>
      <c r="J27" s="15" t="str">
        <f t="shared" si="11"/>
        <v>GBU7109148V4</v>
      </c>
      <c r="K27" s="39">
        <f t="shared" si="11"/>
        <v>10</v>
      </c>
      <c r="L27" s="34">
        <f t="shared" ref="L27" si="27">L26</f>
        <v>43363</v>
      </c>
      <c r="M27" s="39" t="str">
        <f t="shared" si="12"/>
        <v>GYP</v>
      </c>
      <c r="N27" s="39" t="str">
        <f t="shared" si="3"/>
        <v>10-1001024</v>
      </c>
      <c r="O27" s="26">
        <f t="shared" ca="1" si="4"/>
        <v>491627</v>
      </c>
      <c r="P27" s="26">
        <f t="shared" ca="1" si="5"/>
        <v>78660.319999999949</v>
      </c>
      <c r="Q27" s="26">
        <v>0</v>
      </c>
      <c r="R27" s="26">
        <f t="shared" ca="1" si="6"/>
        <v>570287.31999999995</v>
      </c>
      <c r="S27" s="39">
        <f t="shared" si="13"/>
        <v>1</v>
      </c>
      <c r="T27" s="39">
        <f t="shared" si="14"/>
        <v>3</v>
      </c>
      <c r="V27" s="37" t="str">
        <f t="shared" ca="1" si="7"/>
        <v>EXECUTE [dbo].[PG_CI_FACTURA_CXP] 0, 0, 0, 1001024, 'ABASTECIMIENTO GAS #1001024 / [RFC] Gas Butep' , 2 , 'IGP160201NK5' , 'GBU7109148V4' , '2018-09-20','GYP', '10-1001024' ,491627,78660.3199999999,0 ,570287.32 ,1,3</v>
      </c>
    </row>
    <row r="28" spans="1:23" x14ac:dyDescent="0.3">
      <c r="A28" s="4">
        <f t="shared" si="8"/>
        <v>25</v>
      </c>
      <c r="B28" s="36">
        <f t="shared" ref="B28:D28" si="28">B15</f>
        <v>0</v>
      </c>
      <c r="C28" s="36">
        <f t="shared" si="28"/>
        <v>0</v>
      </c>
      <c r="D28" s="36">
        <f t="shared" si="28"/>
        <v>0</v>
      </c>
      <c r="E28" s="40">
        <f t="shared" si="0"/>
        <v>1001025</v>
      </c>
      <c r="F28" s="35" t="str">
        <f t="shared" si="1"/>
        <v>ABASTECIMIENTO GAS #1001025 / [RFC] Gas Butep</v>
      </c>
      <c r="G28" s="39">
        <f t="shared" si="15"/>
        <v>1</v>
      </c>
      <c r="H28" s="15" t="str">
        <f t="shared" si="9"/>
        <v>IGP160201NK5</v>
      </c>
      <c r="I28" s="39">
        <f t="shared" si="10"/>
        <v>1001</v>
      </c>
      <c r="J28" s="15" t="str">
        <f t="shared" si="11"/>
        <v>GBU7109148V4</v>
      </c>
      <c r="K28" s="39">
        <f t="shared" si="11"/>
        <v>10</v>
      </c>
      <c r="L28" s="34">
        <f t="shared" ref="L28" si="29">L27</f>
        <v>43363</v>
      </c>
      <c r="M28" s="39" t="str">
        <f t="shared" si="12"/>
        <v>GYP</v>
      </c>
      <c r="N28" s="39" t="str">
        <f t="shared" si="3"/>
        <v>10-1001025</v>
      </c>
      <c r="O28" s="26">
        <f t="shared" ca="1" si="4"/>
        <v>539259</v>
      </c>
      <c r="P28" s="26">
        <f t="shared" ca="1" si="5"/>
        <v>86281.439999999944</v>
      </c>
      <c r="Q28" s="26">
        <v>0</v>
      </c>
      <c r="R28" s="26">
        <f t="shared" ca="1" si="6"/>
        <v>625540.43999999994</v>
      </c>
      <c r="S28" s="39">
        <f t="shared" si="13"/>
        <v>1</v>
      </c>
      <c r="T28" s="39">
        <f t="shared" si="14"/>
        <v>1</v>
      </c>
      <c r="V28" s="37" t="str">
        <f t="shared" ca="1" si="7"/>
        <v>EXECUTE [dbo].[PG_CI_FACTURA_CXP] 0, 0, 0, 1001025, 'ABASTECIMIENTO GAS #1001025 / [RFC] Gas Butep' , 1 , 'IGP160201NK5' , 'GBU7109148V4' , '2018-09-20','GYP', '10-1001025' ,539259,86281.4399999999,0 ,625540.44 ,1,1</v>
      </c>
    </row>
    <row r="29" spans="1:23" x14ac:dyDescent="0.3">
      <c r="A29" s="4">
        <f t="shared" si="8"/>
        <v>26</v>
      </c>
      <c r="B29" s="36">
        <f t="shared" ref="B29:D29" si="30">B16</f>
        <v>0</v>
      </c>
      <c r="C29" s="36">
        <f t="shared" si="30"/>
        <v>0</v>
      </c>
      <c r="D29" s="36">
        <f t="shared" si="30"/>
        <v>0</v>
      </c>
      <c r="E29" s="40">
        <f t="shared" si="0"/>
        <v>1001026</v>
      </c>
      <c r="F29" s="35" t="str">
        <f t="shared" si="1"/>
        <v>ABASTECIMIENTO GAS #1001026 / [RFC] Gas Butep</v>
      </c>
      <c r="G29" s="39">
        <f t="shared" si="15"/>
        <v>2</v>
      </c>
      <c r="H29" s="15" t="str">
        <f t="shared" si="9"/>
        <v>IGP160201NK5</v>
      </c>
      <c r="I29" s="39">
        <f t="shared" si="10"/>
        <v>1001</v>
      </c>
      <c r="J29" s="15" t="str">
        <f t="shared" si="11"/>
        <v>GBU7109148V4</v>
      </c>
      <c r="K29" s="39">
        <f t="shared" si="11"/>
        <v>10</v>
      </c>
      <c r="L29" s="34">
        <f t="shared" ref="L29" si="31">L28</f>
        <v>43363</v>
      </c>
      <c r="M29" s="39" t="str">
        <f t="shared" si="12"/>
        <v>GYP</v>
      </c>
      <c r="N29" s="39" t="str">
        <f t="shared" si="3"/>
        <v>10-1001026</v>
      </c>
      <c r="O29" s="26">
        <f t="shared" ca="1" si="4"/>
        <v>489243</v>
      </c>
      <c r="P29" s="26">
        <f t="shared" ca="1" si="5"/>
        <v>78278.880000000005</v>
      </c>
      <c r="Q29" s="26">
        <v>0</v>
      </c>
      <c r="R29" s="26">
        <f t="shared" ca="1" si="6"/>
        <v>567521.88</v>
      </c>
      <c r="S29" s="39">
        <f t="shared" si="13"/>
        <v>1</v>
      </c>
      <c r="T29" s="39">
        <f t="shared" si="14"/>
        <v>1</v>
      </c>
      <c r="V29" s="37" t="str">
        <f t="shared" ca="1" si="7"/>
        <v>EXECUTE [dbo].[PG_CI_FACTURA_CXP] 0, 0, 0, 1001026, 'ABASTECIMIENTO GAS #1001026 / [RFC] Gas Butep' , 2 , 'IGP160201NK5' , 'GBU7109148V4' , '2018-09-20','GYP', '10-1001026' ,489243,78278.88,0 ,567521.88 ,1,1</v>
      </c>
    </row>
    <row r="30" spans="1:23" x14ac:dyDescent="0.3">
      <c r="A30" s="4">
        <f t="shared" si="8"/>
        <v>27</v>
      </c>
      <c r="B30" s="36">
        <f t="shared" ref="B30:D30" si="32">B17</f>
        <v>0</v>
      </c>
      <c r="C30" s="36">
        <f t="shared" si="32"/>
        <v>0</v>
      </c>
      <c r="D30" s="36">
        <f t="shared" si="32"/>
        <v>0</v>
      </c>
      <c r="E30" s="40">
        <f t="shared" si="0"/>
        <v>1001027</v>
      </c>
      <c r="F30" s="35" t="str">
        <f t="shared" si="1"/>
        <v>ABASTECIMIENTO GAS #1001027 / [RFC] Gas Butep</v>
      </c>
      <c r="G30" s="39">
        <f t="shared" si="15"/>
        <v>1</v>
      </c>
      <c r="H30" s="15" t="str">
        <f t="shared" si="9"/>
        <v>IGP160201NK5</v>
      </c>
      <c r="I30" s="39">
        <f t="shared" si="10"/>
        <v>1001</v>
      </c>
      <c r="J30" s="15" t="str">
        <f t="shared" si="11"/>
        <v>GBU7109148V4</v>
      </c>
      <c r="K30" s="39">
        <f t="shared" si="11"/>
        <v>10</v>
      </c>
      <c r="L30" s="41">
        <f>L29+1</f>
        <v>43364</v>
      </c>
      <c r="M30" s="39" t="str">
        <f t="shared" si="12"/>
        <v>GYP</v>
      </c>
      <c r="N30" s="39" t="str">
        <f t="shared" si="3"/>
        <v>10-1001027</v>
      </c>
      <c r="O30" s="26">
        <f t="shared" ca="1" si="4"/>
        <v>474373</v>
      </c>
      <c r="P30" s="26">
        <f t="shared" ca="1" si="5"/>
        <v>75899.679999999935</v>
      </c>
      <c r="Q30" s="26">
        <v>0</v>
      </c>
      <c r="R30" s="26">
        <f t="shared" ca="1" si="6"/>
        <v>550272.67999999993</v>
      </c>
      <c r="S30" s="39">
        <f t="shared" si="13"/>
        <v>1</v>
      </c>
      <c r="T30" s="39">
        <f t="shared" si="14"/>
        <v>1</v>
      </c>
      <c r="V30" s="37" t="str">
        <f t="shared" ca="1" si="7"/>
        <v>EXECUTE [dbo].[PG_CI_FACTURA_CXP] 0, 0, 0, 1001027, 'ABASTECIMIENTO GAS #1001027 / [RFC] Gas Butep' , 1 , 'IGP160201NK5' , 'GBU7109148V4' , '2018-09-21','GYP', '10-1001027' ,474373,75899.6799999999,0 ,550272.68 ,1,1</v>
      </c>
    </row>
    <row r="31" spans="1:23" x14ac:dyDescent="0.3">
      <c r="A31" s="4">
        <f t="shared" si="8"/>
        <v>28</v>
      </c>
      <c r="B31" s="36">
        <f t="shared" ref="B31:D31" si="33">B18</f>
        <v>0</v>
      </c>
      <c r="C31" s="36">
        <f t="shared" si="33"/>
        <v>0</v>
      </c>
      <c r="D31" s="36">
        <f t="shared" si="33"/>
        <v>0</v>
      </c>
      <c r="E31" s="40">
        <f t="shared" si="0"/>
        <v>1001028</v>
      </c>
      <c r="F31" s="35" t="str">
        <f t="shared" si="1"/>
        <v>ABASTECIMIENTO GAS #1001028 / [RFC] Gas Butep</v>
      </c>
      <c r="G31" s="39">
        <f t="shared" si="15"/>
        <v>1</v>
      </c>
      <c r="H31" s="15" t="str">
        <f t="shared" si="9"/>
        <v>IGP160201NK5</v>
      </c>
      <c r="I31" s="39">
        <f t="shared" si="10"/>
        <v>1001</v>
      </c>
      <c r="J31" s="15" t="str">
        <f t="shared" si="11"/>
        <v>GBU7109148V4</v>
      </c>
      <c r="K31" s="39">
        <f t="shared" si="11"/>
        <v>10</v>
      </c>
      <c r="L31" s="34">
        <f>L30</f>
        <v>43364</v>
      </c>
      <c r="M31" s="39" t="str">
        <f t="shared" si="12"/>
        <v>GYP</v>
      </c>
      <c r="N31" s="39" t="str">
        <f t="shared" si="3"/>
        <v>10-1001028</v>
      </c>
      <c r="O31" s="26">
        <f t="shared" ca="1" si="4"/>
        <v>518014</v>
      </c>
      <c r="P31" s="26">
        <f t="shared" ca="1" si="5"/>
        <v>82882.239999999991</v>
      </c>
      <c r="Q31" s="26">
        <v>0</v>
      </c>
      <c r="R31" s="26">
        <f t="shared" ca="1" si="6"/>
        <v>600896.24</v>
      </c>
      <c r="S31" s="39">
        <f t="shared" si="13"/>
        <v>1</v>
      </c>
      <c r="T31" s="39">
        <f t="shared" si="14"/>
        <v>1</v>
      </c>
      <c r="V31" s="37" t="str">
        <f t="shared" ca="1" si="7"/>
        <v>EXECUTE [dbo].[PG_CI_FACTURA_CXP] 0, 0, 0, 1001028, 'ABASTECIMIENTO GAS #1001028 / [RFC] Gas Butep' , 1 , 'IGP160201NK5' , 'GBU7109148V4' , '2018-09-21','GYP', '10-1001028' ,518014,82882.24,0 ,600896.24 ,1,1</v>
      </c>
    </row>
    <row r="32" spans="1:23" x14ac:dyDescent="0.3">
      <c r="A32" s="4">
        <f t="shared" si="8"/>
        <v>29</v>
      </c>
      <c r="B32" s="36">
        <f t="shared" ref="B32:D32" si="34">B19</f>
        <v>0</v>
      </c>
      <c r="C32" s="36">
        <f t="shared" si="34"/>
        <v>0</v>
      </c>
      <c r="D32" s="36">
        <f t="shared" si="34"/>
        <v>0</v>
      </c>
      <c r="E32" s="40">
        <f t="shared" si="0"/>
        <v>1001029</v>
      </c>
      <c r="F32" s="35" t="str">
        <f t="shared" si="1"/>
        <v>ABASTECIMIENTO GAS #1001029 / [RFC] Gas Butep</v>
      </c>
      <c r="G32" s="39">
        <f t="shared" si="15"/>
        <v>1</v>
      </c>
      <c r="H32" s="15" t="str">
        <f t="shared" si="9"/>
        <v>IGP160201NK5</v>
      </c>
      <c r="I32" s="39">
        <f t="shared" si="10"/>
        <v>1001</v>
      </c>
      <c r="J32" s="15" t="str">
        <f t="shared" si="11"/>
        <v>GBU7109148V4</v>
      </c>
      <c r="K32" s="39">
        <f t="shared" si="11"/>
        <v>10</v>
      </c>
      <c r="L32" s="34">
        <f>L31</f>
        <v>43364</v>
      </c>
      <c r="M32" s="39" t="str">
        <f t="shared" si="12"/>
        <v>GYP</v>
      </c>
      <c r="N32" s="39" t="str">
        <f t="shared" si="3"/>
        <v>10-1001029</v>
      </c>
      <c r="O32" s="26">
        <f t="shared" ca="1" si="4"/>
        <v>512491</v>
      </c>
      <c r="P32" s="26">
        <f t="shared" ca="1" si="5"/>
        <v>81998.559999999939</v>
      </c>
      <c r="Q32" s="26">
        <v>0</v>
      </c>
      <c r="R32" s="26">
        <f t="shared" ca="1" si="6"/>
        <v>594489.55999999994</v>
      </c>
      <c r="S32" s="39">
        <f t="shared" si="13"/>
        <v>1</v>
      </c>
      <c r="T32" s="39">
        <f t="shared" si="14"/>
        <v>2</v>
      </c>
      <c r="V32" s="37" t="str">
        <f t="shared" ca="1" si="7"/>
        <v>EXECUTE [dbo].[PG_CI_FACTURA_CXP] 0, 0, 0, 1001029, 'ABASTECIMIENTO GAS #1001029 / [RFC] Gas Butep' , 1 , 'IGP160201NK5' , 'GBU7109148V4' , '2018-09-21','GYP', '10-1001029' ,512491,81998.5599999999,0 ,594489.56 ,1,2</v>
      </c>
    </row>
    <row r="33" spans="1:22" x14ac:dyDescent="0.3">
      <c r="A33" s="4">
        <f t="shared" si="8"/>
        <v>30</v>
      </c>
      <c r="B33" s="36">
        <f t="shared" ref="B33:D33" si="35">B20</f>
        <v>0</v>
      </c>
      <c r="C33" s="36">
        <f t="shared" si="35"/>
        <v>0</v>
      </c>
      <c r="D33" s="36">
        <f t="shared" si="35"/>
        <v>0</v>
      </c>
      <c r="E33" s="40">
        <f t="shared" si="0"/>
        <v>1001030</v>
      </c>
      <c r="F33" s="35" t="str">
        <f t="shared" si="1"/>
        <v>ABASTECIMIENTO GAS #1001030 / [RFC] Gas Butep</v>
      </c>
      <c r="G33" s="39">
        <f t="shared" si="15"/>
        <v>1</v>
      </c>
      <c r="H33" s="15" t="str">
        <f t="shared" si="9"/>
        <v>IGP160201NK5</v>
      </c>
      <c r="I33" s="39">
        <f t="shared" si="10"/>
        <v>1001</v>
      </c>
      <c r="J33" s="15" t="str">
        <f t="shared" si="11"/>
        <v>GBU7109148V4</v>
      </c>
      <c r="K33" s="39">
        <f t="shared" si="11"/>
        <v>10</v>
      </c>
      <c r="L33" s="41">
        <f>L32+1</f>
        <v>43365</v>
      </c>
      <c r="M33" s="39" t="str">
        <f t="shared" si="12"/>
        <v>GYP</v>
      </c>
      <c r="N33" s="39" t="str">
        <f t="shared" si="3"/>
        <v>10-1001030</v>
      </c>
      <c r="O33" s="26">
        <f t="shared" ca="1" si="4"/>
        <v>522085</v>
      </c>
      <c r="P33" s="26">
        <f t="shared" ca="1" si="5"/>
        <v>83533.599999999977</v>
      </c>
      <c r="Q33" s="26">
        <v>0</v>
      </c>
      <c r="R33" s="26">
        <f t="shared" ca="1" si="6"/>
        <v>605618.6</v>
      </c>
      <c r="S33" s="39">
        <f t="shared" si="13"/>
        <v>1</v>
      </c>
      <c r="T33" s="39">
        <f t="shared" si="14"/>
        <v>3</v>
      </c>
      <c r="V33" s="37" t="str">
        <f t="shared" ca="1" si="7"/>
        <v>EXECUTE [dbo].[PG_CI_FACTURA_CXP] 0, 0, 0, 1001030, 'ABASTECIMIENTO GAS #1001030 / [RFC] Gas Butep' , 1 , 'IGP160201NK5' , 'GBU7109148V4' , '2018-09-22','GYP', '10-1001030' ,522085,83533.6,0 ,605618.6 ,1,3</v>
      </c>
    </row>
    <row r="34" spans="1:22" x14ac:dyDescent="0.3">
      <c r="A34" s="4">
        <f t="shared" si="8"/>
        <v>31</v>
      </c>
      <c r="B34" s="36">
        <f t="shared" ref="B34:D34" si="36">B21</f>
        <v>0</v>
      </c>
      <c r="C34" s="36">
        <f t="shared" si="36"/>
        <v>0</v>
      </c>
      <c r="D34" s="36">
        <f t="shared" si="36"/>
        <v>0</v>
      </c>
      <c r="E34" s="40">
        <f t="shared" si="0"/>
        <v>1001031</v>
      </c>
      <c r="F34" s="35" t="str">
        <f t="shared" si="1"/>
        <v>ABASTECIMIENTO GAS #1001031 / [RFC] Gas Butep</v>
      </c>
      <c r="G34" s="39">
        <f t="shared" si="15"/>
        <v>2</v>
      </c>
      <c r="H34" s="15" t="str">
        <f t="shared" si="9"/>
        <v>IGP160201NK5</v>
      </c>
      <c r="I34" s="39">
        <f t="shared" si="10"/>
        <v>1001</v>
      </c>
      <c r="J34" s="15" t="str">
        <f t="shared" si="11"/>
        <v>GBU7109148V4</v>
      </c>
      <c r="K34" s="39">
        <f t="shared" si="11"/>
        <v>10</v>
      </c>
      <c r="L34" s="34">
        <f>L33</f>
        <v>43365</v>
      </c>
      <c r="M34" s="39" t="str">
        <f t="shared" si="12"/>
        <v>GYP</v>
      </c>
      <c r="N34" s="39" t="str">
        <f t="shared" si="3"/>
        <v>10-1001031</v>
      </c>
      <c r="O34" s="26">
        <f t="shared" ca="1" si="4"/>
        <v>530936</v>
      </c>
      <c r="P34" s="26">
        <f t="shared" ca="1" si="5"/>
        <v>84949.760000000009</v>
      </c>
      <c r="Q34" s="26">
        <v>0</v>
      </c>
      <c r="R34" s="26">
        <f t="shared" ca="1" si="6"/>
        <v>615885.76</v>
      </c>
      <c r="S34" s="39">
        <f t="shared" si="13"/>
        <v>1</v>
      </c>
      <c r="T34" s="39">
        <f t="shared" si="14"/>
        <v>1</v>
      </c>
      <c r="V34" s="37" t="str">
        <f t="shared" ca="1" si="7"/>
        <v>EXECUTE [dbo].[PG_CI_FACTURA_CXP] 0, 0, 0, 1001031, 'ABASTECIMIENTO GAS #1001031 / [RFC] Gas Butep' , 2 , 'IGP160201NK5' , 'GBU7109148V4' , '2018-09-22','GYP', '10-1001031' ,530936,84949.76,0 ,615885.76 ,1,1</v>
      </c>
    </row>
    <row r="35" spans="1:22" x14ac:dyDescent="0.3">
      <c r="A35" s="4">
        <f t="shared" si="8"/>
        <v>32</v>
      </c>
      <c r="B35" s="36">
        <f t="shared" ref="B35:D35" si="37">B22</f>
        <v>0</v>
      </c>
      <c r="C35" s="36">
        <f t="shared" si="37"/>
        <v>0</v>
      </c>
      <c r="D35" s="36">
        <f t="shared" si="37"/>
        <v>0</v>
      </c>
      <c r="E35" s="40">
        <f t="shared" si="0"/>
        <v>1001032</v>
      </c>
      <c r="F35" s="35" t="str">
        <f t="shared" si="1"/>
        <v>ABASTECIMIENTO GAS #1001032 / [RFC] Gas Butep</v>
      </c>
      <c r="G35" s="39">
        <f t="shared" si="15"/>
        <v>1</v>
      </c>
      <c r="H35" s="15" t="str">
        <f t="shared" si="9"/>
        <v>IGP160201NK5</v>
      </c>
      <c r="I35" s="39">
        <f t="shared" si="10"/>
        <v>1001</v>
      </c>
      <c r="J35" s="15" t="str">
        <f t="shared" si="11"/>
        <v>GBU7109148V4</v>
      </c>
      <c r="K35" s="39">
        <f t="shared" si="11"/>
        <v>10</v>
      </c>
      <c r="L35" s="41">
        <f>L34+1</f>
        <v>43366</v>
      </c>
      <c r="M35" s="39" t="str">
        <f t="shared" si="12"/>
        <v>GYP</v>
      </c>
      <c r="N35" s="39" t="str">
        <f t="shared" si="3"/>
        <v>10-1001032</v>
      </c>
      <c r="O35" s="26">
        <f t="shared" ca="1" si="4"/>
        <v>496294</v>
      </c>
      <c r="P35" s="26">
        <f t="shared" ca="1" si="5"/>
        <v>79407.039999999921</v>
      </c>
      <c r="Q35" s="26">
        <v>0</v>
      </c>
      <c r="R35" s="26">
        <f t="shared" ca="1" si="6"/>
        <v>575701.03999999992</v>
      </c>
      <c r="S35" s="39">
        <f t="shared" si="13"/>
        <v>1</v>
      </c>
      <c r="T35" s="39">
        <f t="shared" si="14"/>
        <v>1</v>
      </c>
      <c r="V35" s="37" t="str">
        <f t="shared" ca="1" si="7"/>
        <v>EXECUTE [dbo].[PG_CI_FACTURA_CXP] 0, 0, 0, 1001032, 'ABASTECIMIENTO GAS #1001032 / [RFC] Gas Butep' , 1 , 'IGP160201NK5' , 'GBU7109148V4' , '2018-09-23','GYP', '10-1001032' ,496294,79407.0399999999,0 ,575701.04 ,1,1</v>
      </c>
    </row>
    <row r="36" spans="1:22" x14ac:dyDescent="0.3">
      <c r="A36" s="4">
        <f t="shared" si="8"/>
        <v>33</v>
      </c>
      <c r="B36" s="36">
        <f t="shared" ref="B36:D36" si="38">B23</f>
        <v>0</v>
      </c>
      <c r="C36" s="36">
        <f t="shared" si="38"/>
        <v>0</v>
      </c>
      <c r="D36" s="36">
        <f t="shared" si="38"/>
        <v>0</v>
      </c>
      <c r="E36" s="40">
        <f t="shared" si="0"/>
        <v>1001033</v>
      </c>
      <c r="F36" s="35" t="str">
        <f t="shared" si="1"/>
        <v>ABASTECIMIENTO GAS #1001033 / [RFC] Gas Butep</v>
      </c>
      <c r="G36" s="39">
        <f t="shared" si="15"/>
        <v>2</v>
      </c>
      <c r="H36" s="15" t="str">
        <f t="shared" si="9"/>
        <v>IGP160201NK5</v>
      </c>
      <c r="I36" s="39">
        <f t="shared" si="10"/>
        <v>1001</v>
      </c>
      <c r="J36" s="15" t="str">
        <f t="shared" si="11"/>
        <v>GBU7109148V4</v>
      </c>
      <c r="K36" s="39">
        <f t="shared" si="11"/>
        <v>10</v>
      </c>
      <c r="L36" s="34">
        <f>L35</f>
        <v>43366</v>
      </c>
      <c r="M36" s="39" t="str">
        <f t="shared" si="12"/>
        <v>GYP</v>
      </c>
      <c r="N36" s="39" t="str">
        <f t="shared" si="3"/>
        <v>10-1001033</v>
      </c>
      <c r="O36" s="26">
        <f t="shared" ca="1" si="4"/>
        <v>479935</v>
      </c>
      <c r="P36" s="26">
        <f t="shared" ca="1" si="5"/>
        <v>76789.599999999977</v>
      </c>
      <c r="Q36" s="26">
        <v>0</v>
      </c>
      <c r="R36" s="26">
        <f t="shared" ca="1" si="6"/>
        <v>556724.6</v>
      </c>
      <c r="S36" s="39">
        <f t="shared" si="13"/>
        <v>1</v>
      </c>
      <c r="T36" s="39">
        <f t="shared" si="14"/>
        <v>1</v>
      </c>
      <c r="V36" s="37" t="str">
        <f t="shared" ca="1" si="7"/>
        <v>EXECUTE [dbo].[PG_CI_FACTURA_CXP] 0, 0, 0, 1001033, 'ABASTECIMIENTO GAS #1001033 / [RFC] Gas Butep' , 2 , 'IGP160201NK5' , 'GBU7109148V4' , '2018-09-23','GYP', '10-1001033' ,479935,76789.6,0 ,556724.6 ,1,1</v>
      </c>
    </row>
    <row r="37" spans="1:22" x14ac:dyDescent="0.3">
      <c r="A37" s="4">
        <f t="shared" si="8"/>
        <v>34</v>
      </c>
      <c r="B37" s="36">
        <f t="shared" ref="B37:D37" si="39">B24</f>
        <v>0</v>
      </c>
      <c r="C37" s="36">
        <f t="shared" si="39"/>
        <v>0</v>
      </c>
      <c r="D37" s="36">
        <f t="shared" si="39"/>
        <v>0</v>
      </c>
      <c r="E37" s="40">
        <f t="shared" si="0"/>
        <v>1001034</v>
      </c>
      <c r="F37" s="35" t="str">
        <f t="shared" si="1"/>
        <v>ABASTECIMIENTO GAS #1001034 / [RFC] Gas Butep</v>
      </c>
      <c r="G37" s="39">
        <f t="shared" si="15"/>
        <v>1</v>
      </c>
      <c r="H37" s="15" t="str">
        <f t="shared" si="9"/>
        <v>IGP160201NK5</v>
      </c>
      <c r="I37" s="39">
        <f t="shared" si="10"/>
        <v>1001</v>
      </c>
      <c r="J37" s="15" t="str">
        <f t="shared" si="11"/>
        <v>GBU7109148V4</v>
      </c>
      <c r="K37" s="39">
        <f t="shared" si="11"/>
        <v>10</v>
      </c>
      <c r="L37" s="34">
        <f>L36</f>
        <v>43366</v>
      </c>
      <c r="M37" s="39" t="str">
        <f t="shared" si="12"/>
        <v>GYP</v>
      </c>
      <c r="N37" s="39" t="str">
        <f t="shared" si="3"/>
        <v>10-1001034</v>
      </c>
      <c r="O37" s="26">
        <f t="shared" ca="1" si="4"/>
        <v>494653</v>
      </c>
      <c r="P37" s="26">
        <f t="shared" ca="1" si="5"/>
        <v>79144.479999999981</v>
      </c>
      <c r="Q37" s="26">
        <v>0</v>
      </c>
      <c r="R37" s="26">
        <f t="shared" ca="1" si="6"/>
        <v>573797.48</v>
      </c>
      <c r="S37" s="39">
        <f t="shared" si="13"/>
        <v>1</v>
      </c>
      <c r="T37" s="39">
        <f t="shared" si="14"/>
        <v>1</v>
      </c>
      <c r="V37" s="37" t="str">
        <f t="shared" ca="1" si="7"/>
        <v>EXECUTE [dbo].[PG_CI_FACTURA_CXP] 0, 0, 0, 1001034, 'ABASTECIMIENTO GAS #1001034 / [RFC] Gas Butep' , 1 , 'IGP160201NK5' , 'GBU7109148V4' , '2018-09-23','GYP', '10-1001034' ,494653,79144.48,0 ,573797.48 ,1,1</v>
      </c>
    </row>
    <row r="38" spans="1:22" x14ac:dyDescent="0.3">
      <c r="A38" s="4">
        <f t="shared" si="8"/>
        <v>35</v>
      </c>
      <c r="B38" s="36">
        <f t="shared" ref="B38:D38" si="40">B25</f>
        <v>0</v>
      </c>
      <c r="C38" s="36">
        <f t="shared" si="40"/>
        <v>0</v>
      </c>
      <c r="D38" s="36">
        <f t="shared" si="40"/>
        <v>0</v>
      </c>
      <c r="E38" s="40">
        <f t="shared" si="0"/>
        <v>1001035</v>
      </c>
      <c r="F38" s="35" t="str">
        <f t="shared" si="1"/>
        <v>ABASTECIMIENTO GAS #1001035 / [RFC] Gas Butep</v>
      </c>
      <c r="G38" s="39">
        <f t="shared" si="15"/>
        <v>1</v>
      </c>
      <c r="H38" s="15" t="str">
        <f t="shared" si="9"/>
        <v>IGP160201NK5</v>
      </c>
      <c r="I38" s="39">
        <f t="shared" si="10"/>
        <v>1001</v>
      </c>
      <c r="J38" s="15" t="str">
        <f t="shared" si="11"/>
        <v>GBU7109148V4</v>
      </c>
      <c r="K38" s="39">
        <f t="shared" si="11"/>
        <v>10</v>
      </c>
      <c r="L38" s="34">
        <f t="shared" ref="L38" si="41">L37</f>
        <v>43366</v>
      </c>
      <c r="M38" s="39" t="str">
        <f t="shared" si="12"/>
        <v>GYP</v>
      </c>
      <c r="N38" s="39" t="str">
        <f t="shared" si="3"/>
        <v>10-1001035</v>
      </c>
      <c r="O38" s="26">
        <f t="shared" ca="1" si="4"/>
        <v>480112</v>
      </c>
      <c r="P38" s="26">
        <f t="shared" ca="1" si="5"/>
        <v>76817.919999999925</v>
      </c>
      <c r="Q38" s="26">
        <v>0</v>
      </c>
      <c r="R38" s="26">
        <f t="shared" ca="1" si="6"/>
        <v>556929.91999999993</v>
      </c>
      <c r="S38" s="39">
        <f t="shared" si="13"/>
        <v>1</v>
      </c>
      <c r="T38" s="39">
        <f t="shared" si="14"/>
        <v>2</v>
      </c>
      <c r="V38" s="37" t="str">
        <f t="shared" ca="1" si="7"/>
        <v>EXECUTE [dbo].[PG_CI_FACTURA_CXP] 0, 0, 0, 1001035, 'ABASTECIMIENTO GAS #1001035 / [RFC] Gas Butep' , 1 , 'IGP160201NK5' , 'GBU7109148V4' , '2018-09-23','GYP', '10-1001035' ,480112,76817.9199999999,0 ,556929.92 ,1,2</v>
      </c>
    </row>
    <row r="39" spans="1:22" x14ac:dyDescent="0.3">
      <c r="A39" s="4">
        <f t="shared" si="8"/>
        <v>36</v>
      </c>
      <c r="B39" s="36">
        <f t="shared" ref="B39:D39" si="42">B26</f>
        <v>0</v>
      </c>
      <c r="C39" s="36">
        <f t="shared" si="42"/>
        <v>0</v>
      </c>
      <c r="D39" s="36">
        <f t="shared" si="42"/>
        <v>0</v>
      </c>
      <c r="E39" s="40">
        <f t="shared" si="0"/>
        <v>1001036</v>
      </c>
      <c r="F39" s="35" t="str">
        <f t="shared" si="1"/>
        <v>ABASTECIMIENTO GAS #1001036 / [RFC] Gas Butep</v>
      </c>
      <c r="G39" s="39">
        <f t="shared" si="15"/>
        <v>1</v>
      </c>
      <c r="H39" s="15" t="str">
        <f t="shared" si="9"/>
        <v>IGP160201NK5</v>
      </c>
      <c r="I39" s="39">
        <f t="shared" si="10"/>
        <v>1001</v>
      </c>
      <c r="J39" s="15" t="str">
        <f t="shared" si="11"/>
        <v>GBU7109148V4</v>
      </c>
      <c r="K39" s="39">
        <f t="shared" si="11"/>
        <v>10</v>
      </c>
      <c r="L39" s="34">
        <f t="shared" ref="L39" si="43">L38</f>
        <v>43366</v>
      </c>
      <c r="M39" s="39" t="str">
        <f t="shared" si="12"/>
        <v>GYP</v>
      </c>
      <c r="N39" s="39" t="str">
        <f t="shared" si="3"/>
        <v>10-1001036</v>
      </c>
      <c r="O39" s="26">
        <f t="shared" ca="1" si="4"/>
        <v>480067</v>
      </c>
      <c r="P39" s="26">
        <f t="shared" ca="1" si="5"/>
        <v>76810.719999999972</v>
      </c>
      <c r="Q39" s="26">
        <v>0</v>
      </c>
      <c r="R39" s="26">
        <f t="shared" ca="1" si="6"/>
        <v>556877.72</v>
      </c>
      <c r="S39" s="39">
        <f t="shared" si="13"/>
        <v>1</v>
      </c>
      <c r="T39" s="39">
        <f t="shared" si="14"/>
        <v>3</v>
      </c>
      <c r="V39" s="37" t="str">
        <f t="shared" ca="1" si="7"/>
        <v>EXECUTE [dbo].[PG_CI_FACTURA_CXP] 0, 0, 0, 1001036, 'ABASTECIMIENTO GAS #1001036 / [RFC] Gas Butep' , 1 , 'IGP160201NK5' , 'GBU7109148V4' , '2018-09-23','GYP', '10-1001036' ,480067,76810.72,0 ,556877.72 ,1,3</v>
      </c>
    </row>
    <row r="40" spans="1:22" x14ac:dyDescent="0.3">
      <c r="A40" s="4">
        <f t="shared" si="8"/>
        <v>37</v>
      </c>
      <c r="B40" s="36">
        <f t="shared" ref="B40:D40" si="44">B27</f>
        <v>0</v>
      </c>
      <c r="C40" s="36">
        <f t="shared" si="44"/>
        <v>0</v>
      </c>
      <c r="D40" s="36">
        <f t="shared" si="44"/>
        <v>0</v>
      </c>
      <c r="E40" s="40">
        <f t="shared" si="0"/>
        <v>1001037</v>
      </c>
      <c r="F40" s="35" t="str">
        <f t="shared" si="1"/>
        <v>ABASTECIMIENTO GAS #1001037 / [RFC] Gas Butep</v>
      </c>
      <c r="G40" s="39">
        <f t="shared" si="15"/>
        <v>1</v>
      </c>
      <c r="H40" s="15" t="str">
        <f t="shared" si="9"/>
        <v>IGP160201NK5</v>
      </c>
      <c r="I40" s="39">
        <f t="shared" si="10"/>
        <v>1001</v>
      </c>
      <c r="J40" s="15" t="str">
        <f t="shared" si="11"/>
        <v>GBU7109148V4</v>
      </c>
      <c r="K40" s="39">
        <f t="shared" si="11"/>
        <v>10</v>
      </c>
      <c r="L40" s="34">
        <f t="shared" ref="L40" si="45">L39</f>
        <v>43366</v>
      </c>
      <c r="M40" s="39" t="str">
        <f t="shared" si="12"/>
        <v>GYP</v>
      </c>
      <c r="N40" s="39" t="str">
        <f t="shared" si="3"/>
        <v>10-1001037</v>
      </c>
      <c r="O40" s="26">
        <f t="shared" ca="1" si="4"/>
        <v>468395</v>
      </c>
      <c r="P40" s="26">
        <f t="shared" ca="1" si="5"/>
        <v>74943.199999999953</v>
      </c>
      <c r="Q40" s="26">
        <v>0</v>
      </c>
      <c r="R40" s="26">
        <f t="shared" ca="1" si="6"/>
        <v>543338.19999999995</v>
      </c>
      <c r="S40" s="39">
        <f t="shared" si="13"/>
        <v>1</v>
      </c>
      <c r="T40" s="39">
        <f t="shared" si="14"/>
        <v>1</v>
      </c>
      <c r="V40" s="37" t="str">
        <f t="shared" ca="1" si="7"/>
        <v>EXECUTE [dbo].[PG_CI_FACTURA_CXP] 0, 0, 0, 1001037, 'ABASTECIMIENTO GAS #1001037 / [RFC] Gas Butep' , 1 , 'IGP160201NK5' , 'GBU7109148V4' , '2018-09-23','GYP', '10-1001037' ,468395,74943.2,0 ,543338.2 ,1,1</v>
      </c>
    </row>
    <row r="41" spans="1:22" x14ac:dyDescent="0.3">
      <c r="A41" s="4">
        <f t="shared" si="8"/>
        <v>38</v>
      </c>
      <c r="B41" s="36">
        <f t="shared" ref="B41:D41" si="46">B28</f>
        <v>0</v>
      </c>
      <c r="C41" s="36">
        <f t="shared" si="46"/>
        <v>0</v>
      </c>
      <c r="D41" s="36">
        <f t="shared" si="46"/>
        <v>0</v>
      </c>
      <c r="E41" s="40">
        <f t="shared" si="0"/>
        <v>1001038</v>
      </c>
      <c r="F41" s="35" t="str">
        <f t="shared" si="1"/>
        <v>ABASTECIMIENTO GAS #1001038 / [RFC] Gas Butep</v>
      </c>
      <c r="G41" s="39">
        <f t="shared" si="15"/>
        <v>2</v>
      </c>
      <c r="H41" s="15" t="str">
        <f t="shared" si="9"/>
        <v>IGP160201NK5</v>
      </c>
      <c r="I41" s="39">
        <f t="shared" si="10"/>
        <v>1001</v>
      </c>
      <c r="J41" s="15" t="str">
        <f t="shared" si="11"/>
        <v>GBU7109148V4</v>
      </c>
      <c r="K41" s="39">
        <f t="shared" si="11"/>
        <v>10</v>
      </c>
      <c r="L41" s="41">
        <f>L40+1</f>
        <v>43367</v>
      </c>
      <c r="M41" s="39" t="str">
        <f t="shared" si="12"/>
        <v>GYP</v>
      </c>
      <c r="N41" s="39" t="str">
        <f t="shared" si="3"/>
        <v>10-1001038</v>
      </c>
      <c r="O41" s="26">
        <f t="shared" ca="1" si="4"/>
        <v>524113</v>
      </c>
      <c r="P41" s="26">
        <f t="shared" ca="1" si="5"/>
        <v>83858.079999999958</v>
      </c>
      <c r="Q41" s="26">
        <v>0</v>
      </c>
      <c r="R41" s="26">
        <f t="shared" ca="1" si="6"/>
        <v>607971.07999999996</v>
      </c>
      <c r="S41" s="39">
        <f t="shared" si="13"/>
        <v>1</v>
      </c>
      <c r="T41" s="39">
        <f t="shared" si="14"/>
        <v>1</v>
      </c>
      <c r="V41" s="37" t="str">
        <f t="shared" ca="1" si="7"/>
        <v>EXECUTE [dbo].[PG_CI_FACTURA_CXP] 0, 0, 0, 1001038, 'ABASTECIMIENTO GAS #1001038 / [RFC] Gas Butep' , 2 , 'IGP160201NK5' , 'GBU7109148V4' , '2018-09-24','GYP', '10-1001038' ,524113,83858.08,0 ,607971.08 ,1,1</v>
      </c>
    </row>
    <row r="42" spans="1:22" x14ac:dyDescent="0.3">
      <c r="A42" s="4">
        <f t="shared" si="8"/>
        <v>39</v>
      </c>
      <c r="B42" s="36">
        <f t="shared" ref="B42:D42" si="47">B29</f>
        <v>0</v>
      </c>
      <c r="C42" s="36">
        <f t="shared" si="47"/>
        <v>0</v>
      </c>
      <c r="D42" s="36">
        <f t="shared" si="47"/>
        <v>0</v>
      </c>
      <c r="E42" s="40">
        <f t="shared" si="0"/>
        <v>1001039</v>
      </c>
      <c r="F42" s="35" t="str">
        <f t="shared" si="1"/>
        <v>ABASTECIMIENTO GAS #1001039 / [RFC] Gas Butep</v>
      </c>
      <c r="G42" s="39">
        <f t="shared" si="15"/>
        <v>1</v>
      </c>
      <c r="H42" s="15" t="str">
        <f t="shared" si="9"/>
        <v>IGP160201NK5</v>
      </c>
      <c r="I42" s="39">
        <f t="shared" si="10"/>
        <v>1001</v>
      </c>
      <c r="J42" s="15" t="str">
        <f t="shared" si="11"/>
        <v>GBU7109148V4</v>
      </c>
      <c r="K42" s="39">
        <f t="shared" si="11"/>
        <v>10</v>
      </c>
      <c r="L42" s="34">
        <f>L41</f>
        <v>43367</v>
      </c>
      <c r="M42" s="39" t="str">
        <f t="shared" si="12"/>
        <v>GYP</v>
      </c>
      <c r="N42" s="39" t="str">
        <f t="shared" si="3"/>
        <v>10-1001039</v>
      </c>
      <c r="O42" s="26">
        <f t="shared" ca="1" si="4"/>
        <v>491433</v>
      </c>
      <c r="P42" s="26">
        <f t="shared" ca="1" si="5"/>
        <v>78629.279999999912</v>
      </c>
      <c r="Q42" s="26">
        <v>0</v>
      </c>
      <c r="R42" s="26">
        <f t="shared" ca="1" si="6"/>
        <v>570062.27999999991</v>
      </c>
      <c r="S42" s="39">
        <f t="shared" si="13"/>
        <v>1</v>
      </c>
      <c r="T42" s="39">
        <f t="shared" si="14"/>
        <v>1</v>
      </c>
      <c r="V42" s="37" t="str">
        <f t="shared" ca="1" si="7"/>
        <v>EXECUTE [dbo].[PG_CI_FACTURA_CXP] 0, 0, 0, 1001039, 'ABASTECIMIENTO GAS #1001039 / [RFC] Gas Butep' , 1 , 'IGP160201NK5' , 'GBU7109148V4' , '2018-09-24','GYP', '10-1001039' ,491433,78629.2799999999,0 ,570062.28 ,1,1</v>
      </c>
    </row>
    <row r="43" spans="1:22" x14ac:dyDescent="0.3">
      <c r="A43" s="4">
        <f t="shared" si="8"/>
        <v>40</v>
      </c>
      <c r="B43" s="36">
        <f t="shared" ref="B43:D43" si="48">B30</f>
        <v>0</v>
      </c>
      <c r="C43" s="36">
        <f t="shared" si="48"/>
        <v>0</v>
      </c>
      <c r="D43" s="36">
        <f t="shared" si="48"/>
        <v>0</v>
      </c>
      <c r="E43" s="40">
        <f t="shared" si="0"/>
        <v>1001040</v>
      </c>
      <c r="F43" s="35" t="str">
        <f t="shared" si="1"/>
        <v>ABASTECIMIENTO GAS #1001040 / [RFC] Gas Butep</v>
      </c>
      <c r="G43" s="39">
        <f t="shared" si="15"/>
        <v>2</v>
      </c>
      <c r="H43" s="15" t="str">
        <f t="shared" si="9"/>
        <v>IGP160201NK5</v>
      </c>
      <c r="I43" s="39">
        <f t="shared" si="10"/>
        <v>1001</v>
      </c>
      <c r="J43" s="15" t="str">
        <f t="shared" si="11"/>
        <v>GBU7109148V4</v>
      </c>
      <c r="K43" s="39">
        <f t="shared" si="11"/>
        <v>10</v>
      </c>
      <c r="L43" s="34">
        <f>L42</f>
        <v>43367</v>
      </c>
      <c r="M43" s="39" t="str">
        <f t="shared" si="12"/>
        <v>GYP</v>
      </c>
      <c r="N43" s="39" t="str">
        <f t="shared" si="3"/>
        <v>10-1001040</v>
      </c>
      <c r="O43" s="26">
        <f t="shared" ca="1" si="4"/>
        <v>533619</v>
      </c>
      <c r="P43" s="26">
        <f t="shared" ca="1" si="5"/>
        <v>85379.039999999921</v>
      </c>
      <c r="Q43" s="26">
        <v>0</v>
      </c>
      <c r="R43" s="26">
        <f t="shared" ca="1" si="6"/>
        <v>618998.03999999992</v>
      </c>
      <c r="S43" s="39">
        <f t="shared" si="13"/>
        <v>1</v>
      </c>
      <c r="T43" s="39">
        <f t="shared" si="14"/>
        <v>1</v>
      </c>
      <c r="V43" s="37" t="str">
        <f t="shared" ca="1" si="7"/>
        <v>EXECUTE [dbo].[PG_CI_FACTURA_CXP] 0, 0, 0, 1001040, 'ABASTECIMIENTO GAS #1001040 / [RFC] Gas Butep' , 2 , 'IGP160201NK5' , 'GBU7109148V4' , '2018-09-24','GYP', '10-1001040' ,533619,85379.0399999999,0 ,618998.04 ,1,1</v>
      </c>
    </row>
    <row r="44" spans="1:22" x14ac:dyDescent="0.3">
      <c r="A44" s="4">
        <f t="shared" si="8"/>
        <v>41</v>
      </c>
      <c r="B44" s="36">
        <f t="shared" ref="B44:D44" si="49">B31</f>
        <v>0</v>
      </c>
      <c r="C44" s="36">
        <f t="shared" si="49"/>
        <v>0</v>
      </c>
      <c r="D44" s="36">
        <f t="shared" si="49"/>
        <v>0</v>
      </c>
      <c r="E44" s="40">
        <f t="shared" si="0"/>
        <v>1001041</v>
      </c>
      <c r="F44" s="35" t="str">
        <f t="shared" si="1"/>
        <v>ABASTECIMIENTO GAS #1001041 / [RFC] Gas Butep</v>
      </c>
      <c r="G44" s="39">
        <f t="shared" si="15"/>
        <v>1</v>
      </c>
      <c r="H44" s="15" t="str">
        <f t="shared" si="9"/>
        <v>IGP160201NK5</v>
      </c>
      <c r="I44" s="39">
        <f t="shared" si="10"/>
        <v>1001</v>
      </c>
      <c r="J44" s="15" t="str">
        <f t="shared" si="11"/>
        <v>GBU7109148V4</v>
      </c>
      <c r="K44" s="39">
        <f t="shared" si="11"/>
        <v>10</v>
      </c>
      <c r="L44" s="41">
        <f>L43+1</f>
        <v>43368</v>
      </c>
      <c r="M44" s="39" t="str">
        <f t="shared" si="12"/>
        <v>GYP</v>
      </c>
      <c r="N44" s="39" t="str">
        <f t="shared" si="3"/>
        <v>10-1001041</v>
      </c>
      <c r="O44" s="26">
        <f t="shared" ca="1" si="4"/>
        <v>483985</v>
      </c>
      <c r="P44" s="26">
        <f t="shared" ca="1" si="5"/>
        <v>77437.599999999977</v>
      </c>
      <c r="Q44" s="26">
        <v>0</v>
      </c>
      <c r="R44" s="26">
        <f t="shared" ca="1" si="6"/>
        <v>561422.6</v>
      </c>
      <c r="S44" s="39">
        <f t="shared" si="13"/>
        <v>1</v>
      </c>
      <c r="T44" s="39">
        <f t="shared" si="14"/>
        <v>2</v>
      </c>
      <c r="V44" s="37" t="str">
        <f t="shared" ca="1" si="7"/>
        <v>EXECUTE [dbo].[PG_CI_FACTURA_CXP] 0, 0, 0, 1001041, 'ABASTECIMIENTO GAS #1001041 / [RFC] Gas Butep' , 1 , 'IGP160201NK5' , 'GBU7109148V4' , '2018-09-25','GYP', '10-1001041' ,483985,77437.6,0 ,561422.6 ,1,2</v>
      </c>
    </row>
    <row r="45" spans="1:22" x14ac:dyDescent="0.3">
      <c r="A45" s="4">
        <f t="shared" si="8"/>
        <v>42</v>
      </c>
      <c r="B45" s="36">
        <f t="shared" ref="B45:D45" si="50">B32</f>
        <v>0</v>
      </c>
      <c r="C45" s="36">
        <f t="shared" si="50"/>
        <v>0</v>
      </c>
      <c r="D45" s="36">
        <f t="shared" si="50"/>
        <v>0</v>
      </c>
      <c r="E45" s="40">
        <f t="shared" si="0"/>
        <v>1001042</v>
      </c>
      <c r="F45" s="35" t="str">
        <f t="shared" si="1"/>
        <v>ABASTECIMIENTO GAS #1001042 / [RFC] Gas Butep</v>
      </c>
      <c r="G45" s="39">
        <f t="shared" si="15"/>
        <v>1</v>
      </c>
      <c r="H45" s="15" t="str">
        <f t="shared" si="9"/>
        <v>IGP160201NK5</v>
      </c>
      <c r="I45" s="39">
        <f t="shared" si="10"/>
        <v>1001</v>
      </c>
      <c r="J45" s="15" t="str">
        <f t="shared" si="11"/>
        <v>GBU7109148V4</v>
      </c>
      <c r="K45" s="39">
        <f t="shared" si="11"/>
        <v>10</v>
      </c>
      <c r="L45" s="34">
        <f>L44</f>
        <v>43368</v>
      </c>
      <c r="M45" s="39" t="str">
        <f t="shared" si="12"/>
        <v>GYP</v>
      </c>
      <c r="N45" s="39" t="str">
        <f t="shared" si="3"/>
        <v>10-1001042</v>
      </c>
      <c r="O45" s="26">
        <f t="shared" ca="1" si="4"/>
        <v>457428</v>
      </c>
      <c r="P45" s="26">
        <f t="shared" ca="1" si="5"/>
        <v>73188.479999999981</v>
      </c>
      <c r="Q45" s="26">
        <v>0</v>
      </c>
      <c r="R45" s="26">
        <f t="shared" ca="1" si="6"/>
        <v>530616.48</v>
      </c>
      <c r="S45" s="39">
        <f t="shared" si="13"/>
        <v>1</v>
      </c>
      <c r="T45" s="39">
        <f t="shared" si="14"/>
        <v>3</v>
      </c>
      <c r="V45" s="37" t="str">
        <f t="shared" ca="1" si="7"/>
        <v>EXECUTE [dbo].[PG_CI_FACTURA_CXP] 0, 0, 0, 1001042, 'ABASTECIMIENTO GAS #1001042 / [RFC] Gas Butep' , 1 , 'IGP160201NK5' , 'GBU7109148V4' , '2018-09-25','GYP', '10-1001042' ,457428,73188.48,0 ,530616.48 ,1,3</v>
      </c>
    </row>
    <row r="46" spans="1:22" x14ac:dyDescent="0.3">
      <c r="A46" s="4">
        <f t="shared" si="8"/>
        <v>43</v>
      </c>
      <c r="B46" s="36">
        <f t="shared" ref="B46:D46" si="51">B33</f>
        <v>0</v>
      </c>
      <c r="C46" s="36">
        <f t="shared" si="51"/>
        <v>0</v>
      </c>
      <c r="D46" s="36">
        <f t="shared" si="51"/>
        <v>0</v>
      </c>
      <c r="E46" s="40">
        <f t="shared" si="0"/>
        <v>1001043</v>
      </c>
      <c r="F46" s="35" t="str">
        <f t="shared" si="1"/>
        <v>ABASTECIMIENTO GAS #1001043 / [RFC] Gas Butep</v>
      </c>
      <c r="G46" s="39">
        <f t="shared" si="15"/>
        <v>1</v>
      </c>
      <c r="H46" s="15" t="str">
        <f t="shared" si="9"/>
        <v>IGP160201NK5</v>
      </c>
      <c r="I46" s="39">
        <f t="shared" si="10"/>
        <v>1001</v>
      </c>
      <c r="J46" s="15" t="str">
        <f t="shared" si="11"/>
        <v>GBU7109148V4</v>
      </c>
      <c r="K46" s="39">
        <f t="shared" si="11"/>
        <v>10</v>
      </c>
      <c r="L46" s="41">
        <f>L45+1</f>
        <v>43369</v>
      </c>
      <c r="M46" s="39" t="str">
        <f t="shared" si="12"/>
        <v>GYP</v>
      </c>
      <c r="N46" s="39" t="str">
        <f t="shared" si="3"/>
        <v>10-1001043</v>
      </c>
      <c r="O46" s="26">
        <f t="shared" ca="1" si="4"/>
        <v>497122</v>
      </c>
      <c r="P46" s="26">
        <f t="shared" ca="1" si="5"/>
        <v>79539.519999999902</v>
      </c>
      <c r="Q46" s="26">
        <v>0</v>
      </c>
      <c r="R46" s="26">
        <f t="shared" ca="1" si="6"/>
        <v>576661.5199999999</v>
      </c>
      <c r="S46" s="39">
        <f t="shared" si="13"/>
        <v>1</v>
      </c>
      <c r="T46" s="39">
        <f t="shared" si="14"/>
        <v>1</v>
      </c>
      <c r="V46" s="37" t="str">
        <f t="shared" ca="1" si="7"/>
        <v>EXECUTE [dbo].[PG_CI_FACTURA_CXP] 0, 0, 0, 1001043, 'ABASTECIMIENTO GAS #1001043 / [RFC] Gas Butep' , 1 , 'IGP160201NK5' , 'GBU7109148V4' , '2018-09-26','GYP', '10-1001043' ,497122,79539.5199999999,0 ,576661.52 ,1,1</v>
      </c>
    </row>
    <row r="47" spans="1:22" x14ac:dyDescent="0.3">
      <c r="A47" s="4">
        <f t="shared" si="8"/>
        <v>44</v>
      </c>
      <c r="B47" s="36">
        <f t="shared" ref="B47:D47" si="52">B34</f>
        <v>0</v>
      </c>
      <c r="C47" s="36">
        <f t="shared" si="52"/>
        <v>0</v>
      </c>
      <c r="D47" s="36">
        <f t="shared" si="52"/>
        <v>0</v>
      </c>
      <c r="E47" s="40">
        <f t="shared" si="0"/>
        <v>1001044</v>
      </c>
      <c r="F47" s="35" t="str">
        <f t="shared" si="1"/>
        <v>ABASTECIMIENTO GAS #1001044 / [RFC] Gas Butep</v>
      </c>
      <c r="G47" s="39">
        <f t="shared" si="15"/>
        <v>1</v>
      </c>
      <c r="H47" s="15" t="str">
        <f t="shared" si="9"/>
        <v>IGP160201NK5</v>
      </c>
      <c r="I47" s="39">
        <f t="shared" si="10"/>
        <v>1001</v>
      </c>
      <c r="J47" s="15" t="str">
        <f t="shared" si="11"/>
        <v>GBU7109148V4</v>
      </c>
      <c r="K47" s="39">
        <f t="shared" si="11"/>
        <v>10</v>
      </c>
      <c r="L47" s="34">
        <f>L46</f>
        <v>43369</v>
      </c>
      <c r="M47" s="39" t="str">
        <f t="shared" si="12"/>
        <v>GYP</v>
      </c>
      <c r="N47" s="39" t="str">
        <f t="shared" si="3"/>
        <v>10-1001044</v>
      </c>
      <c r="O47" s="26">
        <f t="shared" ca="1" si="4"/>
        <v>545567</v>
      </c>
      <c r="P47" s="26">
        <f t="shared" ca="1" si="5"/>
        <v>87290.719999999972</v>
      </c>
      <c r="Q47" s="26">
        <v>0</v>
      </c>
      <c r="R47" s="26">
        <f t="shared" ca="1" si="6"/>
        <v>632857.72</v>
      </c>
      <c r="S47" s="39">
        <f t="shared" si="13"/>
        <v>1</v>
      </c>
      <c r="T47" s="39">
        <f t="shared" si="14"/>
        <v>1</v>
      </c>
      <c r="V47" s="37" t="str">
        <f t="shared" ca="1" si="7"/>
        <v>EXECUTE [dbo].[PG_CI_FACTURA_CXP] 0, 0, 0, 1001044, 'ABASTECIMIENTO GAS #1001044 / [RFC] Gas Butep' , 1 , 'IGP160201NK5' , 'GBU7109148V4' , '2018-09-26','GYP', '10-1001044' ,545567,87290.72,0 ,632857.72 ,1,1</v>
      </c>
    </row>
    <row r="48" spans="1:22" x14ac:dyDescent="0.3">
      <c r="A48" s="4">
        <f t="shared" si="8"/>
        <v>45</v>
      </c>
      <c r="B48" s="36">
        <f t="shared" ref="B48:D48" si="53">B35</f>
        <v>0</v>
      </c>
      <c r="C48" s="36">
        <f t="shared" si="53"/>
        <v>0</v>
      </c>
      <c r="D48" s="36">
        <f t="shared" si="53"/>
        <v>0</v>
      </c>
      <c r="E48" s="40">
        <f t="shared" si="0"/>
        <v>1001045</v>
      </c>
      <c r="F48" s="35" t="str">
        <f t="shared" si="1"/>
        <v>ABASTECIMIENTO GAS #1001045 / [RFC] Gas Butep</v>
      </c>
      <c r="G48" s="39">
        <f t="shared" si="15"/>
        <v>2</v>
      </c>
      <c r="H48" s="15" t="str">
        <f t="shared" si="9"/>
        <v>IGP160201NK5</v>
      </c>
      <c r="I48" s="39">
        <f t="shared" si="10"/>
        <v>1001</v>
      </c>
      <c r="J48" s="15" t="str">
        <f t="shared" si="11"/>
        <v>GBU7109148V4</v>
      </c>
      <c r="K48" s="39">
        <f t="shared" si="11"/>
        <v>10</v>
      </c>
      <c r="L48" s="34">
        <f>L47</f>
        <v>43369</v>
      </c>
      <c r="M48" s="39" t="str">
        <f t="shared" si="12"/>
        <v>GYP</v>
      </c>
      <c r="N48" s="39" t="str">
        <f t="shared" si="3"/>
        <v>10-1001045</v>
      </c>
      <c r="O48" s="26">
        <f t="shared" ca="1" si="4"/>
        <v>507064</v>
      </c>
      <c r="P48" s="26">
        <f t="shared" ca="1" si="5"/>
        <v>81130.239999999991</v>
      </c>
      <c r="Q48" s="26">
        <v>0</v>
      </c>
      <c r="R48" s="26">
        <f t="shared" ca="1" si="6"/>
        <v>588194.24</v>
      </c>
      <c r="S48" s="39">
        <f t="shared" si="13"/>
        <v>1</v>
      </c>
      <c r="T48" s="39">
        <f t="shared" si="14"/>
        <v>1</v>
      </c>
      <c r="V48" s="37" t="str">
        <f t="shared" ca="1" si="7"/>
        <v>EXECUTE [dbo].[PG_CI_FACTURA_CXP] 0, 0, 0, 1001045, 'ABASTECIMIENTO GAS #1001045 / [RFC] Gas Butep' , 2 , 'IGP160201NK5' , 'GBU7109148V4' , '2018-09-26','GYP', '10-1001045' ,507064,81130.24,0 ,588194.24 ,1,1</v>
      </c>
    </row>
    <row r="49" spans="1:22" x14ac:dyDescent="0.3">
      <c r="A49" s="4">
        <f t="shared" si="8"/>
        <v>46</v>
      </c>
      <c r="B49" s="36">
        <f t="shared" ref="B49:D49" si="54">B36</f>
        <v>0</v>
      </c>
      <c r="C49" s="36">
        <f t="shared" si="54"/>
        <v>0</v>
      </c>
      <c r="D49" s="36">
        <f t="shared" si="54"/>
        <v>0</v>
      </c>
      <c r="E49" s="40">
        <f t="shared" si="0"/>
        <v>1001046</v>
      </c>
      <c r="F49" s="35" t="str">
        <f t="shared" si="1"/>
        <v>ABASTECIMIENTO GAS #1001046 / [RFC] Gas Butep</v>
      </c>
      <c r="G49" s="39">
        <f t="shared" si="15"/>
        <v>1</v>
      </c>
      <c r="H49" s="15" t="str">
        <f t="shared" si="9"/>
        <v>IGP160201NK5</v>
      </c>
      <c r="I49" s="39">
        <f t="shared" si="10"/>
        <v>1001</v>
      </c>
      <c r="J49" s="15" t="str">
        <f t="shared" si="11"/>
        <v>GBU7109148V4</v>
      </c>
      <c r="K49" s="39">
        <f t="shared" si="11"/>
        <v>10</v>
      </c>
      <c r="L49" s="34">
        <f t="shared" ref="L49" si="55">L48</f>
        <v>43369</v>
      </c>
      <c r="M49" s="39" t="str">
        <f t="shared" si="12"/>
        <v>GYP</v>
      </c>
      <c r="N49" s="39" t="str">
        <f t="shared" si="3"/>
        <v>10-1001046</v>
      </c>
      <c r="O49" s="26">
        <f t="shared" ca="1" si="4"/>
        <v>481058</v>
      </c>
      <c r="P49" s="26">
        <f t="shared" ca="1" si="5"/>
        <v>76969.279999999912</v>
      </c>
      <c r="Q49" s="26">
        <v>0</v>
      </c>
      <c r="R49" s="26">
        <f t="shared" ca="1" si="6"/>
        <v>558027.27999999991</v>
      </c>
      <c r="S49" s="39">
        <f t="shared" si="13"/>
        <v>1</v>
      </c>
      <c r="T49" s="39">
        <f t="shared" si="14"/>
        <v>1</v>
      </c>
      <c r="V49" s="37" t="str">
        <f t="shared" ca="1" si="7"/>
        <v>EXECUTE [dbo].[PG_CI_FACTURA_CXP] 0, 0, 0, 1001046, 'ABASTECIMIENTO GAS #1001046 / [RFC] Gas Butep' , 1 , 'IGP160201NK5' , 'GBU7109148V4' , '2018-09-26','GYP', '10-1001046' ,481058,76969.2799999999,0 ,558027.28 ,1,1</v>
      </c>
    </row>
    <row r="50" spans="1:22" x14ac:dyDescent="0.3">
      <c r="A50" s="4">
        <f t="shared" si="8"/>
        <v>47</v>
      </c>
      <c r="B50" s="36">
        <f t="shared" ref="B50:D50" si="56">B37</f>
        <v>0</v>
      </c>
      <c r="C50" s="36">
        <f t="shared" si="56"/>
        <v>0</v>
      </c>
      <c r="D50" s="36">
        <f t="shared" si="56"/>
        <v>0</v>
      </c>
      <c r="E50" s="40">
        <f t="shared" si="0"/>
        <v>1001047</v>
      </c>
      <c r="F50" s="35" t="str">
        <f t="shared" si="1"/>
        <v>ABASTECIMIENTO GAS #1001047 / [RFC] Gas Butep</v>
      </c>
      <c r="G50" s="39">
        <f t="shared" si="15"/>
        <v>2</v>
      </c>
      <c r="H50" s="15" t="str">
        <f t="shared" si="9"/>
        <v>IGP160201NK5</v>
      </c>
      <c r="I50" s="39">
        <f t="shared" si="10"/>
        <v>1001</v>
      </c>
      <c r="J50" s="15" t="str">
        <f t="shared" si="11"/>
        <v>GBU7109148V4</v>
      </c>
      <c r="K50" s="39">
        <f t="shared" si="11"/>
        <v>10</v>
      </c>
      <c r="L50" s="34">
        <f t="shared" ref="L50" si="57">L49</f>
        <v>43369</v>
      </c>
      <c r="M50" s="39" t="str">
        <f t="shared" si="12"/>
        <v>GYP</v>
      </c>
      <c r="N50" s="39" t="str">
        <f t="shared" si="3"/>
        <v>10-1001047</v>
      </c>
      <c r="O50" s="26">
        <f t="shared" ca="1" si="4"/>
        <v>536481</v>
      </c>
      <c r="P50" s="26">
        <f t="shared" ca="1" si="5"/>
        <v>85836.959999999963</v>
      </c>
      <c r="Q50" s="26">
        <v>0</v>
      </c>
      <c r="R50" s="26">
        <f t="shared" ca="1" si="6"/>
        <v>622317.96</v>
      </c>
      <c r="S50" s="39">
        <f t="shared" si="13"/>
        <v>1</v>
      </c>
      <c r="T50" s="39">
        <f t="shared" si="14"/>
        <v>2</v>
      </c>
      <c r="V50" s="37" t="str">
        <f t="shared" ca="1" si="7"/>
        <v>EXECUTE [dbo].[PG_CI_FACTURA_CXP] 0, 0, 0, 1001047, 'ABASTECIMIENTO GAS #1001047 / [RFC] Gas Butep' , 2 , 'IGP160201NK5' , 'GBU7109148V4' , '2018-09-26','GYP', '10-1001047' ,536481,85836.96,0 ,622317.96 ,1,2</v>
      </c>
    </row>
    <row r="51" spans="1:22" x14ac:dyDescent="0.3">
      <c r="A51" s="4">
        <f t="shared" si="8"/>
        <v>48</v>
      </c>
      <c r="B51" s="36">
        <f t="shared" ref="B51:D51" si="58">B38</f>
        <v>0</v>
      </c>
      <c r="C51" s="36">
        <f t="shared" si="58"/>
        <v>0</v>
      </c>
      <c r="D51" s="36">
        <f t="shared" si="58"/>
        <v>0</v>
      </c>
      <c r="E51" s="40">
        <f t="shared" si="0"/>
        <v>1001048</v>
      </c>
      <c r="F51" s="35" t="str">
        <f t="shared" si="1"/>
        <v>ABASTECIMIENTO GAS #1001048 / [RFC] Gas Butep</v>
      </c>
      <c r="G51" s="39">
        <f t="shared" si="15"/>
        <v>1</v>
      </c>
      <c r="H51" s="15" t="str">
        <f t="shared" si="9"/>
        <v>IGP160201NK5</v>
      </c>
      <c r="I51" s="39">
        <f t="shared" si="10"/>
        <v>1001</v>
      </c>
      <c r="J51" s="15" t="str">
        <f t="shared" si="11"/>
        <v>GBU7109148V4</v>
      </c>
      <c r="K51" s="39">
        <f t="shared" si="11"/>
        <v>10</v>
      </c>
      <c r="L51" s="34">
        <f t="shared" ref="L51" si="59">L50</f>
        <v>43369</v>
      </c>
      <c r="M51" s="39" t="str">
        <f t="shared" si="12"/>
        <v>GYP</v>
      </c>
      <c r="N51" s="39" t="str">
        <f t="shared" si="3"/>
        <v>10-1001048</v>
      </c>
      <c r="O51" s="26">
        <f t="shared" ca="1" si="4"/>
        <v>476048</v>
      </c>
      <c r="P51" s="26">
        <f t="shared" ca="1" si="5"/>
        <v>76167.679999999935</v>
      </c>
      <c r="Q51" s="26">
        <v>0</v>
      </c>
      <c r="R51" s="26">
        <f t="shared" ca="1" si="6"/>
        <v>552215.67999999993</v>
      </c>
      <c r="S51" s="39">
        <f t="shared" si="13"/>
        <v>1</v>
      </c>
      <c r="T51" s="39">
        <f t="shared" si="14"/>
        <v>3</v>
      </c>
      <c r="V51" s="37" t="str">
        <f t="shared" ca="1" si="7"/>
        <v>EXECUTE [dbo].[PG_CI_FACTURA_CXP] 0, 0, 0, 1001048, 'ABASTECIMIENTO GAS #1001048 / [RFC] Gas Butep' , 1 , 'IGP160201NK5' , 'GBU7109148V4' , '2018-09-26','GYP', '10-1001048' ,476048,76167.6799999999,0 ,552215.68 ,1,3</v>
      </c>
    </row>
    <row r="52" spans="1:22" x14ac:dyDescent="0.3">
      <c r="A52" s="4">
        <f t="shared" si="8"/>
        <v>49</v>
      </c>
      <c r="B52" s="36">
        <f t="shared" ref="B52:D52" si="60">B39</f>
        <v>0</v>
      </c>
      <c r="C52" s="36">
        <f t="shared" si="60"/>
        <v>0</v>
      </c>
      <c r="D52" s="36">
        <f t="shared" si="60"/>
        <v>0</v>
      </c>
      <c r="E52" s="40">
        <f t="shared" si="0"/>
        <v>1001049</v>
      </c>
      <c r="F52" s="35" t="str">
        <f t="shared" si="1"/>
        <v>ABASTECIMIENTO GAS #1001049 / [RFC] Gas Butep</v>
      </c>
      <c r="G52" s="39">
        <f t="shared" si="15"/>
        <v>1</v>
      </c>
      <c r="H52" s="15" t="str">
        <f t="shared" si="9"/>
        <v>IGP160201NK5</v>
      </c>
      <c r="I52" s="39">
        <f t="shared" si="10"/>
        <v>1001</v>
      </c>
      <c r="J52" s="15" t="str">
        <f t="shared" si="11"/>
        <v>GBU7109148V4</v>
      </c>
      <c r="K52" s="39">
        <f t="shared" si="11"/>
        <v>10</v>
      </c>
      <c r="L52" s="41">
        <f>L51+1</f>
        <v>43370</v>
      </c>
      <c r="M52" s="39" t="str">
        <f t="shared" si="12"/>
        <v>GYP</v>
      </c>
      <c r="N52" s="39" t="str">
        <f t="shared" si="3"/>
        <v>10-1001049</v>
      </c>
      <c r="O52" s="26">
        <f t="shared" ca="1" si="4"/>
        <v>456008</v>
      </c>
      <c r="P52" s="26">
        <f t="shared" ca="1" si="5"/>
        <v>72961.279999999912</v>
      </c>
      <c r="Q52" s="26">
        <v>0</v>
      </c>
      <c r="R52" s="26">
        <f t="shared" ca="1" si="6"/>
        <v>528969.27999999991</v>
      </c>
      <c r="S52" s="39">
        <f t="shared" si="13"/>
        <v>1</v>
      </c>
      <c r="T52" s="39">
        <f t="shared" si="14"/>
        <v>1</v>
      </c>
      <c r="V52" s="37" t="str">
        <f t="shared" ca="1" si="7"/>
        <v>EXECUTE [dbo].[PG_CI_FACTURA_CXP] 0, 0, 0, 1001049, 'ABASTECIMIENTO GAS #1001049 / [RFC] Gas Butep' , 1 , 'IGP160201NK5' , 'GBU7109148V4' , '2018-09-27','GYP', '10-1001049' ,456008,72961.2799999999,0 ,528969.28 ,1,1</v>
      </c>
    </row>
    <row r="53" spans="1:22" x14ac:dyDescent="0.3">
      <c r="A53" s="4">
        <f t="shared" si="8"/>
        <v>50</v>
      </c>
      <c r="B53" s="36">
        <f t="shared" ref="B53:D53" si="61">B40</f>
        <v>0</v>
      </c>
      <c r="C53" s="36">
        <f t="shared" si="61"/>
        <v>0</v>
      </c>
      <c r="D53" s="36">
        <f t="shared" si="61"/>
        <v>0</v>
      </c>
      <c r="E53" s="40">
        <f t="shared" si="0"/>
        <v>1001050</v>
      </c>
      <c r="F53" s="35" t="str">
        <f t="shared" si="1"/>
        <v>ABASTECIMIENTO GAS #1001050 / [RFC] Gas Butep</v>
      </c>
      <c r="G53" s="39">
        <f t="shared" si="15"/>
        <v>1</v>
      </c>
      <c r="H53" s="15" t="str">
        <f t="shared" si="9"/>
        <v>IGP160201NK5</v>
      </c>
      <c r="I53" s="39">
        <f t="shared" si="10"/>
        <v>1001</v>
      </c>
      <c r="J53" s="15" t="str">
        <f t="shared" si="11"/>
        <v>GBU7109148V4</v>
      </c>
      <c r="K53" s="39">
        <f t="shared" si="11"/>
        <v>10</v>
      </c>
      <c r="L53" s="34">
        <f>L52</f>
        <v>43370</v>
      </c>
      <c r="M53" s="39" t="str">
        <f t="shared" si="12"/>
        <v>GYP</v>
      </c>
      <c r="N53" s="39" t="str">
        <f t="shared" si="3"/>
        <v>10-1001050</v>
      </c>
      <c r="O53" s="26">
        <f t="shared" ca="1" si="4"/>
        <v>543380</v>
      </c>
      <c r="P53" s="26">
        <f t="shared" ca="1" si="5"/>
        <v>86940.79999999993</v>
      </c>
      <c r="Q53" s="26">
        <v>0</v>
      </c>
      <c r="R53" s="26">
        <f t="shared" ca="1" si="6"/>
        <v>630320.79999999993</v>
      </c>
      <c r="S53" s="39">
        <f t="shared" si="13"/>
        <v>1</v>
      </c>
      <c r="T53" s="39">
        <f t="shared" si="14"/>
        <v>1</v>
      </c>
      <c r="V53" s="37" t="str">
        <f t="shared" ca="1" si="7"/>
        <v>EXECUTE [dbo].[PG_CI_FACTURA_CXP] 0, 0, 0, 1001050, 'ABASTECIMIENTO GAS #1001050 / [RFC] Gas Butep' , 1 , 'IGP160201NK5' , 'GBU7109148V4' , '2018-09-27','GYP', '10-1001050' ,543380,86940.7999999999,0 ,630320.8 ,1,1</v>
      </c>
    </row>
    <row r="54" spans="1:22" x14ac:dyDescent="0.3">
      <c r="A54" s="4">
        <f t="shared" si="8"/>
        <v>51</v>
      </c>
      <c r="B54" s="36">
        <f t="shared" ref="B54:D54" si="62">B41</f>
        <v>0</v>
      </c>
      <c r="C54" s="36">
        <f t="shared" si="62"/>
        <v>0</v>
      </c>
      <c r="D54" s="36">
        <f t="shared" si="62"/>
        <v>0</v>
      </c>
      <c r="E54" s="40">
        <f t="shared" si="0"/>
        <v>1001051</v>
      </c>
      <c r="F54" s="35" t="str">
        <f t="shared" si="1"/>
        <v>ABASTECIMIENTO GAS #1001051 / [RFC] Gas Butep</v>
      </c>
      <c r="G54" s="39">
        <f t="shared" si="15"/>
        <v>1</v>
      </c>
      <c r="H54" s="15" t="str">
        <f t="shared" si="9"/>
        <v>IGP160201NK5</v>
      </c>
      <c r="I54" s="39">
        <f t="shared" si="10"/>
        <v>1001</v>
      </c>
      <c r="J54" s="15" t="str">
        <f t="shared" si="11"/>
        <v>GBU7109148V4</v>
      </c>
      <c r="K54" s="39">
        <f t="shared" si="11"/>
        <v>10</v>
      </c>
      <c r="L54" s="34">
        <f>L53</f>
        <v>43370</v>
      </c>
      <c r="M54" s="39" t="str">
        <f t="shared" si="12"/>
        <v>GYP</v>
      </c>
      <c r="N54" s="39" t="str">
        <f t="shared" si="3"/>
        <v>10-1001051</v>
      </c>
      <c r="O54" s="26">
        <f t="shared" ca="1" si="4"/>
        <v>509086</v>
      </c>
      <c r="P54" s="26">
        <f t="shared" ca="1" si="5"/>
        <v>81453.760000000009</v>
      </c>
      <c r="Q54" s="26">
        <v>0</v>
      </c>
      <c r="R54" s="26">
        <f t="shared" ca="1" si="6"/>
        <v>590539.76</v>
      </c>
      <c r="S54" s="39">
        <f t="shared" si="13"/>
        <v>1</v>
      </c>
      <c r="T54" s="39">
        <f t="shared" si="14"/>
        <v>1</v>
      </c>
      <c r="V54" s="37" t="str">
        <f t="shared" ca="1" si="7"/>
        <v>EXECUTE [dbo].[PG_CI_FACTURA_CXP] 0, 0, 0, 1001051, 'ABASTECIMIENTO GAS #1001051 / [RFC] Gas Butep' , 1 , 'IGP160201NK5' , 'GBU7109148V4' , '2018-09-27','GYP', '10-1001051' ,509086,81453.76,0 ,590539.76 ,1,1</v>
      </c>
    </row>
    <row r="55" spans="1:22" x14ac:dyDescent="0.3">
      <c r="A55" s="4">
        <f t="shared" si="8"/>
        <v>52</v>
      </c>
      <c r="B55" s="36">
        <f t="shared" ref="B55:D55" si="63">B42</f>
        <v>0</v>
      </c>
      <c r="C55" s="36">
        <f t="shared" si="63"/>
        <v>0</v>
      </c>
      <c r="D55" s="36">
        <f t="shared" si="63"/>
        <v>0</v>
      </c>
      <c r="E55" s="40">
        <f t="shared" si="0"/>
        <v>1001052</v>
      </c>
      <c r="F55" s="35" t="str">
        <f t="shared" si="1"/>
        <v>ABASTECIMIENTO GAS #1001052 / [RFC] Gas Butep</v>
      </c>
      <c r="G55" s="39">
        <f t="shared" si="15"/>
        <v>2</v>
      </c>
      <c r="H55" s="15" t="str">
        <f t="shared" si="9"/>
        <v>IGP160201NK5</v>
      </c>
      <c r="I55" s="39">
        <f t="shared" si="10"/>
        <v>1001</v>
      </c>
      <c r="J55" s="15" t="str">
        <f t="shared" si="11"/>
        <v>GBU7109148V4</v>
      </c>
      <c r="K55" s="39">
        <f t="shared" si="11"/>
        <v>10</v>
      </c>
      <c r="L55" s="41">
        <f>L54+1</f>
        <v>43371</v>
      </c>
      <c r="M55" s="39" t="str">
        <f t="shared" si="12"/>
        <v>GYP</v>
      </c>
      <c r="N55" s="39" t="str">
        <f t="shared" si="3"/>
        <v>10-1001052</v>
      </c>
      <c r="O55" s="26">
        <f t="shared" ca="1" si="4"/>
        <v>538741</v>
      </c>
      <c r="P55" s="26">
        <f t="shared" ca="1" si="5"/>
        <v>86198.559999999939</v>
      </c>
      <c r="Q55" s="26">
        <v>0</v>
      </c>
      <c r="R55" s="26">
        <f t="shared" ca="1" si="6"/>
        <v>624939.55999999994</v>
      </c>
      <c r="S55" s="39">
        <f t="shared" si="13"/>
        <v>1</v>
      </c>
      <c r="T55" s="39">
        <f t="shared" si="14"/>
        <v>1</v>
      </c>
      <c r="V55" s="37" t="str">
        <f t="shared" ca="1" si="7"/>
        <v>EXECUTE [dbo].[PG_CI_FACTURA_CXP] 0, 0, 0, 1001052, 'ABASTECIMIENTO GAS #1001052 / [RFC] Gas Butep' , 2 , 'IGP160201NK5' , 'GBU7109148V4' , '2018-09-28','GYP', '10-1001052' ,538741,86198.5599999999,0 ,624939.56 ,1,1</v>
      </c>
    </row>
    <row r="56" spans="1:22" x14ac:dyDescent="0.3">
      <c r="A56" s="4">
        <f t="shared" si="8"/>
        <v>53</v>
      </c>
      <c r="B56" s="36">
        <f t="shared" ref="B56:D56" si="64">B43</f>
        <v>0</v>
      </c>
      <c r="C56" s="36">
        <f t="shared" si="64"/>
        <v>0</v>
      </c>
      <c r="D56" s="36">
        <f t="shared" si="64"/>
        <v>0</v>
      </c>
      <c r="E56" s="40">
        <f t="shared" si="0"/>
        <v>1001053</v>
      </c>
      <c r="F56" s="35" t="str">
        <f t="shared" si="1"/>
        <v>ABASTECIMIENTO GAS #1001053 / [RFC] Gas Butep</v>
      </c>
      <c r="G56" s="39">
        <f t="shared" si="15"/>
        <v>1</v>
      </c>
      <c r="H56" s="15" t="str">
        <f t="shared" si="9"/>
        <v>IGP160201NK5</v>
      </c>
      <c r="I56" s="39">
        <f t="shared" si="10"/>
        <v>1001</v>
      </c>
      <c r="J56" s="15" t="str">
        <f t="shared" si="11"/>
        <v>GBU7109148V4</v>
      </c>
      <c r="K56" s="39">
        <f t="shared" si="11"/>
        <v>10</v>
      </c>
      <c r="L56" s="34">
        <f>L55</f>
        <v>43371</v>
      </c>
      <c r="M56" s="39" t="str">
        <f t="shared" si="12"/>
        <v>GYP</v>
      </c>
      <c r="N56" s="39" t="str">
        <f t="shared" si="3"/>
        <v>10-1001053</v>
      </c>
      <c r="O56" s="26">
        <f t="shared" ca="1" si="4"/>
        <v>534901</v>
      </c>
      <c r="P56" s="26">
        <f t="shared" ca="1" si="5"/>
        <v>85584.159999999916</v>
      </c>
      <c r="Q56" s="26">
        <v>0</v>
      </c>
      <c r="R56" s="26">
        <f t="shared" ca="1" si="6"/>
        <v>620485.15999999992</v>
      </c>
      <c r="S56" s="39">
        <f t="shared" si="13"/>
        <v>1</v>
      </c>
      <c r="T56" s="39">
        <f t="shared" si="14"/>
        <v>2</v>
      </c>
      <c r="V56" s="37" t="str">
        <f t="shared" ca="1" si="7"/>
        <v>EXECUTE [dbo].[PG_CI_FACTURA_CXP] 0, 0, 0, 1001053, 'ABASTECIMIENTO GAS #1001053 / [RFC] Gas Butep' , 1 , 'IGP160201NK5' , 'GBU7109148V4' , '2018-09-28','GYP', '10-1001053' ,534901,85584.1599999999,0 ,620485.16 ,1,2</v>
      </c>
    </row>
    <row r="57" spans="1:22" x14ac:dyDescent="0.3">
      <c r="A57" s="4">
        <f t="shared" si="8"/>
        <v>54</v>
      </c>
      <c r="B57" s="36">
        <f t="shared" ref="B57:D57" si="65">B44</f>
        <v>0</v>
      </c>
      <c r="C57" s="36">
        <f t="shared" si="65"/>
        <v>0</v>
      </c>
      <c r="D57" s="36">
        <f t="shared" si="65"/>
        <v>0</v>
      </c>
      <c r="E57" s="40">
        <f t="shared" si="0"/>
        <v>1001054</v>
      </c>
      <c r="F57" s="35" t="str">
        <f t="shared" si="1"/>
        <v>ABASTECIMIENTO GAS #1001054 / [RFC] Gas Butep</v>
      </c>
      <c r="G57" s="39">
        <f t="shared" si="15"/>
        <v>2</v>
      </c>
      <c r="H57" s="15" t="str">
        <f t="shared" si="9"/>
        <v>IGP160201NK5</v>
      </c>
      <c r="I57" s="39">
        <f t="shared" si="10"/>
        <v>1001</v>
      </c>
      <c r="J57" s="15" t="str">
        <f t="shared" si="11"/>
        <v>GBU7109148V4</v>
      </c>
      <c r="K57" s="39">
        <f t="shared" si="11"/>
        <v>10</v>
      </c>
      <c r="L57" s="41">
        <f>L56+1</f>
        <v>43372</v>
      </c>
      <c r="M57" s="39" t="str">
        <f t="shared" si="12"/>
        <v>GYP</v>
      </c>
      <c r="N57" s="39" t="str">
        <f t="shared" si="3"/>
        <v>10-1001054</v>
      </c>
      <c r="O57" s="26">
        <f t="shared" ca="1" si="4"/>
        <v>543176</v>
      </c>
      <c r="P57" s="26">
        <f t="shared" ca="1" si="5"/>
        <v>86908.159999999916</v>
      </c>
      <c r="Q57" s="26">
        <v>0</v>
      </c>
      <c r="R57" s="26">
        <f t="shared" ca="1" si="6"/>
        <v>630084.15999999992</v>
      </c>
      <c r="S57" s="39">
        <f t="shared" si="13"/>
        <v>1</v>
      </c>
      <c r="T57" s="39">
        <f t="shared" si="14"/>
        <v>3</v>
      </c>
      <c r="V57" s="37" t="str">
        <f t="shared" ca="1" si="7"/>
        <v>EXECUTE [dbo].[PG_CI_FACTURA_CXP] 0, 0, 0, 1001054, 'ABASTECIMIENTO GAS #1001054 / [RFC] Gas Butep' , 2 , 'IGP160201NK5' , 'GBU7109148V4' , '2018-09-29','GYP', '10-1001054' ,543176,86908.1599999999,0 ,630084.16 ,1,3</v>
      </c>
    </row>
    <row r="58" spans="1:22" x14ac:dyDescent="0.3">
      <c r="A58" s="4">
        <f t="shared" si="8"/>
        <v>55</v>
      </c>
      <c r="B58" s="36">
        <f t="shared" ref="B58:D58" si="66">B45</f>
        <v>0</v>
      </c>
      <c r="C58" s="36">
        <f t="shared" si="66"/>
        <v>0</v>
      </c>
      <c r="D58" s="36">
        <f t="shared" si="66"/>
        <v>0</v>
      </c>
      <c r="E58" s="40">
        <f t="shared" si="0"/>
        <v>1001055</v>
      </c>
      <c r="F58" s="35" t="str">
        <f t="shared" si="1"/>
        <v>ABASTECIMIENTO GAS #1001055 / [RFC] Gas Butep</v>
      </c>
      <c r="G58" s="39">
        <f t="shared" si="15"/>
        <v>1</v>
      </c>
      <c r="H58" s="15" t="str">
        <f t="shared" si="9"/>
        <v>IGP160201NK5</v>
      </c>
      <c r="I58" s="39">
        <f t="shared" si="10"/>
        <v>1001</v>
      </c>
      <c r="J58" s="15" t="str">
        <f t="shared" si="11"/>
        <v>GBU7109148V4</v>
      </c>
      <c r="K58" s="39">
        <f t="shared" si="11"/>
        <v>10</v>
      </c>
      <c r="L58" s="34">
        <f>L57</f>
        <v>43372</v>
      </c>
      <c r="M58" s="39" t="str">
        <f t="shared" si="12"/>
        <v>GYP</v>
      </c>
      <c r="N58" s="39" t="str">
        <f t="shared" si="3"/>
        <v>10-1001055</v>
      </c>
      <c r="O58" s="26">
        <f t="shared" ca="1" si="4"/>
        <v>457026</v>
      </c>
      <c r="P58" s="26">
        <f t="shared" ca="1" si="5"/>
        <v>73124.159999999916</v>
      </c>
      <c r="Q58" s="26">
        <v>0</v>
      </c>
      <c r="R58" s="26">
        <f t="shared" ca="1" si="6"/>
        <v>530150.15999999992</v>
      </c>
      <c r="S58" s="39">
        <f t="shared" si="13"/>
        <v>1</v>
      </c>
      <c r="T58" s="39">
        <f t="shared" si="14"/>
        <v>1</v>
      </c>
      <c r="V58" s="37" t="str">
        <f t="shared" ca="1" si="7"/>
        <v>EXECUTE [dbo].[PG_CI_FACTURA_CXP] 0, 0, 0, 1001055, 'ABASTECIMIENTO GAS #1001055 / [RFC] Gas Butep' , 1 , 'IGP160201NK5' , 'GBU7109148V4' , '2018-09-29','GYP', '10-1001055' ,457026,73124.1599999999,0 ,530150.16 ,1,1</v>
      </c>
    </row>
    <row r="59" spans="1:22" x14ac:dyDescent="0.3">
      <c r="A59" s="4">
        <f t="shared" si="8"/>
        <v>56</v>
      </c>
      <c r="B59" s="36">
        <f t="shared" ref="B59:D59" si="67">B46</f>
        <v>0</v>
      </c>
      <c r="C59" s="36">
        <f t="shared" si="67"/>
        <v>0</v>
      </c>
      <c r="D59" s="36">
        <f t="shared" si="67"/>
        <v>0</v>
      </c>
      <c r="E59" s="40">
        <f t="shared" si="0"/>
        <v>1001056</v>
      </c>
      <c r="F59" s="35" t="str">
        <f t="shared" si="1"/>
        <v>ABASTECIMIENTO GAS #1001056 / [RFC] Gas Butep</v>
      </c>
      <c r="G59" s="39">
        <f t="shared" si="15"/>
        <v>1</v>
      </c>
      <c r="H59" s="15" t="str">
        <f t="shared" si="9"/>
        <v>IGP160201NK5</v>
      </c>
      <c r="I59" s="39">
        <f t="shared" si="10"/>
        <v>1001</v>
      </c>
      <c r="J59" s="15" t="str">
        <f t="shared" si="11"/>
        <v>GBU7109148V4</v>
      </c>
      <c r="K59" s="39">
        <f t="shared" si="11"/>
        <v>10</v>
      </c>
      <c r="L59" s="34">
        <f>L58</f>
        <v>43372</v>
      </c>
      <c r="M59" s="39" t="str">
        <f t="shared" si="12"/>
        <v>GYP</v>
      </c>
      <c r="N59" s="39" t="str">
        <f t="shared" si="3"/>
        <v>10-1001056</v>
      </c>
      <c r="O59" s="26">
        <f t="shared" ca="1" si="4"/>
        <v>538855</v>
      </c>
      <c r="P59" s="26">
        <f t="shared" ca="1" si="5"/>
        <v>86216.79999999993</v>
      </c>
      <c r="Q59" s="26">
        <v>0</v>
      </c>
      <c r="R59" s="26">
        <f t="shared" ca="1" si="6"/>
        <v>625071.79999999993</v>
      </c>
      <c r="S59" s="39">
        <f t="shared" si="13"/>
        <v>1</v>
      </c>
      <c r="T59" s="39">
        <f t="shared" si="14"/>
        <v>1</v>
      </c>
      <c r="V59" s="37" t="str">
        <f t="shared" ca="1" si="7"/>
        <v>EXECUTE [dbo].[PG_CI_FACTURA_CXP] 0, 0, 0, 1001056, 'ABASTECIMIENTO GAS #1001056 / [RFC] Gas Butep' , 1 , 'IGP160201NK5' , 'GBU7109148V4' , '2018-09-29','GYP', '10-1001056' ,538855,86216.7999999999,0 ,625071.8 ,1,1</v>
      </c>
    </row>
    <row r="60" spans="1:22" x14ac:dyDescent="0.3">
      <c r="A60" s="4">
        <f t="shared" si="8"/>
        <v>57</v>
      </c>
      <c r="B60" s="36">
        <f t="shared" ref="B60:D60" si="68">B47</f>
        <v>0</v>
      </c>
      <c r="C60" s="36">
        <f t="shared" si="68"/>
        <v>0</v>
      </c>
      <c r="D60" s="36">
        <f t="shared" si="68"/>
        <v>0</v>
      </c>
      <c r="E60" s="40">
        <f t="shared" si="0"/>
        <v>1001057</v>
      </c>
      <c r="F60" s="35" t="str">
        <f t="shared" si="1"/>
        <v>ABASTECIMIENTO GAS #1001057 / [RFC] Gas Butep</v>
      </c>
      <c r="G60" s="39">
        <f t="shared" si="15"/>
        <v>1</v>
      </c>
      <c r="H60" s="15" t="str">
        <f t="shared" si="9"/>
        <v>IGP160201NK5</v>
      </c>
      <c r="I60" s="39">
        <f t="shared" si="10"/>
        <v>1001</v>
      </c>
      <c r="J60" s="15" t="str">
        <f t="shared" si="11"/>
        <v>GBU7109148V4</v>
      </c>
      <c r="K60" s="39">
        <f t="shared" si="11"/>
        <v>10</v>
      </c>
      <c r="L60" s="34">
        <f t="shared" ref="L60" si="69">L59</f>
        <v>43372</v>
      </c>
      <c r="M60" s="39" t="str">
        <f t="shared" si="12"/>
        <v>GYP</v>
      </c>
      <c r="N60" s="39" t="str">
        <f t="shared" si="3"/>
        <v>10-1001057</v>
      </c>
      <c r="O60" s="26">
        <f t="shared" ca="1" si="4"/>
        <v>523617</v>
      </c>
      <c r="P60" s="26">
        <f t="shared" ca="1" si="5"/>
        <v>83778.719999999972</v>
      </c>
      <c r="Q60" s="26">
        <v>0</v>
      </c>
      <c r="R60" s="26">
        <f t="shared" ca="1" si="6"/>
        <v>607395.72</v>
      </c>
      <c r="S60" s="39">
        <f t="shared" si="13"/>
        <v>1</v>
      </c>
      <c r="T60" s="39">
        <f t="shared" si="14"/>
        <v>1</v>
      </c>
      <c r="V60" s="37" t="str">
        <f t="shared" ca="1" si="7"/>
        <v>EXECUTE [dbo].[PG_CI_FACTURA_CXP] 0, 0, 0, 1001057, 'ABASTECIMIENTO GAS #1001057 / [RFC] Gas Butep' , 1 , 'IGP160201NK5' , 'GBU7109148V4' , '2018-09-29','GYP', '10-1001057' ,523617,83778.72,0 ,607395.72 ,1,1</v>
      </c>
    </row>
    <row r="61" spans="1:22" x14ac:dyDescent="0.3">
      <c r="A61" s="4">
        <f t="shared" si="8"/>
        <v>58</v>
      </c>
      <c r="B61" s="36">
        <f t="shared" ref="B61:D61" si="70">B48</f>
        <v>0</v>
      </c>
      <c r="C61" s="36">
        <f t="shared" si="70"/>
        <v>0</v>
      </c>
      <c r="D61" s="36">
        <f t="shared" si="70"/>
        <v>0</v>
      </c>
      <c r="E61" s="40">
        <f t="shared" si="0"/>
        <v>1001058</v>
      </c>
      <c r="F61" s="35" t="str">
        <f t="shared" si="1"/>
        <v>ABASTECIMIENTO GAS #1001058 / [RFC] Gas Butep</v>
      </c>
      <c r="G61" s="39">
        <f t="shared" si="15"/>
        <v>1</v>
      </c>
      <c r="H61" s="15" t="str">
        <f t="shared" si="9"/>
        <v>IGP160201NK5</v>
      </c>
      <c r="I61" s="39">
        <f t="shared" si="10"/>
        <v>1001</v>
      </c>
      <c r="J61" s="15" t="str">
        <f t="shared" si="11"/>
        <v>GBU7109148V4</v>
      </c>
      <c r="K61" s="39">
        <f t="shared" si="11"/>
        <v>10</v>
      </c>
      <c r="L61" s="34">
        <f t="shared" ref="L61" si="71">L60</f>
        <v>43372</v>
      </c>
      <c r="M61" s="39" t="str">
        <f t="shared" si="12"/>
        <v>GYP</v>
      </c>
      <c r="N61" s="39" t="str">
        <f t="shared" si="3"/>
        <v>10-1001058</v>
      </c>
      <c r="O61" s="26">
        <f t="shared" ca="1" si="4"/>
        <v>514644</v>
      </c>
      <c r="P61" s="26">
        <f t="shared" ca="1" si="5"/>
        <v>82343.039999999921</v>
      </c>
      <c r="Q61" s="26">
        <v>0</v>
      </c>
      <c r="R61" s="26">
        <f t="shared" ca="1" si="6"/>
        <v>596987.03999999992</v>
      </c>
      <c r="S61" s="39">
        <f t="shared" si="13"/>
        <v>1</v>
      </c>
      <c r="T61" s="39">
        <f t="shared" si="14"/>
        <v>1</v>
      </c>
      <c r="V61" s="37" t="str">
        <f t="shared" ca="1" si="7"/>
        <v>EXECUTE [dbo].[PG_CI_FACTURA_CXP] 0, 0, 0, 1001058, 'ABASTECIMIENTO GAS #1001058 / [RFC] Gas Butep' , 1 , 'IGP160201NK5' , 'GBU7109148V4' , '2018-09-29','GYP', '10-1001058' ,514644,82343.0399999999,0 ,596987.04 ,1,1</v>
      </c>
    </row>
    <row r="62" spans="1:22" x14ac:dyDescent="0.3">
      <c r="A62" s="4">
        <f t="shared" si="8"/>
        <v>59</v>
      </c>
      <c r="B62" s="36">
        <f t="shared" ref="B62:D62" si="72">B49</f>
        <v>0</v>
      </c>
      <c r="C62" s="36">
        <f t="shared" si="72"/>
        <v>0</v>
      </c>
      <c r="D62" s="36">
        <f t="shared" si="72"/>
        <v>0</v>
      </c>
      <c r="E62" s="40">
        <f t="shared" si="0"/>
        <v>1001059</v>
      </c>
      <c r="F62" s="35" t="str">
        <f t="shared" si="1"/>
        <v>ABASTECIMIENTO GAS #1001059 / [RFC] Gas Butep</v>
      </c>
      <c r="G62" s="39">
        <f t="shared" si="15"/>
        <v>2</v>
      </c>
      <c r="H62" s="15" t="str">
        <f t="shared" si="9"/>
        <v>IGP160201NK5</v>
      </c>
      <c r="I62" s="39">
        <f t="shared" si="10"/>
        <v>1001</v>
      </c>
      <c r="J62" s="15" t="str">
        <f t="shared" si="11"/>
        <v>GBU7109148V4</v>
      </c>
      <c r="K62" s="39">
        <f t="shared" si="11"/>
        <v>10</v>
      </c>
      <c r="L62" s="34">
        <f t="shared" ref="L62" si="73">L61</f>
        <v>43372</v>
      </c>
      <c r="M62" s="39" t="str">
        <f t="shared" si="12"/>
        <v>GYP</v>
      </c>
      <c r="N62" s="39" t="str">
        <f t="shared" si="3"/>
        <v>10-1001059</v>
      </c>
      <c r="O62" s="26">
        <f t="shared" ca="1" si="4"/>
        <v>505191</v>
      </c>
      <c r="P62" s="26">
        <f t="shared" ca="1" si="5"/>
        <v>80830.559999999939</v>
      </c>
      <c r="Q62" s="26">
        <v>0</v>
      </c>
      <c r="R62" s="26">
        <f t="shared" ca="1" si="6"/>
        <v>586021.55999999994</v>
      </c>
      <c r="S62" s="39">
        <f t="shared" si="13"/>
        <v>1</v>
      </c>
      <c r="T62" s="39">
        <f t="shared" si="14"/>
        <v>2</v>
      </c>
      <c r="V62" s="37" t="str">
        <f t="shared" ca="1" si="7"/>
        <v>EXECUTE [dbo].[PG_CI_FACTURA_CXP] 0, 0, 0, 1001059, 'ABASTECIMIENTO GAS #1001059 / [RFC] Gas Butep' , 2 , 'IGP160201NK5' , 'GBU7109148V4' , '2018-09-29','GYP', '10-1001059' ,505191,80830.5599999999,0 ,586021.56 ,1,2</v>
      </c>
    </row>
    <row r="63" spans="1:22" x14ac:dyDescent="0.3">
      <c r="A63" s="4">
        <f t="shared" si="8"/>
        <v>60</v>
      </c>
      <c r="B63" s="36">
        <f t="shared" ref="B63:D63" si="74">B50</f>
        <v>0</v>
      </c>
      <c r="C63" s="36">
        <f t="shared" si="74"/>
        <v>0</v>
      </c>
      <c r="D63" s="36">
        <f t="shared" si="74"/>
        <v>0</v>
      </c>
      <c r="E63" s="40">
        <f t="shared" si="0"/>
        <v>1001060</v>
      </c>
      <c r="F63" s="35" t="str">
        <f t="shared" si="1"/>
        <v>ABASTECIMIENTO GAS #1001060 / [RFC] Gas Butep</v>
      </c>
      <c r="G63" s="39">
        <f t="shared" si="15"/>
        <v>1</v>
      </c>
      <c r="H63" s="15" t="str">
        <f t="shared" si="9"/>
        <v>IGP160201NK5</v>
      </c>
      <c r="I63" s="39">
        <f t="shared" si="10"/>
        <v>1001</v>
      </c>
      <c r="J63" s="15" t="str">
        <f t="shared" si="11"/>
        <v>GBU7109148V4</v>
      </c>
      <c r="K63" s="39">
        <f t="shared" si="11"/>
        <v>10</v>
      </c>
      <c r="L63" s="41">
        <f>L62+1</f>
        <v>43373</v>
      </c>
      <c r="M63" s="39" t="str">
        <f t="shared" si="12"/>
        <v>GYP</v>
      </c>
      <c r="N63" s="39" t="str">
        <f t="shared" si="3"/>
        <v>10-1001060</v>
      </c>
      <c r="O63" s="26">
        <f t="shared" ca="1" si="4"/>
        <v>529775</v>
      </c>
      <c r="P63" s="26">
        <f t="shared" ca="1" si="5"/>
        <v>84764</v>
      </c>
      <c r="Q63" s="26">
        <v>0</v>
      </c>
      <c r="R63" s="26">
        <f t="shared" ca="1" si="6"/>
        <v>614539</v>
      </c>
      <c r="S63" s="39">
        <f t="shared" si="13"/>
        <v>1</v>
      </c>
      <c r="T63" s="39">
        <f t="shared" si="14"/>
        <v>3</v>
      </c>
      <c r="V63" s="37" t="str">
        <f t="shared" ca="1" si="7"/>
        <v>EXECUTE [dbo].[PG_CI_FACTURA_CXP] 0, 0, 0, 1001060, 'ABASTECIMIENTO GAS #1001060 / [RFC] Gas Butep' , 1 , 'IGP160201NK5' , 'GBU7109148V4' , '2018-09-30','GYP', '10-1001060' ,529775,84764,0 ,614539 ,1,3</v>
      </c>
    </row>
    <row r="64" spans="1:22" x14ac:dyDescent="0.3">
      <c r="A64" s="4">
        <f t="shared" si="8"/>
        <v>61</v>
      </c>
      <c r="B64" s="36">
        <f t="shared" ref="B64:D64" si="75">B51</f>
        <v>0</v>
      </c>
      <c r="C64" s="36">
        <f t="shared" si="75"/>
        <v>0</v>
      </c>
      <c r="D64" s="36">
        <f t="shared" si="75"/>
        <v>0</v>
      </c>
      <c r="E64" s="40">
        <f t="shared" si="0"/>
        <v>1001061</v>
      </c>
      <c r="F64" s="35" t="str">
        <f t="shared" si="1"/>
        <v>ABASTECIMIENTO GAS #1001061 / [RFC] Gas Butep</v>
      </c>
      <c r="G64" s="39">
        <f t="shared" si="15"/>
        <v>2</v>
      </c>
      <c r="H64" s="15" t="str">
        <f t="shared" si="9"/>
        <v>IGP160201NK5</v>
      </c>
      <c r="I64" s="39">
        <f t="shared" si="10"/>
        <v>1001</v>
      </c>
      <c r="J64" s="15" t="str">
        <f t="shared" si="11"/>
        <v>GBU7109148V4</v>
      </c>
      <c r="K64" s="39">
        <f t="shared" si="11"/>
        <v>10</v>
      </c>
      <c r="L64" s="34">
        <f>L63</f>
        <v>43373</v>
      </c>
      <c r="M64" s="39" t="str">
        <f t="shared" si="12"/>
        <v>GYP</v>
      </c>
      <c r="N64" s="39" t="str">
        <f t="shared" si="3"/>
        <v>10-1001061</v>
      </c>
      <c r="O64" s="26">
        <f t="shared" ca="1" si="4"/>
        <v>491567</v>
      </c>
      <c r="P64" s="26">
        <f t="shared" ca="1" si="5"/>
        <v>78650.719999999972</v>
      </c>
      <c r="Q64" s="26">
        <v>0</v>
      </c>
      <c r="R64" s="26">
        <f t="shared" ca="1" si="6"/>
        <v>570217.72</v>
      </c>
      <c r="S64" s="39">
        <f t="shared" si="13"/>
        <v>1</v>
      </c>
      <c r="T64" s="39">
        <f t="shared" si="14"/>
        <v>1</v>
      </c>
      <c r="V64" s="37" t="str">
        <f t="shared" ca="1" si="7"/>
        <v>EXECUTE [dbo].[PG_CI_FACTURA_CXP] 0, 0, 0, 1001061, 'ABASTECIMIENTO GAS #1001061 / [RFC] Gas Butep' , 2 , 'IGP160201NK5' , 'GBU7109148V4' , '2018-09-30','GYP', '10-1001061' ,491567,78650.72,0 ,570217.72 ,1,1</v>
      </c>
    </row>
    <row r="65" spans="1:22" x14ac:dyDescent="0.3">
      <c r="A65" s="4">
        <f t="shared" si="8"/>
        <v>62</v>
      </c>
      <c r="B65" s="36">
        <f t="shared" ref="B65:D65" si="76">B52</f>
        <v>0</v>
      </c>
      <c r="C65" s="36">
        <f t="shared" si="76"/>
        <v>0</v>
      </c>
      <c r="D65" s="36">
        <f t="shared" si="76"/>
        <v>0</v>
      </c>
      <c r="E65" s="40">
        <f t="shared" si="0"/>
        <v>1001062</v>
      </c>
      <c r="F65" s="35" t="str">
        <f t="shared" si="1"/>
        <v>ABASTECIMIENTO GAS #1001062 / [RFC] Gas Butep</v>
      </c>
      <c r="G65" s="39">
        <f t="shared" si="15"/>
        <v>1</v>
      </c>
      <c r="H65" s="15" t="str">
        <f t="shared" si="9"/>
        <v>IGP160201NK5</v>
      </c>
      <c r="I65" s="39">
        <f t="shared" si="10"/>
        <v>1001</v>
      </c>
      <c r="J65" s="15" t="str">
        <f t="shared" si="11"/>
        <v>GBU7109148V4</v>
      </c>
      <c r="K65" s="39">
        <f t="shared" si="11"/>
        <v>10</v>
      </c>
      <c r="L65" s="34">
        <f>L64</f>
        <v>43373</v>
      </c>
      <c r="M65" s="39" t="str">
        <f t="shared" si="12"/>
        <v>GYP</v>
      </c>
      <c r="N65" s="39" t="str">
        <f t="shared" si="3"/>
        <v>10-1001062</v>
      </c>
      <c r="O65" s="26">
        <f t="shared" ca="1" si="4"/>
        <v>522577</v>
      </c>
      <c r="P65" s="26">
        <f t="shared" ca="1" si="5"/>
        <v>83612.319999999949</v>
      </c>
      <c r="Q65" s="26">
        <v>0</v>
      </c>
      <c r="R65" s="26">
        <f t="shared" ca="1" si="6"/>
        <v>606189.31999999995</v>
      </c>
      <c r="S65" s="39">
        <f t="shared" si="13"/>
        <v>1</v>
      </c>
      <c r="T65" s="39">
        <f t="shared" si="14"/>
        <v>1</v>
      </c>
      <c r="V65" s="37" t="str">
        <f t="shared" ca="1" si="7"/>
        <v>EXECUTE [dbo].[PG_CI_FACTURA_CXP] 0, 0, 0, 1001062, 'ABASTECIMIENTO GAS #1001062 / [RFC] Gas Butep' , 1 , 'IGP160201NK5' , 'GBU7109148V4' , '2018-09-30','GYP', '10-1001062' ,522577,83612.3199999999,0 ,606189.32 ,1,1</v>
      </c>
    </row>
    <row r="66" spans="1:22" x14ac:dyDescent="0.3">
      <c r="A66" s="4">
        <f t="shared" si="8"/>
        <v>63</v>
      </c>
      <c r="B66" s="36">
        <f t="shared" ref="B66:D66" si="77">B53</f>
        <v>0</v>
      </c>
      <c r="C66" s="36">
        <f t="shared" si="77"/>
        <v>0</v>
      </c>
      <c r="D66" s="36">
        <f t="shared" si="77"/>
        <v>0</v>
      </c>
      <c r="E66" s="40">
        <f t="shared" si="0"/>
        <v>1001063</v>
      </c>
      <c r="F66" s="35" t="str">
        <f t="shared" si="1"/>
        <v>ABASTECIMIENTO GAS #1001063 / [RFC] Gas Butep</v>
      </c>
      <c r="G66" s="39">
        <f t="shared" si="15"/>
        <v>1</v>
      </c>
      <c r="H66" s="15" t="str">
        <f t="shared" si="9"/>
        <v>IGP160201NK5</v>
      </c>
      <c r="I66" s="39">
        <f t="shared" si="10"/>
        <v>1001</v>
      </c>
      <c r="J66" s="15" t="str">
        <f t="shared" si="11"/>
        <v>GBU7109148V4</v>
      </c>
      <c r="K66" s="39">
        <f t="shared" si="11"/>
        <v>10</v>
      </c>
      <c r="L66" s="41">
        <f>L65+1</f>
        <v>43374</v>
      </c>
      <c r="M66" s="39" t="str">
        <f t="shared" si="12"/>
        <v>GYP</v>
      </c>
      <c r="N66" s="39" t="str">
        <f t="shared" si="3"/>
        <v>10-1001063</v>
      </c>
      <c r="O66" s="26">
        <f t="shared" ca="1" si="4"/>
        <v>459574</v>
      </c>
      <c r="P66" s="26">
        <f t="shared" ca="1" si="5"/>
        <v>73531.839999999967</v>
      </c>
      <c r="Q66" s="26">
        <v>0</v>
      </c>
      <c r="R66" s="26">
        <f t="shared" ca="1" si="6"/>
        <v>533105.84</v>
      </c>
      <c r="S66" s="39">
        <f t="shared" si="13"/>
        <v>1</v>
      </c>
      <c r="T66" s="39">
        <f t="shared" si="14"/>
        <v>1</v>
      </c>
      <c r="V66" s="37" t="str">
        <f t="shared" ca="1" si="7"/>
        <v>EXECUTE [dbo].[PG_CI_FACTURA_CXP] 0, 0, 0, 1001063, 'ABASTECIMIENTO GAS #1001063 / [RFC] Gas Butep' , 1 , 'IGP160201NK5' , 'GBU7109148V4' , '2018-10-01','GYP', '10-1001063' ,459574,73531.84,0 ,533105.84 ,1,1</v>
      </c>
    </row>
    <row r="67" spans="1:22" x14ac:dyDescent="0.3">
      <c r="A67" s="4">
        <f t="shared" si="8"/>
        <v>64</v>
      </c>
      <c r="B67" s="36">
        <f t="shared" ref="B67:D67" si="78">B54</f>
        <v>0</v>
      </c>
      <c r="C67" s="36">
        <f t="shared" si="78"/>
        <v>0</v>
      </c>
      <c r="D67" s="36">
        <f t="shared" si="78"/>
        <v>0</v>
      </c>
      <c r="E67" s="40">
        <f t="shared" si="0"/>
        <v>1001064</v>
      </c>
      <c r="F67" s="35" t="str">
        <f t="shared" si="1"/>
        <v>ABASTECIMIENTO GAS #1001064 / [RFC] Gas Butep</v>
      </c>
      <c r="G67" s="39">
        <f t="shared" si="15"/>
        <v>1</v>
      </c>
      <c r="H67" s="15" t="str">
        <f t="shared" si="9"/>
        <v>IGP160201NK5</v>
      </c>
      <c r="I67" s="39">
        <f t="shared" si="10"/>
        <v>1001</v>
      </c>
      <c r="J67" s="15" t="str">
        <f t="shared" si="11"/>
        <v>GBU7109148V4</v>
      </c>
      <c r="K67" s="39">
        <f t="shared" si="11"/>
        <v>10</v>
      </c>
      <c r="L67" s="34">
        <f>L66</f>
        <v>43374</v>
      </c>
      <c r="M67" s="39" t="str">
        <f t="shared" si="12"/>
        <v>GYP</v>
      </c>
      <c r="N67" s="39" t="str">
        <f t="shared" si="3"/>
        <v>10-1001064</v>
      </c>
      <c r="O67" s="26">
        <f t="shared" ca="1" si="4"/>
        <v>457819</v>
      </c>
      <c r="P67" s="26">
        <f t="shared" ca="1" si="5"/>
        <v>73251.039999999921</v>
      </c>
      <c r="Q67" s="26">
        <v>0</v>
      </c>
      <c r="R67" s="26">
        <f t="shared" ca="1" si="6"/>
        <v>531070.03999999992</v>
      </c>
      <c r="S67" s="39">
        <f t="shared" si="13"/>
        <v>1</v>
      </c>
      <c r="T67" s="39">
        <f t="shared" si="14"/>
        <v>1</v>
      </c>
      <c r="V67" s="37" t="str">
        <f t="shared" ca="1" si="7"/>
        <v>EXECUTE [dbo].[PG_CI_FACTURA_CXP] 0, 0, 0, 1001064, 'ABASTECIMIENTO GAS #1001064 / [RFC] Gas Butep' , 1 , 'IGP160201NK5' , 'GBU7109148V4' , '2018-10-01','GYP', '10-1001064' ,457819,73251.0399999999,0 ,531070.04 ,1,1</v>
      </c>
    </row>
    <row r="68" spans="1:22" x14ac:dyDescent="0.3">
      <c r="A68" s="4">
        <f t="shared" si="8"/>
        <v>65</v>
      </c>
      <c r="B68" s="36">
        <f t="shared" ref="B68:D68" si="79">B55</f>
        <v>0</v>
      </c>
      <c r="C68" s="36">
        <f t="shared" si="79"/>
        <v>0</v>
      </c>
      <c r="D68" s="36">
        <f t="shared" si="79"/>
        <v>0</v>
      </c>
      <c r="E68" s="40">
        <f t="shared" si="0"/>
        <v>1001065</v>
      </c>
      <c r="F68" s="35" t="str">
        <f t="shared" si="1"/>
        <v>ABASTECIMIENTO GAS #1001065 / [RFC] Gas Butep</v>
      </c>
      <c r="G68" s="39">
        <f t="shared" si="15"/>
        <v>1</v>
      </c>
      <c r="H68" s="15" t="str">
        <f t="shared" si="9"/>
        <v>IGP160201NK5</v>
      </c>
      <c r="I68" s="39">
        <f t="shared" si="10"/>
        <v>1001</v>
      </c>
      <c r="J68" s="15" t="str">
        <f t="shared" si="11"/>
        <v>GBU7109148V4</v>
      </c>
      <c r="K68" s="39">
        <f t="shared" si="11"/>
        <v>10</v>
      </c>
      <c r="L68" s="41">
        <f>L67+1</f>
        <v>43375</v>
      </c>
      <c r="M68" s="39" t="str">
        <f t="shared" si="12"/>
        <v>GYP</v>
      </c>
      <c r="N68" s="39" t="str">
        <f t="shared" si="3"/>
        <v>10-1001065</v>
      </c>
      <c r="O68" s="26">
        <f t="shared" ca="1" si="4"/>
        <v>473839</v>
      </c>
      <c r="P68" s="26">
        <f t="shared" ca="1" si="5"/>
        <v>75814.239999999991</v>
      </c>
      <c r="Q68" s="26">
        <v>0</v>
      </c>
      <c r="R68" s="26">
        <f t="shared" ca="1" si="6"/>
        <v>549653.24</v>
      </c>
      <c r="S68" s="39">
        <f t="shared" si="13"/>
        <v>1</v>
      </c>
      <c r="T68" s="39">
        <f t="shared" si="14"/>
        <v>2</v>
      </c>
      <c r="V68" s="37" t="str">
        <f t="shared" ca="1" si="7"/>
        <v>EXECUTE [dbo].[PG_CI_FACTURA_CXP] 0, 0, 0, 1001065, 'ABASTECIMIENTO GAS #1001065 / [RFC] Gas Butep' , 1 , 'IGP160201NK5' , 'GBU7109148V4' , '2018-10-02','GYP', '10-1001065' ,473839,75814.24,0 ,549653.24 ,1,2</v>
      </c>
    </row>
    <row r="69" spans="1:22" x14ac:dyDescent="0.3">
      <c r="A69" s="4">
        <f t="shared" si="8"/>
        <v>66</v>
      </c>
      <c r="B69" s="36">
        <f t="shared" ref="B69:D69" si="80">B56</f>
        <v>0</v>
      </c>
      <c r="C69" s="36">
        <f t="shared" si="80"/>
        <v>0</v>
      </c>
      <c r="D69" s="36">
        <f t="shared" si="80"/>
        <v>0</v>
      </c>
      <c r="E69" s="40">
        <f t="shared" ref="E69:E103" si="81">I69*1000 + A69</f>
        <v>1001066</v>
      </c>
      <c r="F69" s="35" t="str">
        <f t="shared" ref="F69:F103" si="82">CONCATENATE("ABASTECIMIENTO GAS #",E69," / ",$J$2)</f>
        <v>ABASTECIMIENTO GAS #1001066 / [RFC] Gas Butep</v>
      </c>
      <c r="G69" s="39">
        <f t="shared" si="15"/>
        <v>2</v>
      </c>
      <c r="H69" s="15" t="str">
        <f t="shared" si="9"/>
        <v>IGP160201NK5</v>
      </c>
      <c r="I69" s="39">
        <f t="shared" si="10"/>
        <v>1001</v>
      </c>
      <c r="J69" s="15" t="str">
        <f t="shared" si="11"/>
        <v>GBU7109148V4</v>
      </c>
      <c r="K69" s="39">
        <f t="shared" si="11"/>
        <v>10</v>
      </c>
      <c r="L69" s="34">
        <f>L68</f>
        <v>43375</v>
      </c>
      <c r="M69" s="39" t="str">
        <f t="shared" si="12"/>
        <v>GYP</v>
      </c>
      <c r="N69" s="39" t="str">
        <f t="shared" ref="N69:N103" si="83">CONCATENATE(K69,"-",E69)</f>
        <v>10-1001066</v>
      </c>
      <c r="O69" s="26">
        <f t="shared" ref="O69:O132" ca="1" si="84">RANDBETWEEN($O$1*1000,$P$1*1000)</f>
        <v>469317</v>
      </c>
      <c r="P69" s="26">
        <f t="shared" ref="P69:P103" ca="1" si="85">R69-O69</f>
        <v>75090.719999999972</v>
      </c>
      <c r="Q69" s="26">
        <v>0</v>
      </c>
      <c r="R69" s="26">
        <f t="shared" ref="R69:R103" ca="1" si="86">O69*1.16</f>
        <v>544407.72</v>
      </c>
      <c r="S69" s="39">
        <f t="shared" si="13"/>
        <v>1</v>
      </c>
      <c r="T69" s="39">
        <f t="shared" si="14"/>
        <v>3</v>
      </c>
      <c r="V69" s="37" t="str">
        <f t="shared" ref="V69:V103" ca="1" si="87">CONCATENATE($Y$2,E69,", '",F69,"' , ",G69," , '",H69,"' , '",J69,"' , '",TEXT(L69,"aaaa-mm-dd"),"','",M69,"', '",N69,"' ,",O69,",",P69,",",Q69," ,",R69," ,",S69,",",T69)</f>
        <v>EXECUTE [dbo].[PG_CI_FACTURA_CXP] 0, 0, 0, 1001066, 'ABASTECIMIENTO GAS #1001066 / [RFC] Gas Butep' , 2 , 'IGP160201NK5' , 'GBU7109148V4' , '2018-10-02','GYP', '10-1001066' ,469317,75090.72,0 ,544407.72 ,1,3</v>
      </c>
    </row>
    <row r="70" spans="1:22" x14ac:dyDescent="0.3">
      <c r="A70" s="4">
        <f t="shared" ref="A70:A133" si="88">A69+1</f>
        <v>67</v>
      </c>
      <c r="B70" s="36">
        <f t="shared" ref="B70:D70" si="89">B57</f>
        <v>0</v>
      </c>
      <c r="C70" s="36">
        <f t="shared" si="89"/>
        <v>0</v>
      </c>
      <c r="D70" s="36">
        <f t="shared" si="89"/>
        <v>0</v>
      </c>
      <c r="E70" s="40">
        <f t="shared" si="81"/>
        <v>1001067</v>
      </c>
      <c r="F70" s="35" t="str">
        <f t="shared" si="82"/>
        <v>ABASTECIMIENTO GAS #1001067 / [RFC] Gas Butep</v>
      </c>
      <c r="G70" s="39">
        <f t="shared" si="15"/>
        <v>1</v>
      </c>
      <c r="H70" s="15" t="str">
        <f t="shared" ref="H70:H133" si="90">H69</f>
        <v>IGP160201NK5</v>
      </c>
      <c r="I70" s="39">
        <f t="shared" ref="I70:K133" si="91">I69</f>
        <v>1001</v>
      </c>
      <c r="J70" s="15" t="str">
        <f t="shared" ref="J70:L105" si="92">J69</f>
        <v>GBU7109148V4</v>
      </c>
      <c r="K70" s="39">
        <f t="shared" si="92"/>
        <v>10</v>
      </c>
      <c r="L70" s="34">
        <f>L69</f>
        <v>43375</v>
      </c>
      <c r="M70" s="39" t="str">
        <f t="shared" ref="M70:M133" si="93">M69</f>
        <v>GYP</v>
      </c>
      <c r="N70" s="39" t="str">
        <f t="shared" si="83"/>
        <v>10-1001067</v>
      </c>
      <c r="O70" s="26">
        <f t="shared" ca="1" si="84"/>
        <v>541149</v>
      </c>
      <c r="P70" s="26">
        <f t="shared" ca="1" si="85"/>
        <v>86583.839999999967</v>
      </c>
      <c r="Q70" s="26">
        <v>0</v>
      </c>
      <c r="R70" s="26">
        <f t="shared" ca="1" si="86"/>
        <v>627732.84</v>
      </c>
      <c r="S70" s="39">
        <f t="shared" ref="S70:S133" si="94">S69</f>
        <v>1</v>
      </c>
      <c r="T70" s="39">
        <f t="shared" si="14"/>
        <v>1</v>
      </c>
      <c r="V70" s="37" t="str">
        <f t="shared" ca="1" si="87"/>
        <v>EXECUTE [dbo].[PG_CI_FACTURA_CXP] 0, 0, 0, 1001067, 'ABASTECIMIENTO GAS #1001067 / [RFC] Gas Butep' , 1 , 'IGP160201NK5' , 'GBU7109148V4' , '2018-10-02','GYP', '10-1001067' ,541149,86583.84,0 ,627732.84 ,1,1</v>
      </c>
    </row>
    <row r="71" spans="1:22" x14ac:dyDescent="0.3">
      <c r="A71" s="4">
        <f t="shared" si="88"/>
        <v>68</v>
      </c>
      <c r="B71" s="36">
        <f t="shared" ref="B71:D71" si="95">B58</f>
        <v>0</v>
      </c>
      <c r="C71" s="36">
        <f t="shared" si="95"/>
        <v>0</v>
      </c>
      <c r="D71" s="36">
        <f t="shared" si="95"/>
        <v>0</v>
      </c>
      <c r="E71" s="40">
        <f t="shared" si="81"/>
        <v>1001068</v>
      </c>
      <c r="F71" s="35" t="str">
        <f t="shared" si="82"/>
        <v>ABASTECIMIENTO GAS #1001068 / [RFC] Gas Butep</v>
      </c>
      <c r="G71" s="39">
        <f t="shared" si="15"/>
        <v>2</v>
      </c>
      <c r="H71" s="15" t="str">
        <f t="shared" si="90"/>
        <v>IGP160201NK5</v>
      </c>
      <c r="I71" s="39">
        <f t="shared" si="91"/>
        <v>1001</v>
      </c>
      <c r="J71" s="15" t="str">
        <f t="shared" si="92"/>
        <v>GBU7109148V4</v>
      </c>
      <c r="K71" s="39">
        <f t="shared" si="92"/>
        <v>10</v>
      </c>
      <c r="L71" s="34">
        <f t="shared" si="92"/>
        <v>43375</v>
      </c>
      <c r="M71" s="39" t="str">
        <f t="shared" si="93"/>
        <v>GYP</v>
      </c>
      <c r="N71" s="39" t="str">
        <f t="shared" si="83"/>
        <v>10-1001068</v>
      </c>
      <c r="O71" s="26">
        <f t="shared" ca="1" si="84"/>
        <v>539437</v>
      </c>
      <c r="P71" s="26">
        <f t="shared" ca="1" si="85"/>
        <v>86309.919999999925</v>
      </c>
      <c r="Q71" s="26">
        <v>0</v>
      </c>
      <c r="R71" s="26">
        <f t="shared" ca="1" si="86"/>
        <v>625746.91999999993</v>
      </c>
      <c r="S71" s="39">
        <f t="shared" si="94"/>
        <v>1</v>
      </c>
      <c r="T71" s="39">
        <f t="shared" si="14"/>
        <v>1</v>
      </c>
      <c r="V71" s="37" t="str">
        <f t="shared" ca="1" si="87"/>
        <v>EXECUTE [dbo].[PG_CI_FACTURA_CXP] 0, 0, 0, 1001068, 'ABASTECIMIENTO GAS #1001068 / [RFC] Gas Butep' , 2 , 'IGP160201NK5' , 'GBU7109148V4' , '2018-10-02','GYP', '10-1001068' ,539437,86309.9199999999,0 ,625746.92 ,1,1</v>
      </c>
    </row>
    <row r="72" spans="1:22" x14ac:dyDescent="0.3">
      <c r="A72" s="4">
        <f t="shared" si="88"/>
        <v>69</v>
      </c>
      <c r="B72" s="36">
        <f t="shared" ref="B72:D72" si="96">B59</f>
        <v>0</v>
      </c>
      <c r="C72" s="36">
        <f t="shared" si="96"/>
        <v>0</v>
      </c>
      <c r="D72" s="36">
        <f t="shared" si="96"/>
        <v>0</v>
      </c>
      <c r="E72" s="40">
        <f t="shared" si="81"/>
        <v>1001069</v>
      </c>
      <c r="F72" s="35" t="str">
        <f t="shared" si="82"/>
        <v>ABASTECIMIENTO GAS #1001069 / [RFC] Gas Butep</v>
      </c>
      <c r="G72" s="39">
        <f t="shared" si="15"/>
        <v>1</v>
      </c>
      <c r="H72" s="15" t="str">
        <f t="shared" si="90"/>
        <v>IGP160201NK5</v>
      </c>
      <c r="I72" s="39">
        <f t="shared" si="91"/>
        <v>1001</v>
      </c>
      <c r="J72" s="15" t="str">
        <f t="shared" si="92"/>
        <v>GBU7109148V4</v>
      </c>
      <c r="K72" s="39">
        <f t="shared" si="92"/>
        <v>10</v>
      </c>
      <c r="L72" s="34">
        <f t="shared" si="92"/>
        <v>43375</v>
      </c>
      <c r="M72" s="39" t="str">
        <f t="shared" si="93"/>
        <v>GYP</v>
      </c>
      <c r="N72" s="39" t="str">
        <f t="shared" si="83"/>
        <v>10-1001069</v>
      </c>
      <c r="O72" s="26">
        <f t="shared" ca="1" si="84"/>
        <v>519164</v>
      </c>
      <c r="P72" s="26">
        <f t="shared" ca="1" si="85"/>
        <v>83066.239999999991</v>
      </c>
      <c r="Q72" s="26">
        <v>0</v>
      </c>
      <c r="R72" s="26">
        <f t="shared" ca="1" si="86"/>
        <v>602230.24</v>
      </c>
      <c r="S72" s="39">
        <f t="shared" si="94"/>
        <v>1</v>
      </c>
      <c r="T72" s="39">
        <f t="shared" si="14"/>
        <v>1</v>
      </c>
      <c r="V72" s="37" t="str">
        <f t="shared" ca="1" si="87"/>
        <v>EXECUTE [dbo].[PG_CI_FACTURA_CXP] 0, 0, 0, 1001069, 'ABASTECIMIENTO GAS #1001069 / [RFC] Gas Butep' , 1 , 'IGP160201NK5' , 'GBU7109148V4' , '2018-10-02','GYP', '10-1001069' ,519164,83066.24,0 ,602230.24 ,1,1</v>
      </c>
    </row>
    <row r="73" spans="1:22" x14ac:dyDescent="0.3">
      <c r="A73" s="4">
        <f t="shared" si="88"/>
        <v>70</v>
      </c>
      <c r="B73" s="36">
        <f t="shared" ref="B73:D73" si="97">B60</f>
        <v>0</v>
      </c>
      <c r="C73" s="36">
        <f t="shared" si="97"/>
        <v>0</v>
      </c>
      <c r="D73" s="36">
        <f t="shared" si="97"/>
        <v>0</v>
      </c>
      <c r="E73" s="40">
        <f t="shared" si="81"/>
        <v>1001070</v>
      </c>
      <c r="F73" s="35" t="str">
        <f t="shared" si="82"/>
        <v>ABASTECIMIENTO GAS #1001070 / [RFC] Gas Butep</v>
      </c>
      <c r="G73" s="39">
        <f t="shared" si="15"/>
        <v>1</v>
      </c>
      <c r="H73" s="15" t="str">
        <f t="shared" si="90"/>
        <v>IGP160201NK5</v>
      </c>
      <c r="I73" s="39">
        <f t="shared" si="91"/>
        <v>1001</v>
      </c>
      <c r="J73" s="15" t="str">
        <f t="shared" si="92"/>
        <v>GBU7109148V4</v>
      </c>
      <c r="K73" s="39">
        <f t="shared" si="92"/>
        <v>10</v>
      </c>
      <c r="L73" s="34">
        <f t="shared" si="92"/>
        <v>43375</v>
      </c>
      <c r="M73" s="39" t="str">
        <f t="shared" si="93"/>
        <v>GYP</v>
      </c>
      <c r="N73" s="39" t="str">
        <f t="shared" si="83"/>
        <v>10-1001070</v>
      </c>
      <c r="O73" s="26">
        <f t="shared" ca="1" si="84"/>
        <v>468258</v>
      </c>
      <c r="P73" s="26">
        <f t="shared" ca="1" si="85"/>
        <v>74921.279999999912</v>
      </c>
      <c r="Q73" s="26">
        <v>0</v>
      </c>
      <c r="R73" s="26">
        <f t="shared" ca="1" si="86"/>
        <v>543179.27999999991</v>
      </c>
      <c r="S73" s="39">
        <f t="shared" si="94"/>
        <v>1</v>
      </c>
      <c r="T73" s="39">
        <f t="shared" si="14"/>
        <v>1</v>
      </c>
      <c r="V73" s="37" t="str">
        <f t="shared" ca="1" si="87"/>
        <v>EXECUTE [dbo].[PG_CI_FACTURA_CXP] 0, 0, 0, 1001070, 'ABASTECIMIENTO GAS #1001070 / [RFC] Gas Butep' , 1 , 'IGP160201NK5' , 'GBU7109148V4' , '2018-10-02','GYP', '10-1001070' ,468258,74921.2799999999,0 ,543179.28 ,1,1</v>
      </c>
    </row>
    <row r="74" spans="1:22" x14ac:dyDescent="0.3">
      <c r="A74" s="4">
        <f t="shared" si="88"/>
        <v>71</v>
      </c>
      <c r="B74" s="36">
        <f t="shared" ref="B74:D74" si="98">B61</f>
        <v>0</v>
      </c>
      <c r="C74" s="36">
        <f t="shared" si="98"/>
        <v>0</v>
      </c>
      <c r="D74" s="36">
        <f t="shared" si="98"/>
        <v>0</v>
      </c>
      <c r="E74" s="40">
        <f t="shared" si="81"/>
        <v>1001071</v>
      </c>
      <c r="F74" s="35" t="str">
        <f t="shared" si="82"/>
        <v>ABASTECIMIENTO GAS #1001071 / [RFC] Gas Butep</v>
      </c>
      <c r="G74" s="39">
        <f t="shared" si="15"/>
        <v>1</v>
      </c>
      <c r="H74" s="15" t="str">
        <f t="shared" si="90"/>
        <v>IGP160201NK5</v>
      </c>
      <c r="I74" s="39">
        <f t="shared" si="91"/>
        <v>1001</v>
      </c>
      <c r="J74" s="15" t="str">
        <f t="shared" si="92"/>
        <v>GBU7109148V4</v>
      </c>
      <c r="K74" s="39">
        <f t="shared" si="92"/>
        <v>10</v>
      </c>
      <c r="L74" s="41">
        <f>L73+1</f>
        <v>43376</v>
      </c>
      <c r="M74" s="39" t="str">
        <f t="shared" si="93"/>
        <v>GYP</v>
      </c>
      <c r="N74" s="39" t="str">
        <f t="shared" si="83"/>
        <v>10-1001071</v>
      </c>
      <c r="O74" s="26">
        <f t="shared" ca="1" si="84"/>
        <v>454361</v>
      </c>
      <c r="P74" s="26">
        <f t="shared" ca="1" si="85"/>
        <v>72697.760000000009</v>
      </c>
      <c r="Q74" s="26">
        <v>0</v>
      </c>
      <c r="R74" s="26">
        <f t="shared" ca="1" si="86"/>
        <v>527058.76</v>
      </c>
      <c r="S74" s="39">
        <f t="shared" si="94"/>
        <v>1</v>
      </c>
      <c r="T74" s="39">
        <f t="shared" si="14"/>
        <v>2</v>
      </c>
      <c r="V74" s="37" t="str">
        <f t="shared" ca="1" si="87"/>
        <v>EXECUTE [dbo].[PG_CI_FACTURA_CXP] 0, 0, 0, 1001071, 'ABASTECIMIENTO GAS #1001071 / [RFC] Gas Butep' , 1 , 'IGP160201NK5' , 'GBU7109148V4' , '2018-10-03','GYP', '10-1001071' ,454361,72697.76,0 ,527058.76 ,1,2</v>
      </c>
    </row>
    <row r="75" spans="1:22" x14ac:dyDescent="0.3">
      <c r="A75" s="4">
        <f t="shared" si="88"/>
        <v>72</v>
      </c>
      <c r="B75" s="36">
        <f t="shared" ref="B75:D75" si="99">B62</f>
        <v>0</v>
      </c>
      <c r="C75" s="36">
        <f t="shared" si="99"/>
        <v>0</v>
      </c>
      <c r="D75" s="36">
        <f t="shared" si="99"/>
        <v>0</v>
      </c>
      <c r="E75" s="40">
        <f t="shared" si="81"/>
        <v>1001072</v>
      </c>
      <c r="F75" s="35" t="str">
        <f t="shared" si="82"/>
        <v>ABASTECIMIENTO GAS #1001072 / [RFC] Gas Butep</v>
      </c>
      <c r="G75" s="39">
        <f t="shared" si="15"/>
        <v>1</v>
      </c>
      <c r="H75" s="15" t="str">
        <f t="shared" si="90"/>
        <v>IGP160201NK5</v>
      </c>
      <c r="I75" s="39">
        <f t="shared" si="91"/>
        <v>1001</v>
      </c>
      <c r="J75" s="15" t="str">
        <f t="shared" si="92"/>
        <v>GBU7109148V4</v>
      </c>
      <c r="K75" s="39">
        <f t="shared" si="92"/>
        <v>10</v>
      </c>
      <c r="L75" s="34">
        <f>L74</f>
        <v>43376</v>
      </c>
      <c r="M75" s="39" t="str">
        <f t="shared" si="93"/>
        <v>GYP</v>
      </c>
      <c r="N75" s="39" t="str">
        <f t="shared" si="83"/>
        <v>10-1001072</v>
      </c>
      <c r="O75" s="26">
        <f t="shared" ca="1" si="84"/>
        <v>511280</v>
      </c>
      <c r="P75" s="26">
        <f t="shared" ca="1" si="85"/>
        <v>81804.79999999993</v>
      </c>
      <c r="Q75" s="26">
        <v>0</v>
      </c>
      <c r="R75" s="26">
        <f t="shared" ca="1" si="86"/>
        <v>593084.79999999993</v>
      </c>
      <c r="S75" s="39">
        <f t="shared" si="94"/>
        <v>1</v>
      </c>
      <c r="T75" s="39">
        <f t="shared" ref="T75:T138" si="100">T69</f>
        <v>3</v>
      </c>
      <c r="V75" s="37" t="str">
        <f t="shared" ca="1" si="87"/>
        <v>EXECUTE [dbo].[PG_CI_FACTURA_CXP] 0, 0, 0, 1001072, 'ABASTECIMIENTO GAS #1001072 / [RFC] Gas Butep' , 1 , 'IGP160201NK5' , 'GBU7109148V4' , '2018-10-03','GYP', '10-1001072' ,511280,81804.7999999999,0 ,593084.8 ,1,3</v>
      </c>
    </row>
    <row r="76" spans="1:22" x14ac:dyDescent="0.3">
      <c r="A76" s="4">
        <f t="shared" si="88"/>
        <v>73</v>
      </c>
      <c r="B76" s="36">
        <f t="shared" ref="B76:D76" si="101">B63</f>
        <v>0</v>
      </c>
      <c r="C76" s="36">
        <f t="shared" si="101"/>
        <v>0</v>
      </c>
      <c r="D76" s="36">
        <f t="shared" si="101"/>
        <v>0</v>
      </c>
      <c r="E76" s="40">
        <f t="shared" si="81"/>
        <v>1001073</v>
      </c>
      <c r="F76" s="35" t="str">
        <f t="shared" si="82"/>
        <v>ABASTECIMIENTO GAS #1001073 / [RFC] Gas Butep</v>
      </c>
      <c r="G76" s="39">
        <f t="shared" ref="G76:G103" si="102">G69</f>
        <v>2</v>
      </c>
      <c r="H76" s="15" t="str">
        <f t="shared" si="90"/>
        <v>IGP160201NK5</v>
      </c>
      <c r="I76" s="39">
        <f t="shared" si="91"/>
        <v>1001</v>
      </c>
      <c r="J76" s="15" t="str">
        <f t="shared" si="92"/>
        <v>GBU7109148V4</v>
      </c>
      <c r="K76" s="39">
        <f t="shared" si="92"/>
        <v>10</v>
      </c>
      <c r="L76" s="34">
        <f>L75</f>
        <v>43376</v>
      </c>
      <c r="M76" s="39" t="str">
        <f t="shared" si="93"/>
        <v>GYP</v>
      </c>
      <c r="N76" s="39" t="str">
        <f t="shared" si="83"/>
        <v>10-1001073</v>
      </c>
      <c r="O76" s="26">
        <f t="shared" ca="1" si="84"/>
        <v>462567</v>
      </c>
      <c r="P76" s="26">
        <f t="shared" ca="1" si="85"/>
        <v>74010.719999999972</v>
      </c>
      <c r="Q76" s="26">
        <v>0</v>
      </c>
      <c r="R76" s="26">
        <f t="shared" ca="1" si="86"/>
        <v>536577.72</v>
      </c>
      <c r="S76" s="39">
        <f t="shared" si="94"/>
        <v>1</v>
      </c>
      <c r="T76" s="39">
        <f t="shared" si="100"/>
        <v>1</v>
      </c>
      <c r="V76" s="37" t="str">
        <f t="shared" ca="1" si="87"/>
        <v>EXECUTE [dbo].[PG_CI_FACTURA_CXP] 0, 0, 0, 1001073, 'ABASTECIMIENTO GAS #1001073 / [RFC] Gas Butep' , 2 , 'IGP160201NK5' , 'GBU7109148V4' , '2018-10-03','GYP', '10-1001073' ,462567,74010.72,0 ,536577.72 ,1,1</v>
      </c>
    </row>
    <row r="77" spans="1:22" x14ac:dyDescent="0.3">
      <c r="A77" s="4">
        <f t="shared" si="88"/>
        <v>74</v>
      </c>
      <c r="B77" s="36">
        <f t="shared" ref="B77:D77" si="103">B64</f>
        <v>0</v>
      </c>
      <c r="C77" s="36">
        <f t="shared" si="103"/>
        <v>0</v>
      </c>
      <c r="D77" s="36">
        <f t="shared" si="103"/>
        <v>0</v>
      </c>
      <c r="E77" s="40">
        <f t="shared" si="81"/>
        <v>1001074</v>
      </c>
      <c r="F77" s="35" t="str">
        <f t="shared" si="82"/>
        <v>ABASTECIMIENTO GAS #1001074 / [RFC] Gas Butep</v>
      </c>
      <c r="G77" s="39">
        <f t="shared" si="102"/>
        <v>1</v>
      </c>
      <c r="H77" s="15" t="str">
        <f t="shared" si="90"/>
        <v>IGP160201NK5</v>
      </c>
      <c r="I77" s="39">
        <f t="shared" si="91"/>
        <v>1001</v>
      </c>
      <c r="J77" s="15" t="str">
        <f t="shared" si="92"/>
        <v>GBU7109148V4</v>
      </c>
      <c r="K77" s="39">
        <f t="shared" si="92"/>
        <v>10</v>
      </c>
      <c r="L77" s="41">
        <f>L76+1</f>
        <v>43377</v>
      </c>
      <c r="M77" s="39" t="str">
        <f t="shared" si="93"/>
        <v>GYP</v>
      </c>
      <c r="N77" s="39" t="str">
        <f t="shared" si="83"/>
        <v>10-1001074</v>
      </c>
      <c r="O77" s="26">
        <f t="shared" ca="1" si="84"/>
        <v>528716</v>
      </c>
      <c r="P77" s="26">
        <f t="shared" ca="1" si="85"/>
        <v>84594.559999999939</v>
      </c>
      <c r="Q77" s="26">
        <v>0</v>
      </c>
      <c r="R77" s="26">
        <f t="shared" ca="1" si="86"/>
        <v>613310.55999999994</v>
      </c>
      <c r="S77" s="39">
        <f t="shared" si="94"/>
        <v>1</v>
      </c>
      <c r="T77" s="39">
        <f t="shared" si="100"/>
        <v>1</v>
      </c>
      <c r="V77" s="37" t="str">
        <f t="shared" ca="1" si="87"/>
        <v>EXECUTE [dbo].[PG_CI_FACTURA_CXP] 0, 0, 0, 1001074, 'ABASTECIMIENTO GAS #1001074 / [RFC] Gas Butep' , 1 , 'IGP160201NK5' , 'GBU7109148V4' , '2018-10-04','GYP', '10-1001074' ,528716,84594.5599999999,0 ,613310.56 ,1,1</v>
      </c>
    </row>
    <row r="78" spans="1:22" x14ac:dyDescent="0.3">
      <c r="A78" s="4">
        <f t="shared" si="88"/>
        <v>75</v>
      </c>
      <c r="B78" s="36">
        <f t="shared" ref="B78:D78" si="104">B65</f>
        <v>0</v>
      </c>
      <c r="C78" s="36">
        <f t="shared" si="104"/>
        <v>0</v>
      </c>
      <c r="D78" s="36">
        <f t="shared" si="104"/>
        <v>0</v>
      </c>
      <c r="E78" s="40">
        <f t="shared" si="81"/>
        <v>1001075</v>
      </c>
      <c r="F78" s="35" t="str">
        <f t="shared" si="82"/>
        <v>ABASTECIMIENTO GAS #1001075 / [RFC] Gas Butep</v>
      </c>
      <c r="G78" s="39">
        <f t="shared" si="102"/>
        <v>2</v>
      </c>
      <c r="H78" s="15" t="str">
        <f t="shared" si="90"/>
        <v>IGP160201NK5</v>
      </c>
      <c r="I78" s="39">
        <f t="shared" si="91"/>
        <v>1001</v>
      </c>
      <c r="J78" s="15" t="str">
        <f t="shared" si="92"/>
        <v>GBU7109148V4</v>
      </c>
      <c r="K78" s="39">
        <f t="shared" si="92"/>
        <v>10</v>
      </c>
      <c r="L78" s="34">
        <f>L77</f>
        <v>43377</v>
      </c>
      <c r="M78" s="39" t="str">
        <f t="shared" si="93"/>
        <v>GYP</v>
      </c>
      <c r="N78" s="39" t="str">
        <f t="shared" si="83"/>
        <v>10-1001075</v>
      </c>
      <c r="O78" s="26">
        <f t="shared" ca="1" si="84"/>
        <v>464897</v>
      </c>
      <c r="P78" s="26">
        <f t="shared" ca="1" si="85"/>
        <v>74383.520000000019</v>
      </c>
      <c r="Q78" s="26">
        <v>0</v>
      </c>
      <c r="R78" s="26">
        <f t="shared" ca="1" si="86"/>
        <v>539280.52</v>
      </c>
      <c r="S78" s="39">
        <f t="shared" si="94"/>
        <v>1</v>
      </c>
      <c r="T78" s="39">
        <f t="shared" si="100"/>
        <v>1</v>
      </c>
      <c r="V78" s="37" t="str">
        <f t="shared" ca="1" si="87"/>
        <v>EXECUTE [dbo].[PG_CI_FACTURA_CXP] 0, 0, 0, 1001075, 'ABASTECIMIENTO GAS #1001075 / [RFC] Gas Butep' , 2 , 'IGP160201NK5' , 'GBU7109148V4' , '2018-10-04','GYP', '10-1001075' ,464897,74383.52,0 ,539280.52 ,1,1</v>
      </c>
    </row>
    <row r="79" spans="1:22" x14ac:dyDescent="0.3">
      <c r="A79" s="4">
        <f t="shared" si="88"/>
        <v>76</v>
      </c>
      <c r="B79" s="36">
        <f t="shared" ref="B79:D79" si="105">B66</f>
        <v>0</v>
      </c>
      <c r="C79" s="36">
        <f t="shared" si="105"/>
        <v>0</v>
      </c>
      <c r="D79" s="36">
        <f t="shared" si="105"/>
        <v>0</v>
      </c>
      <c r="E79" s="40">
        <f t="shared" si="81"/>
        <v>1001076</v>
      </c>
      <c r="F79" s="35" t="str">
        <f t="shared" si="82"/>
        <v>ABASTECIMIENTO GAS #1001076 / [RFC] Gas Butep</v>
      </c>
      <c r="G79" s="39">
        <f t="shared" si="102"/>
        <v>1</v>
      </c>
      <c r="H79" s="15" t="str">
        <f t="shared" si="90"/>
        <v>IGP160201NK5</v>
      </c>
      <c r="I79" s="39">
        <f t="shared" si="91"/>
        <v>1001</v>
      </c>
      <c r="J79" s="15" t="str">
        <f t="shared" si="92"/>
        <v>GBU7109148V4</v>
      </c>
      <c r="K79" s="39">
        <f t="shared" si="92"/>
        <v>10</v>
      </c>
      <c r="L79" s="41">
        <f>L78+1</f>
        <v>43378</v>
      </c>
      <c r="M79" s="39" t="str">
        <f t="shared" si="93"/>
        <v>GYP</v>
      </c>
      <c r="N79" s="39" t="str">
        <f t="shared" si="83"/>
        <v>10-1001076</v>
      </c>
      <c r="O79" s="26">
        <f t="shared" ca="1" si="84"/>
        <v>504557</v>
      </c>
      <c r="P79" s="26">
        <f t="shared" ca="1" si="85"/>
        <v>80729.119999999995</v>
      </c>
      <c r="Q79" s="26">
        <v>0</v>
      </c>
      <c r="R79" s="26">
        <f t="shared" ca="1" si="86"/>
        <v>585286.12</v>
      </c>
      <c r="S79" s="39">
        <f t="shared" si="94"/>
        <v>1</v>
      </c>
      <c r="T79" s="39">
        <f t="shared" si="100"/>
        <v>1</v>
      </c>
      <c r="V79" s="37" t="str">
        <f t="shared" ca="1" si="87"/>
        <v>EXECUTE [dbo].[PG_CI_FACTURA_CXP] 0, 0, 0, 1001076, 'ABASTECIMIENTO GAS #1001076 / [RFC] Gas Butep' , 1 , 'IGP160201NK5' , 'GBU7109148V4' , '2018-10-05','GYP', '10-1001076' ,504557,80729.12,0 ,585286.12 ,1,1</v>
      </c>
    </row>
    <row r="80" spans="1:22" x14ac:dyDescent="0.3">
      <c r="A80" s="4">
        <f t="shared" si="88"/>
        <v>77</v>
      </c>
      <c r="B80" s="36">
        <f t="shared" ref="B80:D80" si="106">B67</f>
        <v>0</v>
      </c>
      <c r="C80" s="36">
        <f t="shared" si="106"/>
        <v>0</v>
      </c>
      <c r="D80" s="36">
        <f t="shared" si="106"/>
        <v>0</v>
      </c>
      <c r="E80" s="40">
        <f t="shared" si="81"/>
        <v>1001077</v>
      </c>
      <c r="F80" s="35" t="str">
        <f t="shared" si="82"/>
        <v>ABASTECIMIENTO GAS #1001077 / [RFC] Gas Butep</v>
      </c>
      <c r="G80" s="39">
        <f t="shared" si="102"/>
        <v>1</v>
      </c>
      <c r="H80" s="15" t="str">
        <f t="shared" si="90"/>
        <v>IGP160201NK5</v>
      </c>
      <c r="I80" s="39">
        <f t="shared" si="91"/>
        <v>1001</v>
      </c>
      <c r="J80" s="15" t="str">
        <f t="shared" si="92"/>
        <v>GBU7109148V4</v>
      </c>
      <c r="K80" s="39">
        <f t="shared" si="92"/>
        <v>10</v>
      </c>
      <c r="L80" s="34">
        <f>L79</f>
        <v>43378</v>
      </c>
      <c r="M80" s="39" t="str">
        <f t="shared" si="93"/>
        <v>GYP</v>
      </c>
      <c r="N80" s="39" t="str">
        <f t="shared" si="83"/>
        <v>10-1001077</v>
      </c>
      <c r="O80" s="26">
        <f t="shared" ca="1" si="84"/>
        <v>487020</v>
      </c>
      <c r="P80" s="26">
        <f t="shared" ca="1" si="85"/>
        <v>77923.199999999953</v>
      </c>
      <c r="Q80" s="26">
        <v>0</v>
      </c>
      <c r="R80" s="26">
        <f t="shared" ca="1" si="86"/>
        <v>564943.19999999995</v>
      </c>
      <c r="S80" s="39">
        <f t="shared" si="94"/>
        <v>1</v>
      </c>
      <c r="T80" s="39">
        <f t="shared" si="100"/>
        <v>2</v>
      </c>
      <c r="V80" s="37" t="str">
        <f t="shared" ca="1" si="87"/>
        <v>EXECUTE [dbo].[PG_CI_FACTURA_CXP] 0, 0, 0, 1001077, 'ABASTECIMIENTO GAS #1001077 / [RFC] Gas Butep' , 1 , 'IGP160201NK5' , 'GBU7109148V4' , '2018-10-05','GYP', '10-1001077' ,487020,77923.2,0 ,564943.2 ,1,2</v>
      </c>
    </row>
    <row r="81" spans="1:22" x14ac:dyDescent="0.3">
      <c r="A81" s="4">
        <f t="shared" si="88"/>
        <v>78</v>
      </c>
      <c r="B81" s="36">
        <f t="shared" ref="B81:D81" si="107">B68</f>
        <v>0</v>
      </c>
      <c r="C81" s="36">
        <f t="shared" si="107"/>
        <v>0</v>
      </c>
      <c r="D81" s="36">
        <f t="shared" si="107"/>
        <v>0</v>
      </c>
      <c r="E81" s="40">
        <f t="shared" si="81"/>
        <v>1001078</v>
      </c>
      <c r="F81" s="35" t="str">
        <f t="shared" si="82"/>
        <v>ABASTECIMIENTO GAS #1001078 / [RFC] Gas Butep</v>
      </c>
      <c r="G81" s="39">
        <f t="shared" si="102"/>
        <v>1</v>
      </c>
      <c r="H81" s="15" t="str">
        <f t="shared" si="90"/>
        <v>IGP160201NK5</v>
      </c>
      <c r="I81" s="39">
        <f t="shared" si="91"/>
        <v>1001</v>
      </c>
      <c r="J81" s="15" t="str">
        <f t="shared" si="92"/>
        <v>GBU7109148V4</v>
      </c>
      <c r="K81" s="39">
        <f t="shared" si="92"/>
        <v>10</v>
      </c>
      <c r="L81" s="34">
        <f>L80</f>
        <v>43378</v>
      </c>
      <c r="M81" s="39" t="str">
        <f t="shared" si="93"/>
        <v>GYP</v>
      </c>
      <c r="N81" s="39" t="str">
        <f t="shared" si="83"/>
        <v>10-1001078</v>
      </c>
      <c r="O81" s="26">
        <f t="shared" ca="1" si="84"/>
        <v>479261</v>
      </c>
      <c r="P81" s="26">
        <f t="shared" ca="1" si="85"/>
        <v>76681.760000000009</v>
      </c>
      <c r="Q81" s="26">
        <v>0</v>
      </c>
      <c r="R81" s="26">
        <f t="shared" ca="1" si="86"/>
        <v>555942.76</v>
      </c>
      <c r="S81" s="39">
        <f t="shared" si="94"/>
        <v>1</v>
      </c>
      <c r="T81" s="39">
        <f t="shared" si="100"/>
        <v>3</v>
      </c>
      <c r="V81" s="37" t="str">
        <f t="shared" ca="1" si="87"/>
        <v>EXECUTE [dbo].[PG_CI_FACTURA_CXP] 0, 0, 0, 1001078, 'ABASTECIMIENTO GAS #1001078 / [RFC] Gas Butep' , 1 , 'IGP160201NK5' , 'GBU7109148V4' , '2018-10-05','GYP', '10-1001078' ,479261,76681.76,0 ,555942.76 ,1,3</v>
      </c>
    </row>
    <row r="82" spans="1:22" x14ac:dyDescent="0.3">
      <c r="A82" s="4">
        <f t="shared" si="88"/>
        <v>79</v>
      </c>
      <c r="B82" s="36">
        <f t="shared" ref="B82:D82" si="108">B69</f>
        <v>0</v>
      </c>
      <c r="C82" s="36">
        <f t="shared" si="108"/>
        <v>0</v>
      </c>
      <c r="D82" s="36">
        <f t="shared" si="108"/>
        <v>0</v>
      </c>
      <c r="E82" s="40">
        <f t="shared" si="81"/>
        <v>1001079</v>
      </c>
      <c r="F82" s="35" t="str">
        <f t="shared" si="82"/>
        <v>ABASTECIMIENTO GAS #1001079 / [RFC] Gas Butep</v>
      </c>
      <c r="G82" s="39">
        <f t="shared" si="102"/>
        <v>1</v>
      </c>
      <c r="H82" s="15" t="str">
        <f t="shared" si="90"/>
        <v>IGP160201NK5</v>
      </c>
      <c r="I82" s="39">
        <f t="shared" si="91"/>
        <v>1001</v>
      </c>
      <c r="J82" s="15" t="str">
        <f t="shared" si="92"/>
        <v>GBU7109148V4</v>
      </c>
      <c r="K82" s="39">
        <f t="shared" si="92"/>
        <v>10</v>
      </c>
      <c r="L82" s="34">
        <f t="shared" si="92"/>
        <v>43378</v>
      </c>
      <c r="M82" s="39" t="str">
        <f t="shared" si="93"/>
        <v>GYP</v>
      </c>
      <c r="N82" s="39" t="str">
        <f t="shared" si="83"/>
        <v>10-1001079</v>
      </c>
      <c r="O82" s="26">
        <f t="shared" ca="1" si="84"/>
        <v>495133</v>
      </c>
      <c r="P82" s="26">
        <f t="shared" ca="1" si="85"/>
        <v>79221.279999999912</v>
      </c>
      <c r="Q82" s="26">
        <v>0</v>
      </c>
      <c r="R82" s="26">
        <f t="shared" ca="1" si="86"/>
        <v>574354.27999999991</v>
      </c>
      <c r="S82" s="39">
        <f t="shared" si="94"/>
        <v>1</v>
      </c>
      <c r="T82" s="39">
        <f t="shared" si="100"/>
        <v>1</v>
      </c>
      <c r="V82" s="37" t="str">
        <f t="shared" ca="1" si="87"/>
        <v>EXECUTE [dbo].[PG_CI_FACTURA_CXP] 0, 0, 0, 1001079, 'ABASTECIMIENTO GAS #1001079 / [RFC] Gas Butep' , 1 , 'IGP160201NK5' , 'GBU7109148V4' , '2018-10-05','GYP', '10-1001079' ,495133,79221.2799999999,0 ,574354.28 ,1,1</v>
      </c>
    </row>
    <row r="83" spans="1:22" x14ac:dyDescent="0.3">
      <c r="A83" s="4">
        <f t="shared" si="88"/>
        <v>80</v>
      </c>
      <c r="B83" s="36">
        <f t="shared" ref="B83:D83" si="109">B70</f>
        <v>0</v>
      </c>
      <c r="C83" s="36">
        <f t="shared" si="109"/>
        <v>0</v>
      </c>
      <c r="D83" s="36">
        <f t="shared" si="109"/>
        <v>0</v>
      </c>
      <c r="E83" s="40">
        <f t="shared" si="81"/>
        <v>1001080</v>
      </c>
      <c r="F83" s="35" t="str">
        <f t="shared" si="82"/>
        <v>ABASTECIMIENTO GAS #1001080 / [RFC] Gas Butep</v>
      </c>
      <c r="G83" s="39">
        <f t="shared" si="102"/>
        <v>2</v>
      </c>
      <c r="H83" s="15" t="str">
        <f t="shared" si="90"/>
        <v>IGP160201NK5</v>
      </c>
      <c r="I83" s="39">
        <f t="shared" si="91"/>
        <v>1001</v>
      </c>
      <c r="J83" s="15" t="str">
        <f t="shared" si="92"/>
        <v>GBU7109148V4</v>
      </c>
      <c r="K83" s="39">
        <f t="shared" si="92"/>
        <v>10</v>
      </c>
      <c r="L83" s="34">
        <f t="shared" si="92"/>
        <v>43378</v>
      </c>
      <c r="M83" s="39" t="str">
        <f t="shared" si="93"/>
        <v>GYP</v>
      </c>
      <c r="N83" s="39" t="str">
        <f t="shared" si="83"/>
        <v>10-1001080</v>
      </c>
      <c r="O83" s="26">
        <f t="shared" ca="1" si="84"/>
        <v>474737</v>
      </c>
      <c r="P83" s="26">
        <f t="shared" ca="1" si="85"/>
        <v>75957.919999999925</v>
      </c>
      <c r="Q83" s="26">
        <v>0</v>
      </c>
      <c r="R83" s="26">
        <f t="shared" ca="1" si="86"/>
        <v>550694.91999999993</v>
      </c>
      <c r="S83" s="39">
        <f t="shared" si="94"/>
        <v>1</v>
      </c>
      <c r="T83" s="39">
        <f t="shared" si="100"/>
        <v>1</v>
      </c>
      <c r="V83" s="37" t="str">
        <f t="shared" ca="1" si="87"/>
        <v>EXECUTE [dbo].[PG_CI_FACTURA_CXP] 0, 0, 0, 1001080, 'ABASTECIMIENTO GAS #1001080 / [RFC] Gas Butep' , 2 , 'IGP160201NK5' , 'GBU7109148V4' , '2018-10-05','GYP', '10-1001080' ,474737,75957.9199999999,0 ,550694.92 ,1,1</v>
      </c>
    </row>
    <row r="84" spans="1:22" x14ac:dyDescent="0.3">
      <c r="A84" s="4">
        <f t="shared" si="88"/>
        <v>81</v>
      </c>
      <c r="B84" s="36">
        <f t="shared" ref="B84:D84" si="110">B71</f>
        <v>0</v>
      </c>
      <c r="C84" s="36">
        <f t="shared" si="110"/>
        <v>0</v>
      </c>
      <c r="D84" s="36">
        <f t="shared" si="110"/>
        <v>0</v>
      </c>
      <c r="E84" s="40">
        <f t="shared" si="81"/>
        <v>1001081</v>
      </c>
      <c r="F84" s="35" t="str">
        <f t="shared" si="82"/>
        <v>ABASTECIMIENTO GAS #1001081 / [RFC] Gas Butep</v>
      </c>
      <c r="G84" s="39">
        <f t="shared" si="102"/>
        <v>1</v>
      </c>
      <c r="H84" s="15" t="str">
        <f t="shared" si="90"/>
        <v>IGP160201NK5</v>
      </c>
      <c r="I84" s="39">
        <f t="shared" si="91"/>
        <v>1001</v>
      </c>
      <c r="J84" s="15" t="str">
        <f t="shared" si="92"/>
        <v>GBU7109148V4</v>
      </c>
      <c r="K84" s="39">
        <f t="shared" si="92"/>
        <v>10</v>
      </c>
      <c r="L84" s="34">
        <f t="shared" si="92"/>
        <v>43378</v>
      </c>
      <c r="M84" s="39" t="str">
        <f t="shared" si="93"/>
        <v>GYP</v>
      </c>
      <c r="N84" s="39" t="str">
        <f t="shared" si="83"/>
        <v>10-1001081</v>
      </c>
      <c r="O84" s="26">
        <f t="shared" ca="1" si="84"/>
        <v>510244</v>
      </c>
      <c r="P84" s="26">
        <f t="shared" ca="1" si="85"/>
        <v>81639.039999999921</v>
      </c>
      <c r="Q84" s="26">
        <v>0</v>
      </c>
      <c r="R84" s="26">
        <f t="shared" ca="1" si="86"/>
        <v>591883.03999999992</v>
      </c>
      <c r="S84" s="39">
        <f t="shared" si="94"/>
        <v>1</v>
      </c>
      <c r="T84" s="39">
        <f t="shared" si="100"/>
        <v>1</v>
      </c>
      <c r="V84" s="37" t="str">
        <f t="shared" ca="1" si="87"/>
        <v>EXECUTE [dbo].[PG_CI_FACTURA_CXP] 0, 0, 0, 1001081, 'ABASTECIMIENTO GAS #1001081 / [RFC] Gas Butep' , 1 , 'IGP160201NK5' , 'GBU7109148V4' , '2018-10-05','GYP', '10-1001081' ,510244,81639.0399999999,0 ,591883.04 ,1,1</v>
      </c>
    </row>
    <row r="85" spans="1:22" x14ac:dyDescent="0.3">
      <c r="A85" s="4">
        <f t="shared" si="88"/>
        <v>82</v>
      </c>
      <c r="B85" s="36">
        <f t="shared" ref="B85:D85" si="111">B72</f>
        <v>0</v>
      </c>
      <c r="C85" s="36">
        <f t="shared" si="111"/>
        <v>0</v>
      </c>
      <c r="D85" s="36">
        <f t="shared" si="111"/>
        <v>0</v>
      </c>
      <c r="E85" s="40">
        <f t="shared" si="81"/>
        <v>1001082</v>
      </c>
      <c r="F85" s="35" t="str">
        <f t="shared" si="82"/>
        <v>ABASTECIMIENTO GAS #1001082 / [RFC] Gas Butep</v>
      </c>
      <c r="G85" s="39">
        <f t="shared" si="102"/>
        <v>2</v>
      </c>
      <c r="H85" s="15" t="str">
        <f t="shared" si="90"/>
        <v>IGP160201NK5</v>
      </c>
      <c r="I85" s="39">
        <f t="shared" si="91"/>
        <v>1001</v>
      </c>
      <c r="J85" s="15" t="str">
        <f t="shared" si="92"/>
        <v>GBU7109148V4</v>
      </c>
      <c r="K85" s="39">
        <f t="shared" si="92"/>
        <v>10</v>
      </c>
      <c r="L85" s="41">
        <f>L84+1</f>
        <v>43379</v>
      </c>
      <c r="M85" s="39" t="str">
        <f t="shared" si="93"/>
        <v>GYP</v>
      </c>
      <c r="N85" s="39" t="str">
        <f t="shared" si="83"/>
        <v>10-1001082</v>
      </c>
      <c r="O85" s="26">
        <f t="shared" ca="1" si="84"/>
        <v>486116</v>
      </c>
      <c r="P85" s="26">
        <f t="shared" ca="1" si="85"/>
        <v>77778.559999999939</v>
      </c>
      <c r="Q85" s="26">
        <v>0</v>
      </c>
      <c r="R85" s="26">
        <f t="shared" ca="1" si="86"/>
        <v>563894.55999999994</v>
      </c>
      <c r="S85" s="39">
        <f t="shared" si="94"/>
        <v>1</v>
      </c>
      <c r="T85" s="39">
        <f t="shared" si="100"/>
        <v>1</v>
      </c>
      <c r="V85" s="37" t="str">
        <f t="shared" ca="1" si="87"/>
        <v>EXECUTE [dbo].[PG_CI_FACTURA_CXP] 0, 0, 0, 1001082, 'ABASTECIMIENTO GAS #1001082 / [RFC] Gas Butep' , 2 , 'IGP160201NK5' , 'GBU7109148V4' , '2018-10-06','GYP', '10-1001082' ,486116,77778.5599999999,0 ,563894.56 ,1,1</v>
      </c>
    </row>
    <row r="86" spans="1:22" x14ac:dyDescent="0.3">
      <c r="A86" s="4">
        <f t="shared" si="88"/>
        <v>83</v>
      </c>
      <c r="B86" s="36">
        <f t="shared" ref="B86:D86" si="112">B73</f>
        <v>0</v>
      </c>
      <c r="C86" s="36">
        <f t="shared" si="112"/>
        <v>0</v>
      </c>
      <c r="D86" s="36">
        <f t="shared" si="112"/>
        <v>0</v>
      </c>
      <c r="E86" s="40">
        <f t="shared" si="81"/>
        <v>1001083</v>
      </c>
      <c r="F86" s="35" t="str">
        <f t="shared" si="82"/>
        <v>ABASTECIMIENTO GAS #1001083 / [RFC] Gas Butep</v>
      </c>
      <c r="G86" s="39">
        <f t="shared" si="102"/>
        <v>1</v>
      </c>
      <c r="H86" s="15" t="str">
        <f t="shared" si="90"/>
        <v>IGP160201NK5</v>
      </c>
      <c r="I86" s="39">
        <f t="shared" si="91"/>
        <v>1001</v>
      </c>
      <c r="J86" s="15" t="str">
        <f t="shared" si="92"/>
        <v>GBU7109148V4</v>
      </c>
      <c r="K86" s="39">
        <f t="shared" si="92"/>
        <v>10</v>
      </c>
      <c r="L86" s="34">
        <f>L85</f>
        <v>43379</v>
      </c>
      <c r="M86" s="39" t="str">
        <f t="shared" si="93"/>
        <v>GYP</v>
      </c>
      <c r="N86" s="39" t="str">
        <f t="shared" si="83"/>
        <v>10-1001083</v>
      </c>
      <c r="O86" s="26">
        <f t="shared" ca="1" si="84"/>
        <v>452145</v>
      </c>
      <c r="P86" s="26">
        <f t="shared" ca="1" si="85"/>
        <v>72343.199999999953</v>
      </c>
      <c r="Q86" s="26">
        <v>0</v>
      </c>
      <c r="R86" s="26">
        <f t="shared" ca="1" si="86"/>
        <v>524488.19999999995</v>
      </c>
      <c r="S86" s="39">
        <f t="shared" si="94"/>
        <v>1</v>
      </c>
      <c r="T86" s="39">
        <f t="shared" si="100"/>
        <v>2</v>
      </c>
      <c r="V86" s="37" t="str">
        <f t="shared" ca="1" si="87"/>
        <v>EXECUTE [dbo].[PG_CI_FACTURA_CXP] 0, 0, 0, 1001083, 'ABASTECIMIENTO GAS #1001083 / [RFC] Gas Butep' , 1 , 'IGP160201NK5' , 'GBU7109148V4' , '2018-10-06','GYP', '10-1001083' ,452145,72343.2,0 ,524488.2 ,1,2</v>
      </c>
    </row>
    <row r="87" spans="1:22" x14ac:dyDescent="0.3">
      <c r="A87" s="4">
        <f t="shared" si="88"/>
        <v>84</v>
      </c>
      <c r="B87" s="36">
        <f t="shared" ref="B87:D87" si="113">B74</f>
        <v>0</v>
      </c>
      <c r="C87" s="36">
        <f t="shared" si="113"/>
        <v>0</v>
      </c>
      <c r="D87" s="36">
        <f t="shared" si="113"/>
        <v>0</v>
      </c>
      <c r="E87" s="40">
        <f t="shared" si="81"/>
        <v>1001084</v>
      </c>
      <c r="F87" s="35" t="str">
        <f t="shared" si="82"/>
        <v>ABASTECIMIENTO GAS #1001084 / [RFC] Gas Butep</v>
      </c>
      <c r="G87" s="39">
        <f t="shared" si="102"/>
        <v>1</v>
      </c>
      <c r="H87" s="15" t="str">
        <f t="shared" si="90"/>
        <v>IGP160201NK5</v>
      </c>
      <c r="I87" s="39">
        <f t="shared" si="91"/>
        <v>1001</v>
      </c>
      <c r="J87" s="15" t="str">
        <f t="shared" si="92"/>
        <v>GBU7109148V4</v>
      </c>
      <c r="K87" s="39">
        <f t="shared" si="92"/>
        <v>10</v>
      </c>
      <c r="L87" s="34">
        <f>L86</f>
        <v>43379</v>
      </c>
      <c r="M87" s="39" t="str">
        <f t="shared" si="93"/>
        <v>GYP</v>
      </c>
      <c r="N87" s="39" t="str">
        <f t="shared" si="83"/>
        <v>10-1001084</v>
      </c>
      <c r="O87" s="26">
        <f t="shared" ca="1" si="84"/>
        <v>482797</v>
      </c>
      <c r="P87" s="26">
        <f t="shared" ca="1" si="85"/>
        <v>77247.520000000019</v>
      </c>
      <c r="Q87" s="26">
        <v>0</v>
      </c>
      <c r="R87" s="26">
        <f t="shared" ca="1" si="86"/>
        <v>560044.52</v>
      </c>
      <c r="S87" s="39">
        <f t="shared" si="94"/>
        <v>1</v>
      </c>
      <c r="T87" s="39">
        <f t="shared" si="100"/>
        <v>3</v>
      </c>
      <c r="V87" s="37" t="str">
        <f t="shared" ca="1" si="87"/>
        <v>EXECUTE [dbo].[PG_CI_FACTURA_CXP] 0, 0, 0, 1001084, 'ABASTECIMIENTO GAS #1001084 / [RFC] Gas Butep' , 1 , 'IGP160201NK5' , 'GBU7109148V4' , '2018-10-06','GYP', '10-1001084' ,482797,77247.52,0 ,560044.52 ,1,3</v>
      </c>
    </row>
    <row r="88" spans="1:22" x14ac:dyDescent="0.3">
      <c r="A88" s="4">
        <f t="shared" si="88"/>
        <v>85</v>
      </c>
      <c r="B88" s="36">
        <f t="shared" ref="B88:D88" si="114">B75</f>
        <v>0</v>
      </c>
      <c r="C88" s="36">
        <f t="shared" si="114"/>
        <v>0</v>
      </c>
      <c r="D88" s="36">
        <f t="shared" si="114"/>
        <v>0</v>
      </c>
      <c r="E88" s="40">
        <f t="shared" si="81"/>
        <v>1001085</v>
      </c>
      <c r="F88" s="35" t="str">
        <f t="shared" si="82"/>
        <v>ABASTECIMIENTO GAS #1001085 / [RFC] Gas Butep</v>
      </c>
      <c r="G88" s="39">
        <f t="shared" si="102"/>
        <v>1</v>
      </c>
      <c r="H88" s="15" t="str">
        <f t="shared" si="90"/>
        <v>IGP160201NK5</v>
      </c>
      <c r="I88" s="39">
        <f t="shared" si="91"/>
        <v>1001</v>
      </c>
      <c r="J88" s="15" t="str">
        <f t="shared" si="92"/>
        <v>GBU7109148V4</v>
      </c>
      <c r="K88" s="39">
        <f t="shared" si="92"/>
        <v>10</v>
      </c>
      <c r="L88" s="41">
        <f>L87+1</f>
        <v>43380</v>
      </c>
      <c r="M88" s="39" t="str">
        <f t="shared" si="93"/>
        <v>GYP</v>
      </c>
      <c r="N88" s="39" t="str">
        <f t="shared" si="83"/>
        <v>10-1001085</v>
      </c>
      <c r="O88" s="26">
        <f t="shared" ca="1" si="84"/>
        <v>489106</v>
      </c>
      <c r="P88" s="26">
        <f t="shared" ca="1" si="85"/>
        <v>78256.959999999963</v>
      </c>
      <c r="Q88" s="26">
        <v>0</v>
      </c>
      <c r="R88" s="26">
        <f t="shared" ca="1" si="86"/>
        <v>567362.96</v>
      </c>
      <c r="S88" s="39">
        <f t="shared" si="94"/>
        <v>1</v>
      </c>
      <c r="T88" s="39">
        <f t="shared" si="100"/>
        <v>1</v>
      </c>
      <c r="V88" s="37" t="str">
        <f t="shared" ca="1" si="87"/>
        <v>EXECUTE [dbo].[PG_CI_FACTURA_CXP] 0, 0, 0, 1001085, 'ABASTECIMIENTO GAS #1001085 / [RFC] Gas Butep' , 1 , 'IGP160201NK5' , 'GBU7109148V4' , '2018-10-07','GYP', '10-1001085' ,489106,78256.96,0 ,567362.96 ,1,1</v>
      </c>
    </row>
    <row r="89" spans="1:22" x14ac:dyDescent="0.3">
      <c r="A89" s="4">
        <f t="shared" si="88"/>
        <v>86</v>
      </c>
      <c r="B89" s="36">
        <f t="shared" ref="B89:D89" si="115">B76</f>
        <v>0</v>
      </c>
      <c r="C89" s="36">
        <f t="shared" si="115"/>
        <v>0</v>
      </c>
      <c r="D89" s="36">
        <f t="shared" si="115"/>
        <v>0</v>
      </c>
      <c r="E89" s="40">
        <f t="shared" si="81"/>
        <v>1001086</v>
      </c>
      <c r="F89" s="35" t="str">
        <f t="shared" si="82"/>
        <v>ABASTECIMIENTO GAS #1001086 / [RFC] Gas Butep</v>
      </c>
      <c r="G89" s="39">
        <f t="shared" si="102"/>
        <v>1</v>
      </c>
      <c r="H89" s="15" t="str">
        <f t="shared" si="90"/>
        <v>IGP160201NK5</v>
      </c>
      <c r="I89" s="39">
        <f t="shared" si="91"/>
        <v>1001</v>
      </c>
      <c r="J89" s="15" t="str">
        <f t="shared" si="92"/>
        <v>GBU7109148V4</v>
      </c>
      <c r="K89" s="39">
        <f t="shared" si="92"/>
        <v>10</v>
      </c>
      <c r="L89" s="34">
        <f>L88</f>
        <v>43380</v>
      </c>
      <c r="M89" s="39" t="str">
        <f t="shared" si="93"/>
        <v>GYP</v>
      </c>
      <c r="N89" s="39" t="str">
        <f t="shared" si="83"/>
        <v>10-1001086</v>
      </c>
      <c r="O89" s="26">
        <f t="shared" ca="1" si="84"/>
        <v>515534</v>
      </c>
      <c r="P89" s="26">
        <f t="shared" ca="1" si="85"/>
        <v>82485.439999999944</v>
      </c>
      <c r="Q89" s="26">
        <v>0</v>
      </c>
      <c r="R89" s="26">
        <f t="shared" ca="1" si="86"/>
        <v>598019.43999999994</v>
      </c>
      <c r="S89" s="39">
        <f t="shared" si="94"/>
        <v>1</v>
      </c>
      <c r="T89" s="39">
        <f t="shared" si="100"/>
        <v>1</v>
      </c>
      <c r="V89" s="37" t="str">
        <f t="shared" ca="1" si="87"/>
        <v>EXECUTE [dbo].[PG_CI_FACTURA_CXP] 0, 0, 0, 1001086, 'ABASTECIMIENTO GAS #1001086 / [RFC] Gas Butep' , 1 , 'IGP160201NK5' , 'GBU7109148V4' , '2018-10-07','GYP', '10-1001086' ,515534,82485.4399999999,0 ,598019.44 ,1,1</v>
      </c>
    </row>
    <row r="90" spans="1:22" x14ac:dyDescent="0.3">
      <c r="A90" s="4">
        <f t="shared" si="88"/>
        <v>87</v>
      </c>
      <c r="B90" s="36">
        <f t="shared" ref="B90:D90" si="116">B77</f>
        <v>0</v>
      </c>
      <c r="C90" s="36">
        <f t="shared" si="116"/>
        <v>0</v>
      </c>
      <c r="D90" s="36">
        <f t="shared" si="116"/>
        <v>0</v>
      </c>
      <c r="E90" s="40">
        <f t="shared" si="81"/>
        <v>1001087</v>
      </c>
      <c r="F90" s="35" t="str">
        <f t="shared" si="82"/>
        <v>ABASTECIMIENTO GAS #1001087 / [RFC] Gas Butep</v>
      </c>
      <c r="G90" s="39">
        <f t="shared" si="102"/>
        <v>2</v>
      </c>
      <c r="H90" s="15" t="str">
        <f t="shared" si="90"/>
        <v>IGP160201NK5</v>
      </c>
      <c r="I90" s="39">
        <f t="shared" si="91"/>
        <v>1001</v>
      </c>
      <c r="J90" s="15" t="str">
        <f t="shared" si="92"/>
        <v>GBU7109148V4</v>
      </c>
      <c r="K90" s="39">
        <f t="shared" si="92"/>
        <v>10</v>
      </c>
      <c r="L90" s="41">
        <f>L89+1</f>
        <v>43381</v>
      </c>
      <c r="M90" s="39" t="str">
        <f t="shared" si="93"/>
        <v>GYP</v>
      </c>
      <c r="N90" s="39" t="str">
        <f t="shared" si="83"/>
        <v>10-1001087</v>
      </c>
      <c r="O90" s="26">
        <f t="shared" ca="1" si="84"/>
        <v>493682</v>
      </c>
      <c r="P90" s="26">
        <f t="shared" ca="1" si="85"/>
        <v>78989.119999999995</v>
      </c>
      <c r="Q90" s="26">
        <v>0</v>
      </c>
      <c r="R90" s="26">
        <f t="shared" ca="1" si="86"/>
        <v>572671.12</v>
      </c>
      <c r="S90" s="39">
        <f t="shared" si="94"/>
        <v>1</v>
      </c>
      <c r="T90" s="39">
        <f t="shared" si="100"/>
        <v>1</v>
      </c>
      <c r="V90" s="37" t="str">
        <f t="shared" ca="1" si="87"/>
        <v>EXECUTE [dbo].[PG_CI_FACTURA_CXP] 0, 0, 0, 1001087, 'ABASTECIMIENTO GAS #1001087 / [RFC] Gas Butep' , 2 , 'IGP160201NK5' , 'GBU7109148V4' , '2018-10-08','GYP', '10-1001087' ,493682,78989.12,0 ,572671.12 ,1,1</v>
      </c>
    </row>
    <row r="91" spans="1:22" x14ac:dyDescent="0.3">
      <c r="A91" s="4">
        <f t="shared" si="88"/>
        <v>88</v>
      </c>
      <c r="B91" s="36">
        <f t="shared" ref="B91:D91" si="117">B78</f>
        <v>0</v>
      </c>
      <c r="C91" s="36">
        <f t="shared" si="117"/>
        <v>0</v>
      </c>
      <c r="D91" s="36">
        <f t="shared" si="117"/>
        <v>0</v>
      </c>
      <c r="E91" s="40">
        <f t="shared" si="81"/>
        <v>1001088</v>
      </c>
      <c r="F91" s="35" t="str">
        <f t="shared" si="82"/>
        <v>ABASTECIMIENTO GAS #1001088 / [RFC] Gas Butep</v>
      </c>
      <c r="G91" s="39">
        <f t="shared" si="102"/>
        <v>1</v>
      </c>
      <c r="H91" s="15" t="str">
        <f t="shared" si="90"/>
        <v>IGP160201NK5</v>
      </c>
      <c r="I91" s="39">
        <f t="shared" si="91"/>
        <v>1001</v>
      </c>
      <c r="J91" s="15" t="str">
        <f t="shared" si="92"/>
        <v>GBU7109148V4</v>
      </c>
      <c r="K91" s="39">
        <f t="shared" si="92"/>
        <v>10</v>
      </c>
      <c r="L91" s="34">
        <f>L90</f>
        <v>43381</v>
      </c>
      <c r="M91" s="39" t="str">
        <f t="shared" si="93"/>
        <v>GYP</v>
      </c>
      <c r="N91" s="39" t="str">
        <f t="shared" si="83"/>
        <v>10-1001088</v>
      </c>
      <c r="O91" s="26">
        <f t="shared" ca="1" si="84"/>
        <v>509362</v>
      </c>
      <c r="P91" s="26">
        <f t="shared" ca="1" si="85"/>
        <v>81497.919999999925</v>
      </c>
      <c r="Q91" s="26">
        <v>0</v>
      </c>
      <c r="R91" s="26">
        <f t="shared" ca="1" si="86"/>
        <v>590859.91999999993</v>
      </c>
      <c r="S91" s="39">
        <f t="shared" si="94"/>
        <v>1</v>
      </c>
      <c r="T91" s="39">
        <f t="shared" si="100"/>
        <v>1</v>
      </c>
      <c r="V91" s="37" t="str">
        <f t="shared" ca="1" si="87"/>
        <v>EXECUTE [dbo].[PG_CI_FACTURA_CXP] 0, 0, 0, 1001088, 'ABASTECIMIENTO GAS #1001088 / [RFC] Gas Butep' , 1 , 'IGP160201NK5' , 'GBU7109148V4' , '2018-10-08','GYP', '10-1001088' ,509362,81497.9199999999,0 ,590859.92 ,1,1</v>
      </c>
    </row>
    <row r="92" spans="1:22" x14ac:dyDescent="0.3">
      <c r="A92" s="4">
        <f t="shared" si="88"/>
        <v>89</v>
      </c>
      <c r="B92" s="36">
        <f t="shared" ref="B92:D92" si="118">B79</f>
        <v>0</v>
      </c>
      <c r="C92" s="36">
        <f t="shared" si="118"/>
        <v>0</v>
      </c>
      <c r="D92" s="36">
        <f t="shared" si="118"/>
        <v>0</v>
      </c>
      <c r="E92" s="40">
        <f t="shared" si="81"/>
        <v>1001089</v>
      </c>
      <c r="F92" s="35" t="str">
        <f t="shared" si="82"/>
        <v>ABASTECIMIENTO GAS #1001089 / [RFC] Gas Butep</v>
      </c>
      <c r="G92" s="39">
        <f t="shared" si="102"/>
        <v>2</v>
      </c>
      <c r="H92" s="15" t="str">
        <f t="shared" si="90"/>
        <v>IGP160201NK5</v>
      </c>
      <c r="I92" s="39">
        <f t="shared" si="91"/>
        <v>1001</v>
      </c>
      <c r="J92" s="15" t="str">
        <f t="shared" si="92"/>
        <v>GBU7109148V4</v>
      </c>
      <c r="K92" s="39">
        <f t="shared" si="92"/>
        <v>10</v>
      </c>
      <c r="L92" s="34">
        <f>L91</f>
        <v>43381</v>
      </c>
      <c r="M92" s="39" t="str">
        <f t="shared" si="93"/>
        <v>GYP</v>
      </c>
      <c r="N92" s="39" t="str">
        <f t="shared" si="83"/>
        <v>10-1001089</v>
      </c>
      <c r="O92" s="26">
        <f t="shared" ca="1" si="84"/>
        <v>460613</v>
      </c>
      <c r="P92" s="26">
        <f t="shared" ca="1" si="85"/>
        <v>73698.079999999958</v>
      </c>
      <c r="Q92" s="26">
        <v>0</v>
      </c>
      <c r="R92" s="26">
        <f t="shared" ca="1" si="86"/>
        <v>534311.07999999996</v>
      </c>
      <c r="S92" s="39">
        <f t="shared" si="94"/>
        <v>1</v>
      </c>
      <c r="T92" s="39">
        <f t="shared" si="100"/>
        <v>2</v>
      </c>
      <c r="V92" s="37" t="str">
        <f t="shared" ca="1" si="87"/>
        <v>EXECUTE [dbo].[PG_CI_FACTURA_CXP] 0, 0, 0, 1001089, 'ABASTECIMIENTO GAS #1001089 / [RFC] Gas Butep' , 2 , 'IGP160201NK5' , 'GBU7109148V4' , '2018-10-08','GYP', '10-1001089' ,460613,73698.08,0 ,534311.08 ,1,2</v>
      </c>
    </row>
    <row r="93" spans="1:22" x14ac:dyDescent="0.3">
      <c r="A93" s="4">
        <f t="shared" si="88"/>
        <v>90</v>
      </c>
      <c r="B93" s="36">
        <f t="shared" ref="B93:D93" si="119">B80</f>
        <v>0</v>
      </c>
      <c r="C93" s="36">
        <f t="shared" si="119"/>
        <v>0</v>
      </c>
      <c r="D93" s="36">
        <f t="shared" si="119"/>
        <v>0</v>
      </c>
      <c r="E93" s="40">
        <f t="shared" si="81"/>
        <v>1001090</v>
      </c>
      <c r="F93" s="35" t="str">
        <f t="shared" si="82"/>
        <v>ABASTECIMIENTO GAS #1001090 / [RFC] Gas Butep</v>
      </c>
      <c r="G93" s="39">
        <f t="shared" si="102"/>
        <v>1</v>
      </c>
      <c r="H93" s="15" t="str">
        <f t="shared" si="90"/>
        <v>IGP160201NK5</v>
      </c>
      <c r="I93" s="39">
        <f t="shared" si="91"/>
        <v>1001</v>
      </c>
      <c r="J93" s="15" t="str">
        <f t="shared" si="92"/>
        <v>GBU7109148V4</v>
      </c>
      <c r="K93" s="39">
        <f t="shared" si="92"/>
        <v>10</v>
      </c>
      <c r="L93" s="34">
        <f t="shared" si="92"/>
        <v>43381</v>
      </c>
      <c r="M93" s="39" t="str">
        <f t="shared" si="93"/>
        <v>GYP</v>
      </c>
      <c r="N93" s="39" t="str">
        <f t="shared" si="83"/>
        <v>10-1001090</v>
      </c>
      <c r="O93" s="26">
        <f t="shared" ca="1" si="84"/>
        <v>501834</v>
      </c>
      <c r="P93" s="26">
        <f t="shared" ca="1" si="85"/>
        <v>80293.439999999944</v>
      </c>
      <c r="Q93" s="26">
        <v>0</v>
      </c>
      <c r="R93" s="26">
        <f t="shared" ca="1" si="86"/>
        <v>582127.43999999994</v>
      </c>
      <c r="S93" s="39">
        <f t="shared" si="94"/>
        <v>1</v>
      </c>
      <c r="T93" s="39">
        <f t="shared" si="100"/>
        <v>3</v>
      </c>
      <c r="V93" s="37" t="str">
        <f t="shared" ca="1" si="87"/>
        <v>EXECUTE [dbo].[PG_CI_FACTURA_CXP] 0, 0, 0, 1001090, 'ABASTECIMIENTO GAS #1001090 / [RFC] Gas Butep' , 1 , 'IGP160201NK5' , 'GBU7109148V4' , '2018-10-08','GYP', '10-1001090' ,501834,80293.4399999999,0 ,582127.44 ,1,3</v>
      </c>
    </row>
    <row r="94" spans="1:22" x14ac:dyDescent="0.3">
      <c r="A94" s="4">
        <f t="shared" si="88"/>
        <v>91</v>
      </c>
      <c r="B94" s="36">
        <f t="shared" ref="B94:D94" si="120">B81</f>
        <v>0</v>
      </c>
      <c r="C94" s="36">
        <f t="shared" si="120"/>
        <v>0</v>
      </c>
      <c r="D94" s="36">
        <f t="shared" si="120"/>
        <v>0</v>
      </c>
      <c r="E94" s="40">
        <f t="shared" si="81"/>
        <v>1001091</v>
      </c>
      <c r="F94" s="35" t="str">
        <f t="shared" si="82"/>
        <v>ABASTECIMIENTO GAS #1001091 / [RFC] Gas Butep</v>
      </c>
      <c r="G94" s="39">
        <f t="shared" si="102"/>
        <v>1</v>
      </c>
      <c r="H94" s="15" t="str">
        <f t="shared" si="90"/>
        <v>IGP160201NK5</v>
      </c>
      <c r="I94" s="39">
        <f t="shared" si="91"/>
        <v>1001</v>
      </c>
      <c r="J94" s="15" t="str">
        <f t="shared" si="92"/>
        <v>GBU7109148V4</v>
      </c>
      <c r="K94" s="39">
        <f t="shared" si="92"/>
        <v>10</v>
      </c>
      <c r="L94" s="34">
        <f t="shared" si="92"/>
        <v>43381</v>
      </c>
      <c r="M94" s="39" t="str">
        <f t="shared" si="93"/>
        <v>GYP</v>
      </c>
      <c r="N94" s="39" t="str">
        <f t="shared" si="83"/>
        <v>10-1001091</v>
      </c>
      <c r="O94" s="26">
        <f t="shared" ca="1" si="84"/>
        <v>526337</v>
      </c>
      <c r="P94" s="26">
        <f t="shared" ca="1" si="85"/>
        <v>84213.919999999925</v>
      </c>
      <c r="Q94" s="26">
        <v>0</v>
      </c>
      <c r="R94" s="26">
        <f t="shared" ca="1" si="86"/>
        <v>610550.91999999993</v>
      </c>
      <c r="S94" s="39">
        <f t="shared" si="94"/>
        <v>1</v>
      </c>
      <c r="T94" s="39">
        <f t="shared" si="100"/>
        <v>1</v>
      </c>
      <c r="V94" s="37" t="str">
        <f t="shared" ca="1" si="87"/>
        <v>EXECUTE [dbo].[PG_CI_FACTURA_CXP] 0, 0, 0, 1001091, 'ABASTECIMIENTO GAS #1001091 / [RFC] Gas Butep' , 1 , 'IGP160201NK5' , 'GBU7109148V4' , '2018-10-08','GYP', '10-1001091' ,526337,84213.9199999999,0 ,610550.92 ,1,1</v>
      </c>
    </row>
    <row r="95" spans="1:22" x14ac:dyDescent="0.3">
      <c r="A95" s="4">
        <f t="shared" si="88"/>
        <v>92</v>
      </c>
      <c r="B95" s="36">
        <f t="shared" ref="B95:D95" si="121">B82</f>
        <v>0</v>
      </c>
      <c r="C95" s="36">
        <f t="shared" si="121"/>
        <v>0</v>
      </c>
      <c r="D95" s="36">
        <f t="shared" si="121"/>
        <v>0</v>
      </c>
      <c r="E95" s="40">
        <f t="shared" si="81"/>
        <v>1001092</v>
      </c>
      <c r="F95" s="35" t="str">
        <f t="shared" si="82"/>
        <v>ABASTECIMIENTO GAS #1001092 / [RFC] Gas Butep</v>
      </c>
      <c r="G95" s="39">
        <f t="shared" si="102"/>
        <v>1</v>
      </c>
      <c r="H95" s="15" t="str">
        <f t="shared" si="90"/>
        <v>IGP160201NK5</v>
      </c>
      <c r="I95" s="39">
        <f t="shared" si="91"/>
        <v>1001</v>
      </c>
      <c r="J95" s="15" t="str">
        <f t="shared" si="92"/>
        <v>GBU7109148V4</v>
      </c>
      <c r="K95" s="39">
        <f t="shared" si="92"/>
        <v>10</v>
      </c>
      <c r="L95" s="34">
        <f t="shared" si="92"/>
        <v>43381</v>
      </c>
      <c r="M95" s="39" t="str">
        <f t="shared" si="93"/>
        <v>GYP</v>
      </c>
      <c r="N95" s="39" t="str">
        <f t="shared" si="83"/>
        <v>10-1001092</v>
      </c>
      <c r="O95" s="26">
        <f t="shared" ca="1" si="84"/>
        <v>513188</v>
      </c>
      <c r="P95" s="26">
        <f t="shared" ca="1" si="85"/>
        <v>82110.079999999958</v>
      </c>
      <c r="Q95" s="26">
        <v>0</v>
      </c>
      <c r="R95" s="26">
        <f t="shared" ca="1" si="86"/>
        <v>595298.07999999996</v>
      </c>
      <c r="S95" s="39">
        <f t="shared" si="94"/>
        <v>1</v>
      </c>
      <c r="T95" s="39">
        <f t="shared" si="100"/>
        <v>1</v>
      </c>
      <c r="V95" s="37" t="str">
        <f t="shared" ca="1" si="87"/>
        <v>EXECUTE [dbo].[PG_CI_FACTURA_CXP] 0, 0, 0, 1001092, 'ABASTECIMIENTO GAS #1001092 / [RFC] Gas Butep' , 1 , 'IGP160201NK5' , 'GBU7109148V4' , '2018-10-08','GYP', '10-1001092' ,513188,82110.08,0 ,595298.08 ,1,1</v>
      </c>
    </row>
    <row r="96" spans="1:22" x14ac:dyDescent="0.3">
      <c r="A96" s="4">
        <f t="shared" si="88"/>
        <v>93</v>
      </c>
      <c r="B96" s="36">
        <f t="shared" ref="B96:D96" si="122">B83</f>
        <v>0</v>
      </c>
      <c r="C96" s="36">
        <f t="shared" si="122"/>
        <v>0</v>
      </c>
      <c r="D96" s="36">
        <f t="shared" si="122"/>
        <v>0</v>
      </c>
      <c r="E96" s="40">
        <f t="shared" si="81"/>
        <v>1001093</v>
      </c>
      <c r="F96" s="35" t="str">
        <f t="shared" si="82"/>
        <v>ABASTECIMIENTO GAS #1001093 / [RFC] Gas Butep</v>
      </c>
      <c r="G96" s="39">
        <f t="shared" si="102"/>
        <v>1</v>
      </c>
      <c r="H96" s="15" t="str">
        <f t="shared" si="90"/>
        <v>IGP160201NK5</v>
      </c>
      <c r="I96" s="39">
        <f t="shared" si="91"/>
        <v>1001</v>
      </c>
      <c r="J96" s="15" t="str">
        <f t="shared" si="92"/>
        <v>GBU7109148V4</v>
      </c>
      <c r="K96" s="39">
        <f t="shared" si="92"/>
        <v>10</v>
      </c>
      <c r="L96" s="41">
        <f>L95+1</f>
        <v>43382</v>
      </c>
      <c r="M96" s="39" t="str">
        <f t="shared" si="93"/>
        <v>GYP</v>
      </c>
      <c r="N96" s="39" t="str">
        <f t="shared" si="83"/>
        <v>10-1001093</v>
      </c>
      <c r="O96" s="26">
        <f t="shared" ca="1" si="84"/>
        <v>534132</v>
      </c>
      <c r="P96" s="26">
        <f t="shared" ca="1" si="85"/>
        <v>85461.119999999995</v>
      </c>
      <c r="Q96" s="26">
        <v>0</v>
      </c>
      <c r="R96" s="26">
        <f t="shared" ca="1" si="86"/>
        <v>619593.12</v>
      </c>
      <c r="S96" s="39">
        <f t="shared" si="94"/>
        <v>1</v>
      </c>
      <c r="T96" s="39">
        <f t="shared" si="100"/>
        <v>1</v>
      </c>
      <c r="V96" s="37" t="str">
        <f t="shared" ca="1" si="87"/>
        <v>EXECUTE [dbo].[PG_CI_FACTURA_CXP] 0, 0, 0, 1001093, 'ABASTECIMIENTO GAS #1001093 / [RFC] Gas Butep' , 1 , 'IGP160201NK5' , 'GBU7109148V4' , '2018-10-09','GYP', '10-1001093' ,534132,85461.12,0 ,619593.12 ,1,1</v>
      </c>
    </row>
    <row r="97" spans="1:22" x14ac:dyDescent="0.3">
      <c r="A97" s="4">
        <f t="shared" si="88"/>
        <v>94</v>
      </c>
      <c r="B97" s="36">
        <f t="shared" ref="B97:D97" si="123">B84</f>
        <v>0</v>
      </c>
      <c r="C97" s="36">
        <f t="shared" si="123"/>
        <v>0</v>
      </c>
      <c r="D97" s="36">
        <f t="shared" si="123"/>
        <v>0</v>
      </c>
      <c r="E97" s="40">
        <f t="shared" si="81"/>
        <v>1001094</v>
      </c>
      <c r="F97" s="35" t="str">
        <f t="shared" si="82"/>
        <v>ABASTECIMIENTO GAS #1001094 / [RFC] Gas Butep</v>
      </c>
      <c r="G97" s="39">
        <f t="shared" si="102"/>
        <v>2</v>
      </c>
      <c r="H97" s="15" t="str">
        <f t="shared" si="90"/>
        <v>IGP160201NK5</v>
      </c>
      <c r="I97" s="39">
        <f t="shared" si="91"/>
        <v>1001</v>
      </c>
      <c r="J97" s="15" t="str">
        <f t="shared" si="92"/>
        <v>GBU7109148V4</v>
      </c>
      <c r="K97" s="39">
        <f t="shared" si="92"/>
        <v>10</v>
      </c>
      <c r="L97" s="34">
        <f>L96</f>
        <v>43382</v>
      </c>
      <c r="M97" s="39" t="str">
        <f t="shared" si="93"/>
        <v>GYP</v>
      </c>
      <c r="N97" s="39" t="str">
        <f t="shared" si="83"/>
        <v>10-1001094</v>
      </c>
      <c r="O97" s="26">
        <f t="shared" ca="1" si="84"/>
        <v>524260</v>
      </c>
      <c r="P97" s="26">
        <f t="shared" ca="1" si="85"/>
        <v>83881.599999999977</v>
      </c>
      <c r="Q97" s="26">
        <v>0</v>
      </c>
      <c r="R97" s="26">
        <f t="shared" ca="1" si="86"/>
        <v>608141.6</v>
      </c>
      <c r="S97" s="39">
        <f t="shared" si="94"/>
        <v>1</v>
      </c>
      <c r="T97" s="39">
        <f t="shared" si="100"/>
        <v>1</v>
      </c>
      <c r="V97" s="37" t="str">
        <f t="shared" ca="1" si="87"/>
        <v>EXECUTE [dbo].[PG_CI_FACTURA_CXP] 0, 0, 0, 1001094, 'ABASTECIMIENTO GAS #1001094 / [RFC] Gas Butep' , 2 , 'IGP160201NK5' , 'GBU7109148V4' , '2018-10-09','GYP', '10-1001094' ,524260,83881.6,0 ,608141.6 ,1,1</v>
      </c>
    </row>
    <row r="98" spans="1:22" x14ac:dyDescent="0.3">
      <c r="A98" s="4">
        <f t="shared" si="88"/>
        <v>95</v>
      </c>
      <c r="B98" s="36">
        <f t="shared" ref="B98:D98" si="124">B85</f>
        <v>0</v>
      </c>
      <c r="C98" s="36">
        <f t="shared" si="124"/>
        <v>0</v>
      </c>
      <c r="D98" s="36">
        <f t="shared" si="124"/>
        <v>0</v>
      </c>
      <c r="E98" s="40">
        <f t="shared" si="81"/>
        <v>1001095</v>
      </c>
      <c r="F98" s="35" t="str">
        <f t="shared" si="82"/>
        <v>ABASTECIMIENTO GAS #1001095 / [RFC] Gas Butep</v>
      </c>
      <c r="G98" s="39">
        <f t="shared" si="102"/>
        <v>1</v>
      </c>
      <c r="H98" s="15" t="str">
        <f t="shared" si="90"/>
        <v>IGP160201NK5</v>
      </c>
      <c r="I98" s="39">
        <f t="shared" si="91"/>
        <v>1001</v>
      </c>
      <c r="J98" s="15" t="str">
        <f t="shared" si="92"/>
        <v>GBU7109148V4</v>
      </c>
      <c r="K98" s="39">
        <f t="shared" si="92"/>
        <v>10</v>
      </c>
      <c r="L98" s="34">
        <f>L97</f>
        <v>43382</v>
      </c>
      <c r="M98" s="39" t="str">
        <f t="shared" si="93"/>
        <v>GYP</v>
      </c>
      <c r="N98" s="39" t="str">
        <f t="shared" si="83"/>
        <v>10-1001095</v>
      </c>
      <c r="O98" s="26">
        <f t="shared" ca="1" si="84"/>
        <v>513502</v>
      </c>
      <c r="P98" s="26">
        <f t="shared" ca="1" si="85"/>
        <v>82160.319999999949</v>
      </c>
      <c r="Q98" s="26">
        <v>0</v>
      </c>
      <c r="R98" s="26">
        <f t="shared" ca="1" si="86"/>
        <v>595662.31999999995</v>
      </c>
      <c r="S98" s="39">
        <f t="shared" si="94"/>
        <v>1</v>
      </c>
      <c r="T98" s="39">
        <f t="shared" si="100"/>
        <v>2</v>
      </c>
      <c r="V98" s="37" t="str">
        <f t="shared" ca="1" si="87"/>
        <v>EXECUTE [dbo].[PG_CI_FACTURA_CXP] 0, 0, 0, 1001095, 'ABASTECIMIENTO GAS #1001095 / [RFC] Gas Butep' , 1 , 'IGP160201NK5' , 'GBU7109148V4' , '2018-10-09','GYP', '10-1001095' ,513502,82160.3199999999,0 ,595662.32 ,1,2</v>
      </c>
    </row>
    <row r="99" spans="1:22" x14ac:dyDescent="0.3">
      <c r="A99" s="4">
        <f t="shared" si="88"/>
        <v>96</v>
      </c>
      <c r="B99" s="36">
        <f t="shared" ref="B99:D99" si="125">B86</f>
        <v>0</v>
      </c>
      <c r="C99" s="36">
        <f t="shared" si="125"/>
        <v>0</v>
      </c>
      <c r="D99" s="36">
        <f t="shared" si="125"/>
        <v>0</v>
      </c>
      <c r="E99" s="40">
        <f t="shared" si="81"/>
        <v>1001096</v>
      </c>
      <c r="F99" s="35" t="str">
        <f t="shared" si="82"/>
        <v>ABASTECIMIENTO GAS #1001096 / [RFC] Gas Butep</v>
      </c>
      <c r="G99" s="39">
        <f t="shared" si="102"/>
        <v>2</v>
      </c>
      <c r="H99" s="15" t="str">
        <f t="shared" si="90"/>
        <v>IGP160201NK5</v>
      </c>
      <c r="I99" s="39">
        <f t="shared" si="91"/>
        <v>1001</v>
      </c>
      <c r="J99" s="15" t="str">
        <f t="shared" si="92"/>
        <v>GBU7109148V4</v>
      </c>
      <c r="K99" s="39">
        <f t="shared" si="92"/>
        <v>10</v>
      </c>
      <c r="L99" s="41">
        <f>L98+1</f>
        <v>43383</v>
      </c>
      <c r="M99" s="39" t="str">
        <f t="shared" si="93"/>
        <v>GYP</v>
      </c>
      <c r="N99" s="39" t="str">
        <f t="shared" si="83"/>
        <v>10-1001096</v>
      </c>
      <c r="O99" s="26">
        <f t="shared" ca="1" si="84"/>
        <v>479706</v>
      </c>
      <c r="P99" s="26">
        <f t="shared" ca="1" si="85"/>
        <v>76752.959999999963</v>
      </c>
      <c r="Q99" s="26">
        <v>0</v>
      </c>
      <c r="R99" s="26">
        <f t="shared" ca="1" si="86"/>
        <v>556458.96</v>
      </c>
      <c r="S99" s="39">
        <f t="shared" si="94"/>
        <v>1</v>
      </c>
      <c r="T99" s="39">
        <f t="shared" si="100"/>
        <v>3</v>
      </c>
      <c r="V99" s="37" t="str">
        <f t="shared" ca="1" si="87"/>
        <v>EXECUTE [dbo].[PG_CI_FACTURA_CXP] 0, 0, 0, 1001096, 'ABASTECIMIENTO GAS #1001096 / [RFC] Gas Butep' , 2 , 'IGP160201NK5' , 'GBU7109148V4' , '2018-10-10','GYP', '10-1001096' ,479706,76752.96,0 ,556458.96 ,1,3</v>
      </c>
    </row>
    <row r="100" spans="1:22" x14ac:dyDescent="0.3">
      <c r="A100" s="4">
        <f t="shared" si="88"/>
        <v>97</v>
      </c>
      <c r="B100" s="36">
        <f t="shared" ref="B100:D100" si="126">B87</f>
        <v>0</v>
      </c>
      <c r="C100" s="36">
        <f t="shared" si="126"/>
        <v>0</v>
      </c>
      <c r="D100" s="36">
        <f t="shared" si="126"/>
        <v>0</v>
      </c>
      <c r="E100" s="40">
        <f t="shared" si="81"/>
        <v>1001097</v>
      </c>
      <c r="F100" s="35" t="str">
        <f t="shared" si="82"/>
        <v>ABASTECIMIENTO GAS #1001097 / [RFC] Gas Butep</v>
      </c>
      <c r="G100" s="39">
        <f t="shared" si="102"/>
        <v>1</v>
      </c>
      <c r="H100" s="15" t="str">
        <f t="shared" si="90"/>
        <v>IGP160201NK5</v>
      </c>
      <c r="I100" s="39">
        <f t="shared" si="91"/>
        <v>1001</v>
      </c>
      <c r="J100" s="15" t="str">
        <f t="shared" si="92"/>
        <v>GBU7109148V4</v>
      </c>
      <c r="K100" s="39">
        <f t="shared" si="92"/>
        <v>10</v>
      </c>
      <c r="L100" s="34">
        <f>L99</f>
        <v>43383</v>
      </c>
      <c r="M100" s="39" t="str">
        <f t="shared" si="93"/>
        <v>GYP</v>
      </c>
      <c r="N100" s="39" t="str">
        <f t="shared" si="83"/>
        <v>10-1001097</v>
      </c>
      <c r="O100" s="26">
        <f t="shared" ca="1" si="84"/>
        <v>541542</v>
      </c>
      <c r="P100" s="26">
        <f t="shared" ca="1" si="85"/>
        <v>86646.719999999972</v>
      </c>
      <c r="Q100" s="26">
        <v>0</v>
      </c>
      <c r="R100" s="26">
        <f t="shared" ca="1" si="86"/>
        <v>628188.72</v>
      </c>
      <c r="S100" s="39">
        <f t="shared" si="94"/>
        <v>1</v>
      </c>
      <c r="T100" s="39">
        <f t="shared" si="100"/>
        <v>1</v>
      </c>
      <c r="V100" s="37" t="str">
        <f t="shared" ca="1" si="87"/>
        <v>EXECUTE [dbo].[PG_CI_FACTURA_CXP] 0, 0, 0, 1001097, 'ABASTECIMIENTO GAS #1001097 / [RFC] Gas Butep' , 1 , 'IGP160201NK5' , 'GBU7109148V4' , '2018-10-10','GYP', '10-1001097' ,541542,86646.72,0 ,628188.72 ,1,1</v>
      </c>
    </row>
    <row r="101" spans="1:22" x14ac:dyDescent="0.3">
      <c r="A101" s="4">
        <f t="shared" si="88"/>
        <v>98</v>
      </c>
      <c r="B101" s="36">
        <f t="shared" ref="B101:D103" si="127">B88</f>
        <v>0</v>
      </c>
      <c r="C101" s="36">
        <f t="shared" si="127"/>
        <v>0</v>
      </c>
      <c r="D101" s="36">
        <f t="shared" si="127"/>
        <v>0</v>
      </c>
      <c r="E101" s="40">
        <f t="shared" si="81"/>
        <v>1001098</v>
      </c>
      <c r="F101" s="35" t="str">
        <f t="shared" si="82"/>
        <v>ABASTECIMIENTO GAS #1001098 / [RFC] Gas Butep</v>
      </c>
      <c r="G101" s="39">
        <f t="shared" si="102"/>
        <v>1</v>
      </c>
      <c r="H101" s="15" t="str">
        <f t="shared" si="90"/>
        <v>IGP160201NK5</v>
      </c>
      <c r="I101" s="39">
        <f t="shared" si="91"/>
        <v>1001</v>
      </c>
      <c r="J101" s="15" t="str">
        <f t="shared" si="92"/>
        <v>GBU7109148V4</v>
      </c>
      <c r="K101" s="39">
        <f t="shared" si="92"/>
        <v>10</v>
      </c>
      <c r="L101" s="41">
        <f>L100+1</f>
        <v>43384</v>
      </c>
      <c r="M101" s="39" t="str">
        <f t="shared" si="93"/>
        <v>GYP</v>
      </c>
      <c r="N101" s="39" t="str">
        <f t="shared" si="83"/>
        <v>10-1001098</v>
      </c>
      <c r="O101" s="26">
        <f t="shared" ca="1" si="84"/>
        <v>512787</v>
      </c>
      <c r="P101" s="26">
        <f t="shared" ca="1" si="85"/>
        <v>82045.919999999925</v>
      </c>
      <c r="Q101" s="26">
        <v>0</v>
      </c>
      <c r="R101" s="26">
        <f t="shared" ca="1" si="86"/>
        <v>594832.91999999993</v>
      </c>
      <c r="S101" s="39">
        <f t="shared" si="94"/>
        <v>1</v>
      </c>
      <c r="T101" s="39">
        <f t="shared" si="100"/>
        <v>1</v>
      </c>
      <c r="V101" s="37" t="str">
        <f t="shared" ca="1" si="87"/>
        <v>EXECUTE [dbo].[PG_CI_FACTURA_CXP] 0, 0, 0, 1001098, 'ABASTECIMIENTO GAS #1001098 / [RFC] Gas Butep' , 1 , 'IGP160201NK5' , 'GBU7109148V4' , '2018-10-11','GYP', '10-1001098' ,512787,82045.9199999999,0 ,594832.92 ,1,1</v>
      </c>
    </row>
    <row r="102" spans="1:22" x14ac:dyDescent="0.3">
      <c r="A102" s="4">
        <f t="shared" si="88"/>
        <v>99</v>
      </c>
      <c r="B102" s="36">
        <f t="shared" si="127"/>
        <v>0</v>
      </c>
      <c r="C102" s="36">
        <f t="shared" si="127"/>
        <v>0</v>
      </c>
      <c r="D102" s="36">
        <f t="shared" si="127"/>
        <v>0</v>
      </c>
      <c r="E102" s="40">
        <f t="shared" si="81"/>
        <v>1001099</v>
      </c>
      <c r="F102" s="35" t="str">
        <f t="shared" si="82"/>
        <v>ABASTECIMIENTO GAS #1001099 / [RFC] Gas Butep</v>
      </c>
      <c r="G102" s="39">
        <f t="shared" si="102"/>
        <v>1</v>
      </c>
      <c r="H102" s="15" t="str">
        <f t="shared" si="90"/>
        <v>IGP160201NK5</v>
      </c>
      <c r="I102" s="39">
        <f t="shared" si="91"/>
        <v>1001</v>
      </c>
      <c r="J102" s="15" t="str">
        <f t="shared" si="92"/>
        <v>GBU7109148V4</v>
      </c>
      <c r="K102" s="39">
        <f t="shared" si="92"/>
        <v>10</v>
      </c>
      <c r="L102" s="34">
        <f>L101</f>
        <v>43384</v>
      </c>
      <c r="M102" s="39" t="str">
        <f t="shared" si="93"/>
        <v>GYP</v>
      </c>
      <c r="N102" s="39" t="str">
        <f t="shared" si="83"/>
        <v>10-1001099</v>
      </c>
      <c r="O102" s="26">
        <f t="shared" ca="1" si="84"/>
        <v>519263</v>
      </c>
      <c r="P102" s="26">
        <f t="shared" ca="1" si="85"/>
        <v>83082.079999999958</v>
      </c>
      <c r="Q102" s="26">
        <v>0</v>
      </c>
      <c r="R102" s="26">
        <f t="shared" ca="1" si="86"/>
        <v>602345.07999999996</v>
      </c>
      <c r="S102" s="39">
        <f t="shared" si="94"/>
        <v>1</v>
      </c>
      <c r="T102" s="39">
        <f t="shared" si="100"/>
        <v>1</v>
      </c>
      <c r="V102" s="37" t="str">
        <f t="shared" ca="1" si="87"/>
        <v>EXECUTE [dbo].[PG_CI_FACTURA_CXP] 0, 0, 0, 1001099, 'ABASTECIMIENTO GAS #1001099 / [RFC] Gas Butep' , 1 , 'IGP160201NK5' , 'GBU7109148V4' , '2018-10-11','GYP', '10-1001099' ,519263,83082.08,0 ,602345.08 ,1,1</v>
      </c>
    </row>
    <row r="103" spans="1:22" x14ac:dyDescent="0.3">
      <c r="A103" s="4">
        <f t="shared" si="88"/>
        <v>100</v>
      </c>
      <c r="B103" s="36">
        <f t="shared" si="127"/>
        <v>0</v>
      </c>
      <c r="C103" s="36">
        <f t="shared" si="127"/>
        <v>0</v>
      </c>
      <c r="D103" s="36">
        <f t="shared" si="127"/>
        <v>0</v>
      </c>
      <c r="E103" s="40">
        <f t="shared" si="81"/>
        <v>1001100</v>
      </c>
      <c r="F103" s="35" t="str">
        <f t="shared" si="82"/>
        <v>ABASTECIMIENTO GAS #1001100 / [RFC] Gas Butep</v>
      </c>
      <c r="G103" s="39">
        <f t="shared" si="102"/>
        <v>1</v>
      </c>
      <c r="H103" s="15" t="str">
        <f t="shared" si="90"/>
        <v>IGP160201NK5</v>
      </c>
      <c r="I103" s="39">
        <f t="shared" si="91"/>
        <v>1001</v>
      </c>
      <c r="J103" s="15" t="str">
        <f t="shared" si="92"/>
        <v>GBU7109148V4</v>
      </c>
      <c r="K103" s="39">
        <f t="shared" si="92"/>
        <v>10</v>
      </c>
      <c r="L103" s="34">
        <f>L102</f>
        <v>43384</v>
      </c>
      <c r="M103" s="39" t="str">
        <f t="shared" si="93"/>
        <v>GYP</v>
      </c>
      <c r="N103" s="39" t="str">
        <f t="shared" si="83"/>
        <v>10-1001100</v>
      </c>
      <c r="O103" s="26">
        <f t="shared" ca="1" si="84"/>
        <v>510393</v>
      </c>
      <c r="P103" s="26">
        <f t="shared" ca="1" si="85"/>
        <v>81662.880000000005</v>
      </c>
      <c r="Q103" s="26">
        <v>0</v>
      </c>
      <c r="R103" s="26">
        <f t="shared" ca="1" si="86"/>
        <v>592055.88</v>
      </c>
      <c r="S103" s="39">
        <f t="shared" si="94"/>
        <v>1</v>
      </c>
      <c r="T103" s="39">
        <f t="shared" si="100"/>
        <v>1</v>
      </c>
      <c r="V103" s="37" t="str">
        <f t="shared" ca="1" si="87"/>
        <v>EXECUTE [dbo].[PG_CI_FACTURA_CXP] 0, 0, 0, 1001100, 'ABASTECIMIENTO GAS #1001100 / [RFC] Gas Butep' , 1 , 'IGP160201NK5' , 'GBU7109148V4' , '2018-10-11','GYP', '10-1001100' ,510393,81662.88,0 ,592055.88 ,1,1</v>
      </c>
    </row>
    <row r="104" spans="1:22" x14ac:dyDescent="0.3">
      <c r="A104" s="4">
        <f t="shared" si="88"/>
        <v>101</v>
      </c>
      <c r="B104" s="36">
        <f t="shared" ref="B104:D104" si="128">B91</f>
        <v>0</v>
      </c>
      <c r="C104" s="36">
        <f t="shared" si="128"/>
        <v>0</v>
      </c>
      <c r="D104" s="36">
        <f t="shared" si="128"/>
        <v>0</v>
      </c>
      <c r="E104" s="40">
        <f t="shared" ref="E104:E167" si="129">I104*1000 + A104</f>
        <v>1002101</v>
      </c>
      <c r="F104" s="35" t="str">
        <f>CONCATENATE("ABASTECIMIENTO GAS #",E104," / ",$J$1)</f>
        <v>ABASTECIMIENTO GAS #1002101 / [RFC] Gas Vulcano</v>
      </c>
      <c r="G104" s="39">
        <f>G4</f>
        <v>1</v>
      </c>
      <c r="H104" s="15" t="str">
        <f t="shared" si="90"/>
        <v>IGP160201NK5</v>
      </c>
      <c r="I104" s="12">
        <v>1002</v>
      </c>
      <c r="J104" s="38" t="s">
        <v>41</v>
      </c>
      <c r="K104" s="12">
        <v>49</v>
      </c>
      <c r="L104" s="34">
        <f>L4</f>
        <v>43357</v>
      </c>
      <c r="M104" s="39" t="str">
        <f t="shared" si="93"/>
        <v>GYP</v>
      </c>
      <c r="N104" s="39" t="str">
        <f t="shared" ref="N104:N167" si="130">CONCATENATE(K104,"-",E104)</f>
        <v>49-1002101</v>
      </c>
      <c r="O104" s="26">
        <f t="shared" ca="1" si="84"/>
        <v>493710</v>
      </c>
      <c r="P104" s="26">
        <f t="shared" ref="P104:P167" ca="1" si="131">R104-O104</f>
        <v>78993.599999999977</v>
      </c>
      <c r="Q104" s="26">
        <v>0</v>
      </c>
      <c r="R104" s="26">
        <f t="shared" ref="R104:R167" ca="1" si="132">O104*1.16</f>
        <v>572703.6</v>
      </c>
      <c r="S104" s="39">
        <f t="shared" si="94"/>
        <v>1</v>
      </c>
      <c r="T104" s="39">
        <f t="shared" si="100"/>
        <v>2</v>
      </c>
      <c r="V104" s="37" t="str">
        <f t="shared" ref="V104:V167" ca="1" si="133">CONCATENATE($Y$2,E104,", '",F104,"' , ",G104," , '",H104,"' , '",J104,"' , '",TEXT(L104,"aaaa-mm-dd"),"','",M104,"', '",N104,"' ,",O104,",",P104,",",Q104," ,",R104," ,",S104,",",T104)</f>
        <v>EXECUTE [dbo].[PG_CI_FACTURA_CXP] 0, 0, 0, 1002101, 'ABASTECIMIENTO GAS #1002101 / [RFC] Gas Vulcano' , 1 , 'IGP160201NK5' , 'GVU9912072H9' , '2018-09-14','GYP', '49-1002101' ,493710,78993.6,0 ,572703.6 ,1,2</v>
      </c>
    </row>
    <row r="105" spans="1:22" x14ac:dyDescent="0.3">
      <c r="A105" s="4">
        <f t="shared" si="88"/>
        <v>102</v>
      </c>
      <c r="B105" s="36">
        <f t="shared" ref="B105:D105" si="134">B92</f>
        <v>0</v>
      </c>
      <c r="C105" s="36">
        <f t="shared" si="134"/>
        <v>0</v>
      </c>
      <c r="D105" s="36">
        <f t="shared" si="134"/>
        <v>0</v>
      </c>
      <c r="E105" s="40">
        <f t="shared" si="129"/>
        <v>1002102</v>
      </c>
      <c r="F105" s="35" t="str">
        <f>CONCATENATE("ABASTECIMIENTO GAS #",E105," / ",$J$1)</f>
        <v>ABASTECIMIENTO GAS #1002102 / [RFC] Gas Vulcano</v>
      </c>
      <c r="G105" s="39">
        <f>G5</f>
        <v>1</v>
      </c>
      <c r="H105" s="15" t="str">
        <f t="shared" si="90"/>
        <v>IGP160201NK5</v>
      </c>
      <c r="I105" s="39">
        <f t="shared" si="91"/>
        <v>1002</v>
      </c>
      <c r="J105" s="15" t="str">
        <f t="shared" si="92"/>
        <v>GVU9912072H9</v>
      </c>
      <c r="K105" s="39">
        <f t="shared" si="92"/>
        <v>49</v>
      </c>
      <c r="L105" s="34">
        <f>L5</f>
        <v>43357</v>
      </c>
      <c r="M105" s="39" t="str">
        <f t="shared" si="93"/>
        <v>GYP</v>
      </c>
      <c r="N105" s="39" t="str">
        <f t="shared" si="130"/>
        <v>49-1002102</v>
      </c>
      <c r="O105" s="26">
        <f t="shared" ca="1" si="84"/>
        <v>464712</v>
      </c>
      <c r="P105" s="26">
        <f t="shared" ca="1" si="131"/>
        <v>74353.919999999925</v>
      </c>
      <c r="Q105" s="26">
        <v>0</v>
      </c>
      <c r="R105" s="26">
        <f t="shared" ca="1" si="132"/>
        <v>539065.91999999993</v>
      </c>
      <c r="S105" s="39">
        <f t="shared" si="94"/>
        <v>1</v>
      </c>
      <c r="T105" s="39">
        <f t="shared" si="100"/>
        <v>3</v>
      </c>
      <c r="V105" s="37" t="str">
        <f t="shared" ca="1" si="133"/>
        <v>EXECUTE [dbo].[PG_CI_FACTURA_CXP] 0, 0, 0, 1002102, 'ABASTECIMIENTO GAS #1002102 / [RFC] Gas Vulcano' , 1 , 'IGP160201NK5' , 'GVU9912072H9' , '2018-09-14','GYP', '49-1002102' ,464712,74353.9199999999,0 ,539065.92 ,1,3</v>
      </c>
    </row>
    <row r="106" spans="1:22" x14ac:dyDescent="0.3">
      <c r="A106" s="4">
        <f t="shared" si="88"/>
        <v>103</v>
      </c>
      <c r="B106" s="36">
        <f t="shared" ref="B106:D106" si="135">B93</f>
        <v>0</v>
      </c>
      <c r="C106" s="36">
        <f t="shared" si="135"/>
        <v>0</v>
      </c>
      <c r="D106" s="36">
        <f t="shared" si="135"/>
        <v>0</v>
      </c>
      <c r="E106" s="40">
        <f t="shared" si="129"/>
        <v>1002103</v>
      </c>
      <c r="F106" s="35" t="str">
        <f t="shared" ref="F106:F169" si="136">CONCATENATE("ABASTECIMIENTO GAS #",E106," / ",$J$1)</f>
        <v>ABASTECIMIENTO GAS #1002103 / [RFC] Gas Vulcano</v>
      </c>
      <c r="G106" s="39">
        <f t="shared" ref="G106:G169" si="137">G6</f>
        <v>2</v>
      </c>
      <c r="H106" s="15" t="str">
        <f t="shared" si="90"/>
        <v>IGP160201NK5</v>
      </c>
      <c r="I106" s="39">
        <f t="shared" si="91"/>
        <v>1002</v>
      </c>
      <c r="J106" s="15" t="str">
        <f t="shared" si="91"/>
        <v>GVU9912072H9</v>
      </c>
      <c r="K106" s="39">
        <f t="shared" si="91"/>
        <v>49</v>
      </c>
      <c r="L106" s="34">
        <f t="shared" ref="L106:L169" si="138">L6</f>
        <v>43357</v>
      </c>
      <c r="M106" s="39" t="str">
        <f t="shared" si="93"/>
        <v>GYP</v>
      </c>
      <c r="N106" s="39" t="str">
        <f t="shared" si="130"/>
        <v>49-1002103</v>
      </c>
      <c r="O106" s="26">
        <f t="shared" ca="1" si="84"/>
        <v>455664</v>
      </c>
      <c r="P106" s="26">
        <f t="shared" ca="1" si="131"/>
        <v>72906.239999999991</v>
      </c>
      <c r="Q106" s="26">
        <v>0</v>
      </c>
      <c r="R106" s="26">
        <f t="shared" ca="1" si="132"/>
        <v>528570.24</v>
      </c>
      <c r="S106" s="39">
        <f t="shared" si="94"/>
        <v>1</v>
      </c>
      <c r="T106" s="39">
        <f t="shared" si="100"/>
        <v>1</v>
      </c>
      <c r="V106" s="37" t="str">
        <f t="shared" ca="1" si="133"/>
        <v>EXECUTE [dbo].[PG_CI_FACTURA_CXP] 0, 0, 0, 1002103, 'ABASTECIMIENTO GAS #1002103 / [RFC] Gas Vulcano' , 2 , 'IGP160201NK5' , 'GVU9912072H9' , '2018-09-14','GYP', '49-1002103' ,455664,72906.24,0 ,528570.24 ,1,1</v>
      </c>
    </row>
    <row r="107" spans="1:22" x14ac:dyDescent="0.3">
      <c r="A107" s="4">
        <f t="shared" si="88"/>
        <v>104</v>
      </c>
      <c r="B107" s="36">
        <f t="shared" ref="B107:D107" si="139">B94</f>
        <v>0</v>
      </c>
      <c r="C107" s="36">
        <f t="shared" si="139"/>
        <v>0</v>
      </c>
      <c r="D107" s="36">
        <f t="shared" si="139"/>
        <v>0</v>
      </c>
      <c r="E107" s="40">
        <f t="shared" si="129"/>
        <v>1002104</v>
      </c>
      <c r="F107" s="35" t="str">
        <f t="shared" si="136"/>
        <v>ABASTECIMIENTO GAS #1002104 / [RFC] Gas Vulcano</v>
      </c>
      <c r="G107" s="39">
        <f t="shared" si="137"/>
        <v>1</v>
      </c>
      <c r="H107" s="15" t="str">
        <f t="shared" si="90"/>
        <v>IGP160201NK5</v>
      </c>
      <c r="I107" s="39">
        <f t="shared" si="91"/>
        <v>1002</v>
      </c>
      <c r="J107" s="15" t="str">
        <f t="shared" si="91"/>
        <v>GVU9912072H9</v>
      </c>
      <c r="K107" s="39">
        <f t="shared" si="91"/>
        <v>49</v>
      </c>
      <c r="L107" s="34">
        <f t="shared" si="138"/>
        <v>43357</v>
      </c>
      <c r="M107" s="39" t="str">
        <f t="shared" si="93"/>
        <v>GYP</v>
      </c>
      <c r="N107" s="39" t="str">
        <f t="shared" si="130"/>
        <v>49-1002104</v>
      </c>
      <c r="O107" s="26">
        <f t="shared" ca="1" si="84"/>
        <v>475077</v>
      </c>
      <c r="P107" s="26">
        <f t="shared" ca="1" si="131"/>
        <v>76012.319999999949</v>
      </c>
      <c r="Q107" s="26">
        <v>0</v>
      </c>
      <c r="R107" s="26">
        <f t="shared" ca="1" si="132"/>
        <v>551089.31999999995</v>
      </c>
      <c r="S107" s="39">
        <f t="shared" si="94"/>
        <v>1</v>
      </c>
      <c r="T107" s="39">
        <f t="shared" si="100"/>
        <v>1</v>
      </c>
      <c r="V107" s="37" t="str">
        <f t="shared" ca="1" si="133"/>
        <v>EXECUTE [dbo].[PG_CI_FACTURA_CXP] 0, 0, 0, 1002104, 'ABASTECIMIENTO GAS #1002104 / [RFC] Gas Vulcano' , 1 , 'IGP160201NK5' , 'GVU9912072H9' , '2018-09-14','GYP', '49-1002104' ,475077,76012.3199999999,0 ,551089.32 ,1,1</v>
      </c>
    </row>
    <row r="108" spans="1:22" x14ac:dyDescent="0.3">
      <c r="A108" s="4">
        <f t="shared" si="88"/>
        <v>105</v>
      </c>
      <c r="B108" s="36">
        <f t="shared" ref="B108:D108" si="140">B95</f>
        <v>0</v>
      </c>
      <c r="C108" s="36">
        <f t="shared" si="140"/>
        <v>0</v>
      </c>
      <c r="D108" s="36">
        <f t="shared" si="140"/>
        <v>0</v>
      </c>
      <c r="E108" s="40">
        <f t="shared" si="129"/>
        <v>1002105</v>
      </c>
      <c r="F108" s="35" t="str">
        <f t="shared" si="136"/>
        <v>ABASTECIMIENTO GAS #1002105 / [RFC] Gas Vulcano</v>
      </c>
      <c r="G108" s="39">
        <f t="shared" si="137"/>
        <v>2</v>
      </c>
      <c r="H108" s="15" t="str">
        <f t="shared" si="90"/>
        <v>IGP160201NK5</v>
      </c>
      <c r="I108" s="39">
        <f t="shared" si="91"/>
        <v>1002</v>
      </c>
      <c r="J108" s="15" t="str">
        <f t="shared" si="91"/>
        <v>GVU9912072H9</v>
      </c>
      <c r="K108" s="39">
        <f t="shared" si="91"/>
        <v>49</v>
      </c>
      <c r="L108" s="34">
        <f t="shared" si="138"/>
        <v>43358</v>
      </c>
      <c r="M108" s="39" t="str">
        <f t="shared" si="93"/>
        <v>GYP</v>
      </c>
      <c r="N108" s="39" t="str">
        <f t="shared" si="130"/>
        <v>49-1002105</v>
      </c>
      <c r="O108" s="26">
        <f t="shared" ca="1" si="84"/>
        <v>451246</v>
      </c>
      <c r="P108" s="26">
        <f t="shared" ca="1" si="131"/>
        <v>72199.359999999986</v>
      </c>
      <c r="Q108" s="26">
        <v>0</v>
      </c>
      <c r="R108" s="26">
        <f t="shared" ca="1" si="132"/>
        <v>523445.36</v>
      </c>
      <c r="S108" s="39">
        <f t="shared" si="94"/>
        <v>1</v>
      </c>
      <c r="T108" s="39">
        <f t="shared" si="100"/>
        <v>1</v>
      </c>
      <c r="V108" s="37" t="str">
        <f t="shared" ca="1" si="133"/>
        <v>EXECUTE [dbo].[PG_CI_FACTURA_CXP] 0, 0, 0, 1002105, 'ABASTECIMIENTO GAS #1002105 / [RFC] Gas Vulcano' , 2 , 'IGP160201NK5' , 'GVU9912072H9' , '2018-09-15','GYP', '49-1002105' ,451246,72199.36,0 ,523445.36 ,1,1</v>
      </c>
    </row>
    <row r="109" spans="1:22" x14ac:dyDescent="0.3">
      <c r="A109" s="4">
        <f t="shared" si="88"/>
        <v>106</v>
      </c>
      <c r="B109" s="36">
        <f t="shared" ref="B109:D109" si="141">B96</f>
        <v>0</v>
      </c>
      <c r="C109" s="36">
        <f t="shared" si="141"/>
        <v>0</v>
      </c>
      <c r="D109" s="36">
        <f t="shared" si="141"/>
        <v>0</v>
      </c>
      <c r="E109" s="40">
        <f t="shared" si="129"/>
        <v>1002106</v>
      </c>
      <c r="F109" s="35" t="str">
        <f t="shared" si="136"/>
        <v>ABASTECIMIENTO GAS #1002106 / [RFC] Gas Vulcano</v>
      </c>
      <c r="G109" s="39">
        <f t="shared" si="137"/>
        <v>1</v>
      </c>
      <c r="H109" s="15" t="str">
        <f t="shared" si="90"/>
        <v>IGP160201NK5</v>
      </c>
      <c r="I109" s="39">
        <f t="shared" si="91"/>
        <v>1002</v>
      </c>
      <c r="J109" s="15" t="str">
        <f t="shared" si="91"/>
        <v>GVU9912072H9</v>
      </c>
      <c r="K109" s="39">
        <f t="shared" si="91"/>
        <v>49</v>
      </c>
      <c r="L109" s="34">
        <f t="shared" si="138"/>
        <v>43358</v>
      </c>
      <c r="M109" s="39" t="str">
        <f t="shared" si="93"/>
        <v>GYP</v>
      </c>
      <c r="N109" s="39" t="str">
        <f t="shared" si="130"/>
        <v>49-1002106</v>
      </c>
      <c r="O109" s="26">
        <f t="shared" ca="1" si="84"/>
        <v>505316</v>
      </c>
      <c r="P109" s="26">
        <f t="shared" ca="1" si="131"/>
        <v>80850.559999999939</v>
      </c>
      <c r="Q109" s="26">
        <v>0</v>
      </c>
      <c r="R109" s="26">
        <f t="shared" ca="1" si="132"/>
        <v>586166.55999999994</v>
      </c>
      <c r="S109" s="39">
        <f t="shared" si="94"/>
        <v>1</v>
      </c>
      <c r="T109" s="39">
        <f t="shared" si="100"/>
        <v>1</v>
      </c>
      <c r="V109" s="37" t="str">
        <f t="shared" ca="1" si="133"/>
        <v>EXECUTE [dbo].[PG_CI_FACTURA_CXP] 0, 0, 0, 1002106, 'ABASTECIMIENTO GAS #1002106 / [RFC] Gas Vulcano' , 1 , 'IGP160201NK5' , 'GVU9912072H9' , '2018-09-15','GYP', '49-1002106' ,505316,80850.5599999999,0 ,586166.56 ,1,1</v>
      </c>
    </row>
    <row r="110" spans="1:22" x14ac:dyDescent="0.3">
      <c r="A110" s="4">
        <f t="shared" si="88"/>
        <v>107</v>
      </c>
      <c r="B110" s="36">
        <f t="shared" ref="B110:D110" si="142">B97</f>
        <v>0</v>
      </c>
      <c r="C110" s="36">
        <f t="shared" si="142"/>
        <v>0</v>
      </c>
      <c r="D110" s="36">
        <f t="shared" si="142"/>
        <v>0</v>
      </c>
      <c r="E110" s="40">
        <f t="shared" si="129"/>
        <v>1002107</v>
      </c>
      <c r="F110" s="35" t="str">
        <f t="shared" si="136"/>
        <v>ABASTECIMIENTO GAS #1002107 / [RFC] Gas Vulcano</v>
      </c>
      <c r="G110" s="39">
        <f t="shared" si="137"/>
        <v>1</v>
      </c>
      <c r="H110" s="15" t="str">
        <f t="shared" si="90"/>
        <v>IGP160201NK5</v>
      </c>
      <c r="I110" s="39">
        <f t="shared" si="91"/>
        <v>1002</v>
      </c>
      <c r="J110" s="15" t="str">
        <f t="shared" si="91"/>
        <v>GVU9912072H9</v>
      </c>
      <c r="K110" s="39">
        <f t="shared" si="91"/>
        <v>49</v>
      </c>
      <c r="L110" s="34">
        <f t="shared" si="138"/>
        <v>43358</v>
      </c>
      <c r="M110" s="39" t="str">
        <f t="shared" si="93"/>
        <v>GYP</v>
      </c>
      <c r="N110" s="39" t="str">
        <f t="shared" si="130"/>
        <v>49-1002107</v>
      </c>
      <c r="O110" s="26">
        <f t="shared" ca="1" si="84"/>
        <v>542409</v>
      </c>
      <c r="P110" s="26">
        <f t="shared" ca="1" si="131"/>
        <v>86785.439999999944</v>
      </c>
      <c r="Q110" s="26">
        <v>0</v>
      </c>
      <c r="R110" s="26">
        <f t="shared" ca="1" si="132"/>
        <v>629194.43999999994</v>
      </c>
      <c r="S110" s="39">
        <f t="shared" si="94"/>
        <v>1</v>
      </c>
      <c r="T110" s="39">
        <f t="shared" si="100"/>
        <v>2</v>
      </c>
      <c r="V110" s="37" t="str">
        <f t="shared" ca="1" si="133"/>
        <v>EXECUTE [dbo].[PG_CI_FACTURA_CXP] 0, 0, 0, 1002107, 'ABASTECIMIENTO GAS #1002107 / [RFC] Gas Vulcano' , 1 , 'IGP160201NK5' , 'GVU9912072H9' , '2018-09-15','GYP', '49-1002107' ,542409,86785.4399999999,0 ,629194.44 ,1,2</v>
      </c>
    </row>
    <row r="111" spans="1:22" x14ac:dyDescent="0.3">
      <c r="A111" s="4">
        <f t="shared" si="88"/>
        <v>108</v>
      </c>
      <c r="B111" s="36">
        <f t="shared" ref="B111:D111" si="143">B98</f>
        <v>0</v>
      </c>
      <c r="C111" s="36">
        <f t="shared" si="143"/>
        <v>0</v>
      </c>
      <c r="D111" s="36">
        <f t="shared" si="143"/>
        <v>0</v>
      </c>
      <c r="E111" s="40">
        <f t="shared" si="129"/>
        <v>1002108</v>
      </c>
      <c r="F111" s="35" t="str">
        <f t="shared" si="136"/>
        <v>ABASTECIMIENTO GAS #1002108 / [RFC] Gas Vulcano</v>
      </c>
      <c r="G111" s="39">
        <f t="shared" si="137"/>
        <v>1</v>
      </c>
      <c r="H111" s="15" t="str">
        <f t="shared" si="90"/>
        <v>IGP160201NK5</v>
      </c>
      <c r="I111" s="39">
        <f t="shared" si="91"/>
        <v>1002</v>
      </c>
      <c r="J111" s="15" t="str">
        <f t="shared" si="91"/>
        <v>GVU9912072H9</v>
      </c>
      <c r="K111" s="39">
        <f t="shared" si="91"/>
        <v>49</v>
      </c>
      <c r="L111" s="34">
        <f t="shared" si="138"/>
        <v>43359</v>
      </c>
      <c r="M111" s="39" t="str">
        <f t="shared" si="93"/>
        <v>GYP</v>
      </c>
      <c r="N111" s="39" t="str">
        <f t="shared" si="130"/>
        <v>49-1002108</v>
      </c>
      <c r="O111" s="26">
        <f t="shared" ca="1" si="84"/>
        <v>508660</v>
      </c>
      <c r="P111" s="26">
        <f t="shared" ca="1" si="131"/>
        <v>81385.599999999977</v>
      </c>
      <c r="Q111" s="26">
        <v>0</v>
      </c>
      <c r="R111" s="26">
        <f t="shared" ca="1" si="132"/>
        <v>590045.6</v>
      </c>
      <c r="S111" s="39">
        <f t="shared" si="94"/>
        <v>1</v>
      </c>
      <c r="T111" s="39">
        <f t="shared" si="100"/>
        <v>3</v>
      </c>
      <c r="V111" s="37" t="str">
        <f t="shared" ca="1" si="133"/>
        <v>EXECUTE [dbo].[PG_CI_FACTURA_CXP] 0, 0, 0, 1002108, 'ABASTECIMIENTO GAS #1002108 / [RFC] Gas Vulcano' , 1 , 'IGP160201NK5' , 'GVU9912072H9' , '2018-09-16','GYP', '49-1002108' ,508660,81385.6,0 ,590045.6 ,1,3</v>
      </c>
    </row>
    <row r="112" spans="1:22" x14ac:dyDescent="0.3">
      <c r="A112" s="4">
        <f t="shared" si="88"/>
        <v>109</v>
      </c>
      <c r="B112" s="36">
        <f t="shared" ref="B112:D112" si="144">B99</f>
        <v>0</v>
      </c>
      <c r="C112" s="36">
        <f t="shared" si="144"/>
        <v>0</v>
      </c>
      <c r="D112" s="36">
        <f t="shared" si="144"/>
        <v>0</v>
      </c>
      <c r="E112" s="40">
        <f t="shared" si="129"/>
        <v>1002109</v>
      </c>
      <c r="F112" s="35" t="str">
        <f t="shared" si="136"/>
        <v>ABASTECIMIENTO GAS #1002109 / [RFC] Gas Vulcano</v>
      </c>
      <c r="G112" s="39">
        <f t="shared" si="137"/>
        <v>1</v>
      </c>
      <c r="H112" s="15" t="str">
        <f t="shared" si="90"/>
        <v>IGP160201NK5</v>
      </c>
      <c r="I112" s="39">
        <f t="shared" si="91"/>
        <v>1002</v>
      </c>
      <c r="J112" s="15" t="str">
        <f t="shared" si="91"/>
        <v>GVU9912072H9</v>
      </c>
      <c r="K112" s="39">
        <f t="shared" si="91"/>
        <v>49</v>
      </c>
      <c r="L112" s="34">
        <f t="shared" si="138"/>
        <v>43359</v>
      </c>
      <c r="M112" s="39" t="str">
        <f t="shared" si="93"/>
        <v>GYP</v>
      </c>
      <c r="N112" s="39" t="str">
        <f t="shared" si="130"/>
        <v>49-1002109</v>
      </c>
      <c r="O112" s="26">
        <f t="shared" ca="1" si="84"/>
        <v>542475</v>
      </c>
      <c r="P112" s="26">
        <f t="shared" ca="1" si="131"/>
        <v>86796</v>
      </c>
      <c r="Q112" s="26">
        <v>0</v>
      </c>
      <c r="R112" s="26">
        <f t="shared" ca="1" si="132"/>
        <v>629271</v>
      </c>
      <c r="S112" s="39">
        <f t="shared" si="94"/>
        <v>1</v>
      </c>
      <c r="T112" s="39">
        <f t="shared" si="100"/>
        <v>1</v>
      </c>
      <c r="V112" s="37" t="str">
        <f t="shared" ca="1" si="133"/>
        <v>EXECUTE [dbo].[PG_CI_FACTURA_CXP] 0, 0, 0, 1002109, 'ABASTECIMIENTO GAS #1002109 / [RFC] Gas Vulcano' , 1 , 'IGP160201NK5' , 'GVU9912072H9' , '2018-09-16','GYP', '49-1002109' ,542475,86796,0 ,629271 ,1,1</v>
      </c>
    </row>
    <row r="113" spans="1:22" x14ac:dyDescent="0.3">
      <c r="A113" s="4">
        <f t="shared" si="88"/>
        <v>110</v>
      </c>
      <c r="B113" s="36">
        <f t="shared" ref="B113:D113" si="145">B100</f>
        <v>0</v>
      </c>
      <c r="C113" s="36">
        <f t="shared" si="145"/>
        <v>0</v>
      </c>
      <c r="D113" s="36">
        <f t="shared" si="145"/>
        <v>0</v>
      </c>
      <c r="E113" s="40">
        <f t="shared" si="129"/>
        <v>1002110</v>
      </c>
      <c r="F113" s="35" t="str">
        <f t="shared" si="136"/>
        <v>ABASTECIMIENTO GAS #1002110 / [RFC] Gas Vulcano</v>
      </c>
      <c r="G113" s="39">
        <f t="shared" si="137"/>
        <v>2</v>
      </c>
      <c r="H113" s="15" t="str">
        <f t="shared" si="90"/>
        <v>IGP160201NK5</v>
      </c>
      <c r="I113" s="39">
        <f t="shared" si="91"/>
        <v>1002</v>
      </c>
      <c r="J113" s="15" t="str">
        <f t="shared" si="91"/>
        <v>GVU9912072H9</v>
      </c>
      <c r="K113" s="39">
        <f t="shared" si="91"/>
        <v>49</v>
      </c>
      <c r="L113" s="34">
        <f t="shared" si="138"/>
        <v>43360</v>
      </c>
      <c r="M113" s="39" t="str">
        <f t="shared" si="93"/>
        <v>GYP</v>
      </c>
      <c r="N113" s="39" t="str">
        <f t="shared" si="130"/>
        <v>49-1002110</v>
      </c>
      <c r="O113" s="26">
        <f t="shared" ca="1" si="84"/>
        <v>456718</v>
      </c>
      <c r="P113" s="26">
        <f t="shared" ca="1" si="131"/>
        <v>73074.880000000005</v>
      </c>
      <c r="Q113" s="26">
        <v>0</v>
      </c>
      <c r="R113" s="26">
        <f t="shared" ca="1" si="132"/>
        <v>529792.88</v>
      </c>
      <c r="S113" s="39">
        <f t="shared" si="94"/>
        <v>1</v>
      </c>
      <c r="T113" s="39">
        <f t="shared" si="100"/>
        <v>1</v>
      </c>
      <c r="V113" s="37" t="str">
        <f t="shared" ca="1" si="133"/>
        <v>EXECUTE [dbo].[PG_CI_FACTURA_CXP] 0, 0, 0, 1002110, 'ABASTECIMIENTO GAS #1002110 / [RFC] Gas Vulcano' , 2 , 'IGP160201NK5' , 'GVU9912072H9' , '2018-09-17','GYP', '49-1002110' ,456718,73074.88,0 ,529792.88 ,1,1</v>
      </c>
    </row>
    <row r="114" spans="1:22" x14ac:dyDescent="0.3">
      <c r="A114" s="4">
        <f t="shared" si="88"/>
        <v>111</v>
      </c>
      <c r="B114" s="36">
        <f t="shared" ref="B114:D114" si="146">B101</f>
        <v>0</v>
      </c>
      <c r="C114" s="36">
        <f t="shared" si="146"/>
        <v>0</v>
      </c>
      <c r="D114" s="36">
        <f t="shared" si="146"/>
        <v>0</v>
      </c>
      <c r="E114" s="40">
        <f t="shared" si="129"/>
        <v>1002111</v>
      </c>
      <c r="F114" s="35" t="str">
        <f t="shared" si="136"/>
        <v>ABASTECIMIENTO GAS #1002111 / [RFC] Gas Vulcano</v>
      </c>
      <c r="G114" s="39">
        <f t="shared" si="137"/>
        <v>1</v>
      </c>
      <c r="H114" s="15" t="str">
        <f t="shared" si="90"/>
        <v>IGP160201NK5</v>
      </c>
      <c r="I114" s="39">
        <f t="shared" si="91"/>
        <v>1002</v>
      </c>
      <c r="J114" s="15" t="str">
        <f t="shared" si="91"/>
        <v>GVU9912072H9</v>
      </c>
      <c r="K114" s="39">
        <f t="shared" si="91"/>
        <v>49</v>
      </c>
      <c r="L114" s="34">
        <f t="shared" si="138"/>
        <v>43360</v>
      </c>
      <c r="M114" s="39" t="str">
        <f t="shared" si="93"/>
        <v>GYP</v>
      </c>
      <c r="N114" s="39" t="str">
        <f t="shared" si="130"/>
        <v>49-1002111</v>
      </c>
      <c r="O114" s="26">
        <f t="shared" ca="1" si="84"/>
        <v>484131</v>
      </c>
      <c r="P114" s="26">
        <f t="shared" ca="1" si="131"/>
        <v>77460.959999999963</v>
      </c>
      <c r="Q114" s="26">
        <v>0</v>
      </c>
      <c r="R114" s="26">
        <f t="shared" ca="1" si="132"/>
        <v>561591.96</v>
      </c>
      <c r="S114" s="39">
        <f t="shared" si="94"/>
        <v>1</v>
      </c>
      <c r="T114" s="39">
        <f t="shared" si="100"/>
        <v>1</v>
      </c>
      <c r="V114" s="37" t="str">
        <f t="shared" ca="1" si="133"/>
        <v>EXECUTE [dbo].[PG_CI_FACTURA_CXP] 0, 0, 0, 1002111, 'ABASTECIMIENTO GAS #1002111 / [RFC] Gas Vulcano' , 1 , 'IGP160201NK5' , 'GVU9912072H9' , '2018-09-17','GYP', '49-1002111' ,484131,77460.96,0 ,561591.96 ,1,1</v>
      </c>
    </row>
    <row r="115" spans="1:22" x14ac:dyDescent="0.3">
      <c r="A115" s="4">
        <f t="shared" si="88"/>
        <v>112</v>
      </c>
      <c r="B115" s="36">
        <f t="shared" ref="B115:D115" si="147">B102</f>
        <v>0</v>
      </c>
      <c r="C115" s="36">
        <f t="shared" si="147"/>
        <v>0</v>
      </c>
      <c r="D115" s="36">
        <f t="shared" si="147"/>
        <v>0</v>
      </c>
      <c r="E115" s="40">
        <f t="shared" si="129"/>
        <v>1002112</v>
      </c>
      <c r="F115" s="35" t="str">
        <f t="shared" si="136"/>
        <v>ABASTECIMIENTO GAS #1002112 / [RFC] Gas Vulcano</v>
      </c>
      <c r="G115" s="39">
        <f t="shared" si="137"/>
        <v>2</v>
      </c>
      <c r="H115" s="15" t="str">
        <f t="shared" si="90"/>
        <v>IGP160201NK5</v>
      </c>
      <c r="I115" s="39">
        <f t="shared" si="91"/>
        <v>1002</v>
      </c>
      <c r="J115" s="15" t="str">
        <f t="shared" si="91"/>
        <v>GVU9912072H9</v>
      </c>
      <c r="K115" s="39">
        <f t="shared" si="91"/>
        <v>49</v>
      </c>
      <c r="L115" s="34">
        <f t="shared" si="138"/>
        <v>43360</v>
      </c>
      <c r="M115" s="39" t="str">
        <f t="shared" si="93"/>
        <v>GYP</v>
      </c>
      <c r="N115" s="39" t="str">
        <f t="shared" si="130"/>
        <v>49-1002112</v>
      </c>
      <c r="O115" s="26">
        <f t="shared" ca="1" si="84"/>
        <v>476976</v>
      </c>
      <c r="P115" s="26">
        <f t="shared" ca="1" si="131"/>
        <v>76316.159999999916</v>
      </c>
      <c r="Q115" s="26">
        <v>0</v>
      </c>
      <c r="R115" s="26">
        <f t="shared" ca="1" si="132"/>
        <v>553292.15999999992</v>
      </c>
      <c r="S115" s="39">
        <f t="shared" si="94"/>
        <v>1</v>
      </c>
      <c r="T115" s="39">
        <f t="shared" si="100"/>
        <v>1</v>
      </c>
      <c r="V115" s="37" t="str">
        <f t="shared" ca="1" si="133"/>
        <v>EXECUTE [dbo].[PG_CI_FACTURA_CXP] 0, 0, 0, 1002112, 'ABASTECIMIENTO GAS #1002112 / [RFC] Gas Vulcano' , 2 , 'IGP160201NK5' , 'GVU9912072H9' , '2018-09-17','GYP', '49-1002112' ,476976,76316.1599999999,0 ,553292.16 ,1,1</v>
      </c>
    </row>
    <row r="116" spans="1:22" x14ac:dyDescent="0.3">
      <c r="A116" s="4">
        <f t="shared" si="88"/>
        <v>113</v>
      </c>
      <c r="B116" s="36">
        <f t="shared" ref="B116:D116" si="148">B103</f>
        <v>0</v>
      </c>
      <c r="C116" s="36">
        <f t="shared" si="148"/>
        <v>0</v>
      </c>
      <c r="D116" s="36">
        <f t="shared" si="148"/>
        <v>0</v>
      </c>
      <c r="E116" s="40">
        <f t="shared" si="129"/>
        <v>1002113</v>
      </c>
      <c r="F116" s="35" t="str">
        <f t="shared" si="136"/>
        <v>ABASTECIMIENTO GAS #1002113 / [RFC] Gas Vulcano</v>
      </c>
      <c r="G116" s="39">
        <f t="shared" si="137"/>
        <v>1</v>
      </c>
      <c r="H116" s="15" t="str">
        <f t="shared" si="90"/>
        <v>IGP160201NK5</v>
      </c>
      <c r="I116" s="39">
        <f t="shared" si="91"/>
        <v>1002</v>
      </c>
      <c r="J116" s="15" t="str">
        <f t="shared" si="91"/>
        <v>GVU9912072H9</v>
      </c>
      <c r="K116" s="39">
        <f t="shared" si="91"/>
        <v>49</v>
      </c>
      <c r="L116" s="34">
        <f t="shared" si="138"/>
        <v>43360</v>
      </c>
      <c r="M116" s="39" t="str">
        <f t="shared" si="93"/>
        <v>GYP</v>
      </c>
      <c r="N116" s="39" t="str">
        <f t="shared" si="130"/>
        <v>49-1002113</v>
      </c>
      <c r="O116" s="26">
        <f t="shared" ca="1" si="84"/>
        <v>450464</v>
      </c>
      <c r="P116" s="26">
        <f t="shared" ca="1" si="131"/>
        <v>72074.239999999991</v>
      </c>
      <c r="Q116" s="26">
        <v>0</v>
      </c>
      <c r="R116" s="26">
        <f t="shared" ca="1" si="132"/>
        <v>522538.23999999999</v>
      </c>
      <c r="S116" s="39">
        <f t="shared" si="94"/>
        <v>1</v>
      </c>
      <c r="T116" s="39">
        <f t="shared" si="100"/>
        <v>2</v>
      </c>
      <c r="V116" s="37" t="str">
        <f t="shared" ca="1" si="133"/>
        <v>EXECUTE [dbo].[PG_CI_FACTURA_CXP] 0, 0, 0, 1002113, 'ABASTECIMIENTO GAS #1002113 / [RFC] Gas Vulcano' , 1 , 'IGP160201NK5' , 'GVU9912072H9' , '2018-09-17','GYP', '49-1002113' ,450464,72074.24,0 ,522538.24 ,1,2</v>
      </c>
    </row>
    <row r="117" spans="1:22" x14ac:dyDescent="0.3">
      <c r="A117" s="4">
        <f t="shared" si="88"/>
        <v>114</v>
      </c>
      <c r="B117" s="36">
        <f t="shared" ref="B117:D117" si="149">B104</f>
        <v>0</v>
      </c>
      <c r="C117" s="36">
        <f t="shared" si="149"/>
        <v>0</v>
      </c>
      <c r="D117" s="36">
        <f t="shared" si="149"/>
        <v>0</v>
      </c>
      <c r="E117" s="40">
        <f t="shared" si="129"/>
        <v>1002114</v>
      </c>
      <c r="F117" s="35" t="str">
        <f t="shared" si="136"/>
        <v>ABASTECIMIENTO GAS #1002114 / [RFC] Gas Vulcano</v>
      </c>
      <c r="G117" s="39">
        <f t="shared" si="137"/>
        <v>1</v>
      </c>
      <c r="H117" s="15" t="str">
        <f t="shared" si="90"/>
        <v>IGP160201NK5</v>
      </c>
      <c r="I117" s="39">
        <f t="shared" si="91"/>
        <v>1002</v>
      </c>
      <c r="J117" s="15" t="str">
        <f t="shared" si="91"/>
        <v>GVU9912072H9</v>
      </c>
      <c r="K117" s="39">
        <f t="shared" si="91"/>
        <v>49</v>
      </c>
      <c r="L117" s="34">
        <f t="shared" si="138"/>
        <v>43360</v>
      </c>
      <c r="M117" s="39" t="str">
        <f t="shared" si="93"/>
        <v>GYP</v>
      </c>
      <c r="N117" s="39" t="str">
        <f t="shared" si="130"/>
        <v>49-1002114</v>
      </c>
      <c r="O117" s="26">
        <f t="shared" ca="1" si="84"/>
        <v>518518</v>
      </c>
      <c r="P117" s="26">
        <f t="shared" ca="1" si="131"/>
        <v>82962.880000000005</v>
      </c>
      <c r="Q117" s="26">
        <v>0</v>
      </c>
      <c r="R117" s="26">
        <f t="shared" ca="1" si="132"/>
        <v>601480.88</v>
      </c>
      <c r="S117" s="39">
        <f t="shared" si="94"/>
        <v>1</v>
      </c>
      <c r="T117" s="39">
        <f t="shared" si="100"/>
        <v>3</v>
      </c>
      <c r="V117" s="37" t="str">
        <f t="shared" ca="1" si="133"/>
        <v>EXECUTE [dbo].[PG_CI_FACTURA_CXP] 0, 0, 0, 1002114, 'ABASTECIMIENTO GAS #1002114 / [RFC] Gas Vulcano' , 1 , 'IGP160201NK5' , 'GVU9912072H9' , '2018-09-17','GYP', '49-1002114' ,518518,82962.88,0 ,601480.88 ,1,3</v>
      </c>
    </row>
    <row r="118" spans="1:22" x14ac:dyDescent="0.3">
      <c r="A118" s="4">
        <f t="shared" si="88"/>
        <v>115</v>
      </c>
      <c r="B118" s="36">
        <f t="shared" ref="B118:D118" si="150">B105</f>
        <v>0</v>
      </c>
      <c r="C118" s="36">
        <f t="shared" si="150"/>
        <v>0</v>
      </c>
      <c r="D118" s="36">
        <f t="shared" si="150"/>
        <v>0</v>
      </c>
      <c r="E118" s="40">
        <f t="shared" si="129"/>
        <v>1002115</v>
      </c>
      <c r="F118" s="35" t="str">
        <f t="shared" si="136"/>
        <v>ABASTECIMIENTO GAS #1002115 / [RFC] Gas Vulcano</v>
      </c>
      <c r="G118" s="39">
        <f t="shared" si="137"/>
        <v>1</v>
      </c>
      <c r="H118" s="15" t="str">
        <f t="shared" si="90"/>
        <v>IGP160201NK5</v>
      </c>
      <c r="I118" s="39">
        <f t="shared" si="91"/>
        <v>1002</v>
      </c>
      <c r="J118" s="15" t="str">
        <f t="shared" si="91"/>
        <v>GVU9912072H9</v>
      </c>
      <c r="K118" s="39">
        <f t="shared" si="91"/>
        <v>49</v>
      </c>
      <c r="L118" s="34">
        <f t="shared" si="138"/>
        <v>43360</v>
      </c>
      <c r="M118" s="39" t="str">
        <f t="shared" si="93"/>
        <v>GYP</v>
      </c>
      <c r="N118" s="39" t="str">
        <f t="shared" si="130"/>
        <v>49-1002115</v>
      </c>
      <c r="O118" s="26">
        <f t="shared" ca="1" si="84"/>
        <v>511789</v>
      </c>
      <c r="P118" s="26">
        <f t="shared" ca="1" si="131"/>
        <v>81886.239999999991</v>
      </c>
      <c r="Q118" s="26">
        <v>0</v>
      </c>
      <c r="R118" s="26">
        <f t="shared" ca="1" si="132"/>
        <v>593675.24</v>
      </c>
      <c r="S118" s="39">
        <f t="shared" si="94"/>
        <v>1</v>
      </c>
      <c r="T118" s="39">
        <f t="shared" si="100"/>
        <v>1</v>
      </c>
      <c r="V118" s="37" t="str">
        <f t="shared" ca="1" si="133"/>
        <v>EXECUTE [dbo].[PG_CI_FACTURA_CXP] 0, 0, 0, 1002115, 'ABASTECIMIENTO GAS #1002115 / [RFC] Gas Vulcano' , 1 , 'IGP160201NK5' , 'GVU9912072H9' , '2018-09-17','GYP', '49-1002115' ,511789,81886.24,0 ,593675.24 ,1,1</v>
      </c>
    </row>
    <row r="119" spans="1:22" x14ac:dyDescent="0.3">
      <c r="A119" s="4">
        <f t="shared" si="88"/>
        <v>116</v>
      </c>
      <c r="B119" s="36">
        <f t="shared" ref="B119:D119" si="151">B106</f>
        <v>0</v>
      </c>
      <c r="C119" s="36">
        <f t="shared" si="151"/>
        <v>0</v>
      </c>
      <c r="D119" s="36">
        <f t="shared" si="151"/>
        <v>0</v>
      </c>
      <c r="E119" s="40">
        <f t="shared" si="129"/>
        <v>1002116</v>
      </c>
      <c r="F119" s="35" t="str">
        <f t="shared" si="136"/>
        <v>ABASTECIMIENTO GAS #1002116 / [RFC] Gas Vulcano</v>
      </c>
      <c r="G119" s="39">
        <f t="shared" si="137"/>
        <v>1</v>
      </c>
      <c r="H119" s="15" t="str">
        <f t="shared" si="90"/>
        <v>IGP160201NK5</v>
      </c>
      <c r="I119" s="39">
        <f t="shared" si="91"/>
        <v>1002</v>
      </c>
      <c r="J119" s="15" t="str">
        <f t="shared" si="91"/>
        <v>GVU9912072H9</v>
      </c>
      <c r="K119" s="39">
        <f t="shared" si="91"/>
        <v>49</v>
      </c>
      <c r="L119" s="34">
        <f t="shared" si="138"/>
        <v>43361</v>
      </c>
      <c r="M119" s="39" t="str">
        <f t="shared" si="93"/>
        <v>GYP</v>
      </c>
      <c r="N119" s="39" t="str">
        <f t="shared" si="130"/>
        <v>49-1002116</v>
      </c>
      <c r="O119" s="26">
        <f t="shared" ca="1" si="84"/>
        <v>544675</v>
      </c>
      <c r="P119" s="26">
        <f t="shared" ca="1" si="131"/>
        <v>87148</v>
      </c>
      <c r="Q119" s="26">
        <v>0</v>
      </c>
      <c r="R119" s="26">
        <f t="shared" ca="1" si="132"/>
        <v>631823</v>
      </c>
      <c r="S119" s="39">
        <f t="shared" si="94"/>
        <v>1</v>
      </c>
      <c r="T119" s="39">
        <f t="shared" si="100"/>
        <v>1</v>
      </c>
      <c r="V119" s="37" t="str">
        <f t="shared" ca="1" si="133"/>
        <v>EXECUTE [dbo].[PG_CI_FACTURA_CXP] 0, 0, 0, 1002116, 'ABASTECIMIENTO GAS #1002116 / [RFC] Gas Vulcano' , 1 , 'IGP160201NK5' , 'GVU9912072H9' , '2018-09-18','GYP', '49-1002116' ,544675,87148,0 ,631823 ,1,1</v>
      </c>
    </row>
    <row r="120" spans="1:22" x14ac:dyDescent="0.3">
      <c r="A120" s="4">
        <f t="shared" si="88"/>
        <v>117</v>
      </c>
      <c r="B120" s="36">
        <f t="shared" ref="B120:D120" si="152">B107</f>
        <v>0</v>
      </c>
      <c r="C120" s="36">
        <f t="shared" si="152"/>
        <v>0</v>
      </c>
      <c r="D120" s="36">
        <f t="shared" si="152"/>
        <v>0</v>
      </c>
      <c r="E120" s="40">
        <f t="shared" si="129"/>
        <v>1002117</v>
      </c>
      <c r="F120" s="35" t="str">
        <f t="shared" si="136"/>
        <v>ABASTECIMIENTO GAS #1002117 / [RFC] Gas Vulcano</v>
      </c>
      <c r="G120" s="39">
        <f t="shared" si="137"/>
        <v>2</v>
      </c>
      <c r="H120" s="15" t="str">
        <f t="shared" si="90"/>
        <v>IGP160201NK5</v>
      </c>
      <c r="I120" s="39">
        <f t="shared" si="91"/>
        <v>1002</v>
      </c>
      <c r="J120" s="15" t="str">
        <f t="shared" si="91"/>
        <v>GVU9912072H9</v>
      </c>
      <c r="K120" s="39">
        <f t="shared" si="91"/>
        <v>49</v>
      </c>
      <c r="L120" s="34">
        <f t="shared" si="138"/>
        <v>43361</v>
      </c>
      <c r="M120" s="39" t="str">
        <f t="shared" si="93"/>
        <v>GYP</v>
      </c>
      <c r="N120" s="39" t="str">
        <f t="shared" si="130"/>
        <v>49-1002117</v>
      </c>
      <c r="O120" s="26">
        <f t="shared" ca="1" si="84"/>
        <v>452053</v>
      </c>
      <c r="P120" s="26">
        <f t="shared" ca="1" si="131"/>
        <v>72328.479999999981</v>
      </c>
      <c r="Q120" s="26">
        <v>0</v>
      </c>
      <c r="R120" s="26">
        <f t="shared" ca="1" si="132"/>
        <v>524381.48</v>
      </c>
      <c r="S120" s="39">
        <f t="shared" si="94"/>
        <v>1</v>
      </c>
      <c r="T120" s="39">
        <f t="shared" si="100"/>
        <v>1</v>
      </c>
      <c r="V120" s="37" t="str">
        <f t="shared" ca="1" si="133"/>
        <v>EXECUTE [dbo].[PG_CI_FACTURA_CXP] 0, 0, 0, 1002117, 'ABASTECIMIENTO GAS #1002117 / [RFC] Gas Vulcano' , 2 , 'IGP160201NK5' , 'GVU9912072H9' , '2018-09-18','GYP', '49-1002117' ,452053,72328.48,0 ,524381.48 ,1,1</v>
      </c>
    </row>
    <row r="121" spans="1:22" x14ac:dyDescent="0.3">
      <c r="A121" s="4">
        <f t="shared" si="88"/>
        <v>118</v>
      </c>
      <c r="B121" s="36">
        <f t="shared" ref="B121:D121" si="153">B108</f>
        <v>0</v>
      </c>
      <c r="C121" s="36">
        <f t="shared" si="153"/>
        <v>0</v>
      </c>
      <c r="D121" s="36">
        <f t="shared" si="153"/>
        <v>0</v>
      </c>
      <c r="E121" s="40">
        <f t="shared" si="129"/>
        <v>1002118</v>
      </c>
      <c r="F121" s="35" t="str">
        <f t="shared" si="136"/>
        <v>ABASTECIMIENTO GAS #1002118 / [RFC] Gas Vulcano</v>
      </c>
      <c r="G121" s="39">
        <f t="shared" si="137"/>
        <v>1</v>
      </c>
      <c r="H121" s="15" t="str">
        <f t="shared" si="90"/>
        <v>IGP160201NK5</v>
      </c>
      <c r="I121" s="39">
        <f t="shared" si="91"/>
        <v>1002</v>
      </c>
      <c r="J121" s="15" t="str">
        <f t="shared" si="91"/>
        <v>GVU9912072H9</v>
      </c>
      <c r="K121" s="39">
        <f t="shared" si="91"/>
        <v>49</v>
      </c>
      <c r="L121" s="34">
        <f t="shared" si="138"/>
        <v>43361</v>
      </c>
      <c r="M121" s="39" t="str">
        <f t="shared" si="93"/>
        <v>GYP</v>
      </c>
      <c r="N121" s="39" t="str">
        <f t="shared" si="130"/>
        <v>49-1002118</v>
      </c>
      <c r="O121" s="26">
        <f t="shared" ca="1" si="84"/>
        <v>491066</v>
      </c>
      <c r="P121" s="26">
        <f t="shared" ca="1" si="131"/>
        <v>78570.559999999939</v>
      </c>
      <c r="Q121" s="26">
        <v>0</v>
      </c>
      <c r="R121" s="26">
        <f t="shared" ca="1" si="132"/>
        <v>569636.55999999994</v>
      </c>
      <c r="S121" s="39">
        <f t="shared" si="94"/>
        <v>1</v>
      </c>
      <c r="T121" s="39">
        <f t="shared" si="100"/>
        <v>1</v>
      </c>
      <c r="V121" s="37" t="str">
        <f t="shared" ca="1" si="133"/>
        <v>EXECUTE [dbo].[PG_CI_FACTURA_CXP] 0, 0, 0, 1002118, 'ABASTECIMIENTO GAS #1002118 / [RFC] Gas Vulcano' , 1 , 'IGP160201NK5' , 'GVU9912072H9' , '2018-09-18','GYP', '49-1002118' ,491066,78570.5599999999,0 ,569636.56 ,1,1</v>
      </c>
    </row>
    <row r="122" spans="1:22" x14ac:dyDescent="0.3">
      <c r="A122" s="4">
        <f t="shared" si="88"/>
        <v>119</v>
      </c>
      <c r="B122" s="36">
        <f t="shared" ref="B122:D122" si="154">B109</f>
        <v>0</v>
      </c>
      <c r="C122" s="36">
        <f t="shared" si="154"/>
        <v>0</v>
      </c>
      <c r="D122" s="36">
        <f t="shared" si="154"/>
        <v>0</v>
      </c>
      <c r="E122" s="40">
        <f t="shared" si="129"/>
        <v>1002119</v>
      </c>
      <c r="F122" s="35" t="str">
        <f t="shared" si="136"/>
        <v>ABASTECIMIENTO GAS #1002119 / [RFC] Gas Vulcano</v>
      </c>
      <c r="G122" s="39">
        <f t="shared" si="137"/>
        <v>2</v>
      </c>
      <c r="H122" s="15" t="str">
        <f t="shared" si="90"/>
        <v>IGP160201NK5</v>
      </c>
      <c r="I122" s="39">
        <f t="shared" si="91"/>
        <v>1002</v>
      </c>
      <c r="J122" s="15" t="str">
        <f t="shared" si="91"/>
        <v>GVU9912072H9</v>
      </c>
      <c r="K122" s="39">
        <f t="shared" si="91"/>
        <v>49</v>
      </c>
      <c r="L122" s="34">
        <f t="shared" si="138"/>
        <v>43362</v>
      </c>
      <c r="M122" s="39" t="str">
        <f t="shared" si="93"/>
        <v>GYP</v>
      </c>
      <c r="N122" s="39" t="str">
        <f t="shared" si="130"/>
        <v>49-1002119</v>
      </c>
      <c r="O122" s="26">
        <f t="shared" ca="1" si="84"/>
        <v>523474</v>
      </c>
      <c r="P122" s="26">
        <f t="shared" ca="1" si="131"/>
        <v>83755.839999999967</v>
      </c>
      <c r="Q122" s="26">
        <v>0</v>
      </c>
      <c r="R122" s="26">
        <f t="shared" ca="1" si="132"/>
        <v>607229.84</v>
      </c>
      <c r="S122" s="39">
        <f t="shared" si="94"/>
        <v>1</v>
      </c>
      <c r="T122" s="39">
        <f t="shared" si="100"/>
        <v>2</v>
      </c>
      <c r="V122" s="37" t="str">
        <f t="shared" ca="1" si="133"/>
        <v>EXECUTE [dbo].[PG_CI_FACTURA_CXP] 0, 0, 0, 1002119, 'ABASTECIMIENTO GAS #1002119 / [RFC] Gas Vulcano' , 2 , 'IGP160201NK5' , 'GVU9912072H9' , '2018-09-19','GYP', '49-1002119' ,523474,83755.84,0 ,607229.84 ,1,2</v>
      </c>
    </row>
    <row r="123" spans="1:22" x14ac:dyDescent="0.3">
      <c r="A123" s="4">
        <f t="shared" si="88"/>
        <v>120</v>
      </c>
      <c r="B123" s="36">
        <f t="shared" ref="B123:D123" si="155">B110</f>
        <v>0</v>
      </c>
      <c r="C123" s="36">
        <f t="shared" si="155"/>
        <v>0</v>
      </c>
      <c r="D123" s="36">
        <f t="shared" si="155"/>
        <v>0</v>
      </c>
      <c r="E123" s="40">
        <f t="shared" si="129"/>
        <v>1002120</v>
      </c>
      <c r="F123" s="35" t="str">
        <f t="shared" si="136"/>
        <v>ABASTECIMIENTO GAS #1002120 / [RFC] Gas Vulcano</v>
      </c>
      <c r="G123" s="39">
        <f t="shared" si="137"/>
        <v>1</v>
      </c>
      <c r="H123" s="15" t="str">
        <f t="shared" si="90"/>
        <v>IGP160201NK5</v>
      </c>
      <c r="I123" s="39">
        <f t="shared" si="91"/>
        <v>1002</v>
      </c>
      <c r="J123" s="15" t="str">
        <f t="shared" si="91"/>
        <v>GVU9912072H9</v>
      </c>
      <c r="K123" s="39">
        <f t="shared" si="91"/>
        <v>49</v>
      </c>
      <c r="L123" s="34">
        <f t="shared" si="138"/>
        <v>43362</v>
      </c>
      <c r="M123" s="39" t="str">
        <f t="shared" si="93"/>
        <v>GYP</v>
      </c>
      <c r="N123" s="39" t="str">
        <f t="shared" si="130"/>
        <v>49-1002120</v>
      </c>
      <c r="O123" s="26">
        <f t="shared" ca="1" si="84"/>
        <v>487004</v>
      </c>
      <c r="P123" s="26">
        <f t="shared" ca="1" si="131"/>
        <v>77920.640000000014</v>
      </c>
      <c r="Q123" s="26">
        <v>0</v>
      </c>
      <c r="R123" s="26">
        <f t="shared" ca="1" si="132"/>
        <v>564924.64</v>
      </c>
      <c r="S123" s="39">
        <f t="shared" si="94"/>
        <v>1</v>
      </c>
      <c r="T123" s="39">
        <f t="shared" si="100"/>
        <v>3</v>
      </c>
      <c r="V123" s="37" t="str">
        <f t="shared" ca="1" si="133"/>
        <v>EXECUTE [dbo].[PG_CI_FACTURA_CXP] 0, 0, 0, 1002120, 'ABASTECIMIENTO GAS #1002120 / [RFC] Gas Vulcano' , 1 , 'IGP160201NK5' , 'GVU9912072H9' , '2018-09-19','GYP', '49-1002120' ,487004,77920.64,0 ,564924.64 ,1,3</v>
      </c>
    </row>
    <row r="124" spans="1:22" x14ac:dyDescent="0.3">
      <c r="A124" s="4">
        <f t="shared" si="88"/>
        <v>121</v>
      </c>
      <c r="B124" s="36">
        <f t="shared" ref="B124:D124" si="156">B111</f>
        <v>0</v>
      </c>
      <c r="C124" s="36">
        <f t="shared" si="156"/>
        <v>0</v>
      </c>
      <c r="D124" s="36">
        <f t="shared" si="156"/>
        <v>0</v>
      </c>
      <c r="E124" s="40">
        <f t="shared" si="129"/>
        <v>1002121</v>
      </c>
      <c r="F124" s="35" t="str">
        <f t="shared" si="136"/>
        <v>ABASTECIMIENTO GAS #1002121 / [RFC] Gas Vulcano</v>
      </c>
      <c r="G124" s="39">
        <f t="shared" si="137"/>
        <v>1</v>
      </c>
      <c r="H124" s="15" t="str">
        <f t="shared" si="90"/>
        <v>IGP160201NK5</v>
      </c>
      <c r="I124" s="39">
        <f t="shared" si="91"/>
        <v>1002</v>
      </c>
      <c r="J124" s="15" t="str">
        <f t="shared" si="91"/>
        <v>GVU9912072H9</v>
      </c>
      <c r="K124" s="39">
        <f t="shared" si="91"/>
        <v>49</v>
      </c>
      <c r="L124" s="34">
        <f t="shared" si="138"/>
        <v>43363</v>
      </c>
      <c r="M124" s="39" t="str">
        <f t="shared" si="93"/>
        <v>GYP</v>
      </c>
      <c r="N124" s="39" t="str">
        <f t="shared" si="130"/>
        <v>49-1002121</v>
      </c>
      <c r="O124" s="26">
        <f t="shared" ca="1" si="84"/>
        <v>478284</v>
      </c>
      <c r="P124" s="26">
        <f t="shared" ca="1" si="131"/>
        <v>76525.439999999944</v>
      </c>
      <c r="Q124" s="26">
        <v>0</v>
      </c>
      <c r="R124" s="26">
        <f t="shared" ca="1" si="132"/>
        <v>554809.43999999994</v>
      </c>
      <c r="S124" s="39">
        <f t="shared" si="94"/>
        <v>1</v>
      </c>
      <c r="T124" s="39">
        <f t="shared" si="100"/>
        <v>1</v>
      </c>
      <c r="V124" s="37" t="str">
        <f t="shared" ca="1" si="133"/>
        <v>EXECUTE [dbo].[PG_CI_FACTURA_CXP] 0, 0, 0, 1002121, 'ABASTECIMIENTO GAS #1002121 / [RFC] Gas Vulcano' , 1 , 'IGP160201NK5' , 'GVU9912072H9' , '2018-09-20','GYP', '49-1002121' ,478284,76525.4399999999,0 ,554809.44 ,1,1</v>
      </c>
    </row>
    <row r="125" spans="1:22" x14ac:dyDescent="0.3">
      <c r="A125" s="4">
        <f t="shared" si="88"/>
        <v>122</v>
      </c>
      <c r="B125" s="36">
        <f t="shared" ref="B125:D125" si="157">B112</f>
        <v>0</v>
      </c>
      <c r="C125" s="36">
        <f t="shared" si="157"/>
        <v>0</v>
      </c>
      <c r="D125" s="36">
        <f t="shared" si="157"/>
        <v>0</v>
      </c>
      <c r="E125" s="40">
        <f t="shared" si="129"/>
        <v>1002122</v>
      </c>
      <c r="F125" s="35" t="str">
        <f t="shared" si="136"/>
        <v>ABASTECIMIENTO GAS #1002122 / [RFC] Gas Vulcano</v>
      </c>
      <c r="G125" s="39">
        <f t="shared" si="137"/>
        <v>1</v>
      </c>
      <c r="H125" s="15" t="str">
        <f t="shared" si="90"/>
        <v>IGP160201NK5</v>
      </c>
      <c r="I125" s="39">
        <f t="shared" si="91"/>
        <v>1002</v>
      </c>
      <c r="J125" s="15" t="str">
        <f t="shared" si="91"/>
        <v>GVU9912072H9</v>
      </c>
      <c r="K125" s="39">
        <f t="shared" si="91"/>
        <v>49</v>
      </c>
      <c r="L125" s="34">
        <f t="shared" si="138"/>
        <v>43363</v>
      </c>
      <c r="M125" s="39" t="str">
        <f t="shared" si="93"/>
        <v>GYP</v>
      </c>
      <c r="N125" s="39" t="str">
        <f t="shared" si="130"/>
        <v>49-1002122</v>
      </c>
      <c r="O125" s="26">
        <f t="shared" ca="1" si="84"/>
        <v>455688</v>
      </c>
      <c r="P125" s="26">
        <f t="shared" ca="1" si="131"/>
        <v>72910.079999999958</v>
      </c>
      <c r="Q125" s="26">
        <v>0</v>
      </c>
      <c r="R125" s="26">
        <f t="shared" ca="1" si="132"/>
        <v>528598.07999999996</v>
      </c>
      <c r="S125" s="39">
        <f t="shared" si="94"/>
        <v>1</v>
      </c>
      <c r="T125" s="39">
        <f t="shared" si="100"/>
        <v>1</v>
      </c>
      <c r="V125" s="37" t="str">
        <f t="shared" ca="1" si="133"/>
        <v>EXECUTE [dbo].[PG_CI_FACTURA_CXP] 0, 0, 0, 1002122, 'ABASTECIMIENTO GAS #1002122 / [RFC] Gas Vulcano' , 1 , 'IGP160201NK5' , 'GVU9912072H9' , '2018-09-20','GYP', '49-1002122' ,455688,72910.08,0 ,528598.08 ,1,1</v>
      </c>
    </row>
    <row r="126" spans="1:22" x14ac:dyDescent="0.3">
      <c r="A126" s="4">
        <f t="shared" si="88"/>
        <v>123</v>
      </c>
      <c r="B126" s="36">
        <f t="shared" ref="B126:D126" si="158">B113</f>
        <v>0</v>
      </c>
      <c r="C126" s="36">
        <f t="shared" si="158"/>
        <v>0</v>
      </c>
      <c r="D126" s="36">
        <f t="shared" si="158"/>
        <v>0</v>
      </c>
      <c r="E126" s="40">
        <f t="shared" si="129"/>
        <v>1002123</v>
      </c>
      <c r="F126" s="35" t="str">
        <f t="shared" si="136"/>
        <v>ABASTECIMIENTO GAS #1002123 / [RFC] Gas Vulcano</v>
      </c>
      <c r="G126" s="39">
        <f t="shared" si="137"/>
        <v>1</v>
      </c>
      <c r="H126" s="15" t="str">
        <f t="shared" si="90"/>
        <v>IGP160201NK5</v>
      </c>
      <c r="I126" s="39">
        <f t="shared" si="91"/>
        <v>1002</v>
      </c>
      <c r="J126" s="15" t="str">
        <f t="shared" si="91"/>
        <v>GVU9912072H9</v>
      </c>
      <c r="K126" s="39">
        <f t="shared" si="91"/>
        <v>49</v>
      </c>
      <c r="L126" s="34">
        <f t="shared" si="138"/>
        <v>43363</v>
      </c>
      <c r="M126" s="39" t="str">
        <f t="shared" si="93"/>
        <v>GYP</v>
      </c>
      <c r="N126" s="39" t="str">
        <f t="shared" si="130"/>
        <v>49-1002123</v>
      </c>
      <c r="O126" s="26">
        <f t="shared" ca="1" si="84"/>
        <v>483630</v>
      </c>
      <c r="P126" s="26">
        <f t="shared" ca="1" si="131"/>
        <v>77380.79999999993</v>
      </c>
      <c r="Q126" s="26">
        <v>0</v>
      </c>
      <c r="R126" s="26">
        <f t="shared" ca="1" si="132"/>
        <v>561010.79999999993</v>
      </c>
      <c r="S126" s="39">
        <f t="shared" si="94"/>
        <v>1</v>
      </c>
      <c r="T126" s="39">
        <f t="shared" si="100"/>
        <v>1</v>
      </c>
      <c r="V126" s="37" t="str">
        <f t="shared" ca="1" si="133"/>
        <v>EXECUTE [dbo].[PG_CI_FACTURA_CXP] 0, 0, 0, 1002123, 'ABASTECIMIENTO GAS #1002123 / [RFC] Gas Vulcano' , 1 , 'IGP160201NK5' , 'GVU9912072H9' , '2018-09-20','GYP', '49-1002123' ,483630,77380.7999999999,0 ,561010.8 ,1,1</v>
      </c>
    </row>
    <row r="127" spans="1:22" x14ac:dyDescent="0.3">
      <c r="A127" s="4">
        <f t="shared" si="88"/>
        <v>124</v>
      </c>
      <c r="B127" s="36">
        <f t="shared" ref="B127:D127" si="159">B114</f>
        <v>0</v>
      </c>
      <c r="C127" s="36">
        <f t="shared" si="159"/>
        <v>0</v>
      </c>
      <c r="D127" s="36">
        <f t="shared" si="159"/>
        <v>0</v>
      </c>
      <c r="E127" s="40">
        <f t="shared" si="129"/>
        <v>1002124</v>
      </c>
      <c r="F127" s="35" t="str">
        <f t="shared" si="136"/>
        <v>ABASTECIMIENTO GAS #1002124 / [RFC] Gas Vulcano</v>
      </c>
      <c r="G127" s="39">
        <f t="shared" si="137"/>
        <v>2</v>
      </c>
      <c r="H127" s="15" t="str">
        <f t="shared" si="90"/>
        <v>IGP160201NK5</v>
      </c>
      <c r="I127" s="39">
        <f t="shared" si="91"/>
        <v>1002</v>
      </c>
      <c r="J127" s="15" t="str">
        <f t="shared" si="91"/>
        <v>GVU9912072H9</v>
      </c>
      <c r="K127" s="39">
        <f t="shared" si="91"/>
        <v>49</v>
      </c>
      <c r="L127" s="34">
        <f t="shared" si="138"/>
        <v>43363</v>
      </c>
      <c r="M127" s="39" t="str">
        <f t="shared" si="93"/>
        <v>GYP</v>
      </c>
      <c r="N127" s="39" t="str">
        <f t="shared" si="130"/>
        <v>49-1002124</v>
      </c>
      <c r="O127" s="26">
        <f t="shared" ca="1" si="84"/>
        <v>536754</v>
      </c>
      <c r="P127" s="26">
        <f t="shared" ca="1" si="131"/>
        <v>85880.640000000014</v>
      </c>
      <c r="Q127" s="26">
        <v>0</v>
      </c>
      <c r="R127" s="26">
        <f t="shared" ca="1" si="132"/>
        <v>622634.64</v>
      </c>
      <c r="S127" s="39">
        <f t="shared" si="94"/>
        <v>1</v>
      </c>
      <c r="T127" s="39">
        <f t="shared" si="100"/>
        <v>1</v>
      </c>
      <c r="V127" s="37" t="str">
        <f t="shared" ca="1" si="133"/>
        <v>EXECUTE [dbo].[PG_CI_FACTURA_CXP] 0, 0, 0, 1002124, 'ABASTECIMIENTO GAS #1002124 / [RFC] Gas Vulcano' , 2 , 'IGP160201NK5' , 'GVU9912072H9' , '2018-09-20','GYP', '49-1002124' ,536754,85880.64,0 ,622634.64 ,1,1</v>
      </c>
    </row>
    <row r="128" spans="1:22" x14ac:dyDescent="0.3">
      <c r="A128" s="4">
        <f t="shared" si="88"/>
        <v>125</v>
      </c>
      <c r="B128" s="36">
        <f t="shared" ref="B128:D128" si="160">B115</f>
        <v>0</v>
      </c>
      <c r="C128" s="36">
        <f t="shared" si="160"/>
        <v>0</v>
      </c>
      <c r="D128" s="36">
        <f t="shared" si="160"/>
        <v>0</v>
      </c>
      <c r="E128" s="40">
        <f t="shared" si="129"/>
        <v>1002125</v>
      </c>
      <c r="F128" s="35" t="str">
        <f t="shared" si="136"/>
        <v>ABASTECIMIENTO GAS #1002125 / [RFC] Gas Vulcano</v>
      </c>
      <c r="G128" s="39">
        <f t="shared" si="137"/>
        <v>1</v>
      </c>
      <c r="H128" s="15" t="str">
        <f t="shared" si="90"/>
        <v>IGP160201NK5</v>
      </c>
      <c r="I128" s="39">
        <f t="shared" si="91"/>
        <v>1002</v>
      </c>
      <c r="J128" s="15" t="str">
        <f t="shared" si="91"/>
        <v>GVU9912072H9</v>
      </c>
      <c r="K128" s="39">
        <f t="shared" si="91"/>
        <v>49</v>
      </c>
      <c r="L128" s="34">
        <f t="shared" si="138"/>
        <v>43363</v>
      </c>
      <c r="M128" s="39" t="str">
        <f t="shared" si="93"/>
        <v>GYP</v>
      </c>
      <c r="N128" s="39" t="str">
        <f t="shared" si="130"/>
        <v>49-1002125</v>
      </c>
      <c r="O128" s="26">
        <f t="shared" ca="1" si="84"/>
        <v>453876</v>
      </c>
      <c r="P128" s="26">
        <f t="shared" ca="1" si="131"/>
        <v>72620.159999999916</v>
      </c>
      <c r="Q128" s="26">
        <v>0</v>
      </c>
      <c r="R128" s="26">
        <f t="shared" ca="1" si="132"/>
        <v>526496.15999999992</v>
      </c>
      <c r="S128" s="39">
        <f t="shared" si="94"/>
        <v>1</v>
      </c>
      <c r="T128" s="39">
        <f t="shared" si="100"/>
        <v>2</v>
      </c>
      <c r="V128" s="37" t="str">
        <f t="shared" ca="1" si="133"/>
        <v>EXECUTE [dbo].[PG_CI_FACTURA_CXP] 0, 0, 0, 1002125, 'ABASTECIMIENTO GAS #1002125 / [RFC] Gas Vulcano' , 1 , 'IGP160201NK5' , 'GVU9912072H9' , '2018-09-20','GYP', '49-1002125' ,453876,72620.1599999999,0 ,526496.16 ,1,2</v>
      </c>
    </row>
    <row r="129" spans="1:22" x14ac:dyDescent="0.3">
      <c r="A129" s="4">
        <f t="shared" si="88"/>
        <v>126</v>
      </c>
      <c r="B129" s="36">
        <f t="shared" ref="B129:D129" si="161">B116</f>
        <v>0</v>
      </c>
      <c r="C129" s="36">
        <f t="shared" si="161"/>
        <v>0</v>
      </c>
      <c r="D129" s="36">
        <f t="shared" si="161"/>
        <v>0</v>
      </c>
      <c r="E129" s="40">
        <f t="shared" si="129"/>
        <v>1002126</v>
      </c>
      <c r="F129" s="35" t="str">
        <f t="shared" si="136"/>
        <v>ABASTECIMIENTO GAS #1002126 / [RFC] Gas Vulcano</v>
      </c>
      <c r="G129" s="39">
        <f t="shared" si="137"/>
        <v>2</v>
      </c>
      <c r="H129" s="15" t="str">
        <f t="shared" si="90"/>
        <v>IGP160201NK5</v>
      </c>
      <c r="I129" s="39">
        <f t="shared" si="91"/>
        <v>1002</v>
      </c>
      <c r="J129" s="15" t="str">
        <f t="shared" si="91"/>
        <v>GVU9912072H9</v>
      </c>
      <c r="K129" s="39">
        <f t="shared" si="91"/>
        <v>49</v>
      </c>
      <c r="L129" s="34">
        <f t="shared" si="138"/>
        <v>43363</v>
      </c>
      <c r="M129" s="39" t="str">
        <f t="shared" si="93"/>
        <v>GYP</v>
      </c>
      <c r="N129" s="39" t="str">
        <f t="shared" si="130"/>
        <v>49-1002126</v>
      </c>
      <c r="O129" s="26">
        <f t="shared" ca="1" si="84"/>
        <v>488123</v>
      </c>
      <c r="P129" s="26">
        <f t="shared" ca="1" si="131"/>
        <v>78099.679999999935</v>
      </c>
      <c r="Q129" s="26">
        <v>0</v>
      </c>
      <c r="R129" s="26">
        <f t="shared" ca="1" si="132"/>
        <v>566222.67999999993</v>
      </c>
      <c r="S129" s="39">
        <f t="shared" si="94"/>
        <v>1</v>
      </c>
      <c r="T129" s="39">
        <f t="shared" si="100"/>
        <v>3</v>
      </c>
      <c r="V129" s="37" t="str">
        <f t="shared" ca="1" si="133"/>
        <v>EXECUTE [dbo].[PG_CI_FACTURA_CXP] 0, 0, 0, 1002126, 'ABASTECIMIENTO GAS #1002126 / [RFC] Gas Vulcano' , 2 , 'IGP160201NK5' , 'GVU9912072H9' , '2018-09-20','GYP', '49-1002126' ,488123,78099.6799999999,0 ,566222.68 ,1,3</v>
      </c>
    </row>
    <row r="130" spans="1:22" x14ac:dyDescent="0.3">
      <c r="A130" s="4">
        <f t="shared" si="88"/>
        <v>127</v>
      </c>
      <c r="B130" s="36">
        <f t="shared" ref="B130:D130" si="162">B117</f>
        <v>0</v>
      </c>
      <c r="C130" s="36">
        <f t="shared" si="162"/>
        <v>0</v>
      </c>
      <c r="D130" s="36">
        <f t="shared" si="162"/>
        <v>0</v>
      </c>
      <c r="E130" s="40">
        <f t="shared" si="129"/>
        <v>1002127</v>
      </c>
      <c r="F130" s="35" t="str">
        <f t="shared" si="136"/>
        <v>ABASTECIMIENTO GAS #1002127 / [RFC] Gas Vulcano</v>
      </c>
      <c r="G130" s="39">
        <f t="shared" si="137"/>
        <v>1</v>
      </c>
      <c r="H130" s="15" t="str">
        <f t="shared" si="90"/>
        <v>IGP160201NK5</v>
      </c>
      <c r="I130" s="39">
        <f t="shared" si="91"/>
        <v>1002</v>
      </c>
      <c r="J130" s="15" t="str">
        <f t="shared" si="91"/>
        <v>GVU9912072H9</v>
      </c>
      <c r="K130" s="39">
        <f t="shared" si="91"/>
        <v>49</v>
      </c>
      <c r="L130" s="34">
        <f t="shared" si="138"/>
        <v>43364</v>
      </c>
      <c r="M130" s="39" t="str">
        <f t="shared" si="93"/>
        <v>GYP</v>
      </c>
      <c r="N130" s="39" t="str">
        <f t="shared" si="130"/>
        <v>49-1002127</v>
      </c>
      <c r="O130" s="26">
        <f t="shared" ca="1" si="84"/>
        <v>535513</v>
      </c>
      <c r="P130" s="26">
        <f t="shared" ca="1" si="131"/>
        <v>85682.079999999958</v>
      </c>
      <c r="Q130" s="26">
        <v>0</v>
      </c>
      <c r="R130" s="26">
        <f t="shared" ca="1" si="132"/>
        <v>621195.07999999996</v>
      </c>
      <c r="S130" s="39">
        <f t="shared" si="94"/>
        <v>1</v>
      </c>
      <c r="T130" s="39">
        <f t="shared" si="100"/>
        <v>1</v>
      </c>
      <c r="V130" s="37" t="str">
        <f t="shared" ca="1" si="133"/>
        <v>EXECUTE [dbo].[PG_CI_FACTURA_CXP] 0, 0, 0, 1002127, 'ABASTECIMIENTO GAS #1002127 / [RFC] Gas Vulcano' , 1 , 'IGP160201NK5' , 'GVU9912072H9' , '2018-09-21','GYP', '49-1002127' ,535513,85682.08,0 ,621195.08 ,1,1</v>
      </c>
    </row>
    <row r="131" spans="1:22" x14ac:dyDescent="0.3">
      <c r="A131" s="4">
        <f t="shared" si="88"/>
        <v>128</v>
      </c>
      <c r="B131" s="36">
        <f t="shared" ref="B131:D131" si="163">B118</f>
        <v>0</v>
      </c>
      <c r="C131" s="36">
        <f t="shared" si="163"/>
        <v>0</v>
      </c>
      <c r="D131" s="36">
        <f t="shared" si="163"/>
        <v>0</v>
      </c>
      <c r="E131" s="40">
        <f t="shared" si="129"/>
        <v>1002128</v>
      </c>
      <c r="F131" s="35" t="str">
        <f t="shared" si="136"/>
        <v>ABASTECIMIENTO GAS #1002128 / [RFC] Gas Vulcano</v>
      </c>
      <c r="G131" s="39">
        <f t="shared" si="137"/>
        <v>1</v>
      </c>
      <c r="H131" s="15" t="str">
        <f t="shared" si="90"/>
        <v>IGP160201NK5</v>
      </c>
      <c r="I131" s="39">
        <f t="shared" si="91"/>
        <v>1002</v>
      </c>
      <c r="J131" s="15" t="str">
        <f t="shared" si="91"/>
        <v>GVU9912072H9</v>
      </c>
      <c r="K131" s="39">
        <f t="shared" si="91"/>
        <v>49</v>
      </c>
      <c r="L131" s="34">
        <f t="shared" si="138"/>
        <v>43364</v>
      </c>
      <c r="M131" s="39" t="str">
        <f t="shared" si="93"/>
        <v>GYP</v>
      </c>
      <c r="N131" s="39" t="str">
        <f t="shared" si="130"/>
        <v>49-1002128</v>
      </c>
      <c r="O131" s="26">
        <f t="shared" ca="1" si="84"/>
        <v>457070</v>
      </c>
      <c r="P131" s="26">
        <f t="shared" ca="1" si="131"/>
        <v>73131.199999999953</v>
      </c>
      <c r="Q131" s="26">
        <v>0</v>
      </c>
      <c r="R131" s="26">
        <f t="shared" ca="1" si="132"/>
        <v>530201.19999999995</v>
      </c>
      <c r="S131" s="39">
        <f t="shared" si="94"/>
        <v>1</v>
      </c>
      <c r="T131" s="39">
        <f t="shared" si="100"/>
        <v>1</v>
      </c>
      <c r="V131" s="37" t="str">
        <f t="shared" ca="1" si="133"/>
        <v>EXECUTE [dbo].[PG_CI_FACTURA_CXP] 0, 0, 0, 1002128, 'ABASTECIMIENTO GAS #1002128 / [RFC] Gas Vulcano' , 1 , 'IGP160201NK5' , 'GVU9912072H9' , '2018-09-21','GYP', '49-1002128' ,457070,73131.2,0 ,530201.2 ,1,1</v>
      </c>
    </row>
    <row r="132" spans="1:22" x14ac:dyDescent="0.3">
      <c r="A132" s="4">
        <f t="shared" si="88"/>
        <v>129</v>
      </c>
      <c r="B132" s="36">
        <f t="shared" ref="B132:D132" si="164">B119</f>
        <v>0</v>
      </c>
      <c r="C132" s="36">
        <f t="shared" si="164"/>
        <v>0</v>
      </c>
      <c r="D132" s="36">
        <f t="shared" si="164"/>
        <v>0</v>
      </c>
      <c r="E132" s="40">
        <f t="shared" si="129"/>
        <v>1002129</v>
      </c>
      <c r="F132" s="35" t="str">
        <f t="shared" si="136"/>
        <v>ABASTECIMIENTO GAS #1002129 / [RFC] Gas Vulcano</v>
      </c>
      <c r="G132" s="39">
        <f t="shared" si="137"/>
        <v>1</v>
      </c>
      <c r="H132" s="15" t="str">
        <f t="shared" si="90"/>
        <v>IGP160201NK5</v>
      </c>
      <c r="I132" s="39">
        <f t="shared" si="91"/>
        <v>1002</v>
      </c>
      <c r="J132" s="15" t="str">
        <f t="shared" si="91"/>
        <v>GVU9912072H9</v>
      </c>
      <c r="K132" s="39">
        <f t="shared" si="91"/>
        <v>49</v>
      </c>
      <c r="L132" s="34">
        <f t="shared" si="138"/>
        <v>43364</v>
      </c>
      <c r="M132" s="39" t="str">
        <f t="shared" si="93"/>
        <v>GYP</v>
      </c>
      <c r="N132" s="39" t="str">
        <f t="shared" si="130"/>
        <v>49-1002129</v>
      </c>
      <c r="O132" s="26">
        <f t="shared" ca="1" si="84"/>
        <v>484009</v>
      </c>
      <c r="P132" s="26">
        <f t="shared" ca="1" si="131"/>
        <v>77441.439999999944</v>
      </c>
      <c r="Q132" s="26">
        <v>0</v>
      </c>
      <c r="R132" s="26">
        <f t="shared" ca="1" si="132"/>
        <v>561450.43999999994</v>
      </c>
      <c r="S132" s="39">
        <f t="shared" si="94"/>
        <v>1</v>
      </c>
      <c r="T132" s="39">
        <f t="shared" si="100"/>
        <v>1</v>
      </c>
      <c r="V132" s="37" t="str">
        <f t="shared" ca="1" si="133"/>
        <v>EXECUTE [dbo].[PG_CI_FACTURA_CXP] 0, 0, 0, 1002129, 'ABASTECIMIENTO GAS #1002129 / [RFC] Gas Vulcano' , 1 , 'IGP160201NK5' , 'GVU9912072H9' , '2018-09-21','GYP', '49-1002129' ,484009,77441.4399999999,0 ,561450.44 ,1,1</v>
      </c>
    </row>
    <row r="133" spans="1:22" x14ac:dyDescent="0.3">
      <c r="A133" s="4">
        <f t="shared" si="88"/>
        <v>130</v>
      </c>
      <c r="B133" s="36">
        <f t="shared" ref="B133:D133" si="165">B120</f>
        <v>0</v>
      </c>
      <c r="C133" s="36">
        <f t="shared" si="165"/>
        <v>0</v>
      </c>
      <c r="D133" s="36">
        <f t="shared" si="165"/>
        <v>0</v>
      </c>
      <c r="E133" s="40">
        <f t="shared" si="129"/>
        <v>1002130</v>
      </c>
      <c r="F133" s="35" t="str">
        <f t="shared" si="136"/>
        <v>ABASTECIMIENTO GAS #1002130 / [RFC] Gas Vulcano</v>
      </c>
      <c r="G133" s="39">
        <f t="shared" si="137"/>
        <v>1</v>
      </c>
      <c r="H133" s="15" t="str">
        <f t="shared" si="90"/>
        <v>IGP160201NK5</v>
      </c>
      <c r="I133" s="39">
        <f t="shared" si="91"/>
        <v>1002</v>
      </c>
      <c r="J133" s="15" t="str">
        <f t="shared" si="91"/>
        <v>GVU9912072H9</v>
      </c>
      <c r="K133" s="39">
        <f t="shared" si="91"/>
        <v>49</v>
      </c>
      <c r="L133" s="34">
        <f t="shared" si="138"/>
        <v>43365</v>
      </c>
      <c r="M133" s="39" t="str">
        <f t="shared" si="93"/>
        <v>GYP</v>
      </c>
      <c r="N133" s="39" t="str">
        <f t="shared" si="130"/>
        <v>49-1002130</v>
      </c>
      <c r="O133" s="26">
        <f t="shared" ref="O133:O196" ca="1" si="166">RANDBETWEEN($O$1*1000,$P$1*1000)</f>
        <v>481038</v>
      </c>
      <c r="P133" s="26">
        <f t="shared" ca="1" si="131"/>
        <v>76966.079999999958</v>
      </c>
      <c r="Q133" s="26">
        <v>0</v>
      </c>
      <c r="R133" s="26">
        <f t="shared" ca="1" si="132"/>
        <v>558004.07999999996</v>
      </c>
      <c r="S133" s="39">
        <f t="shared" si="94"/>
        <v>1</v>
      </c>
      <c r="T133" s="39">
        <f t="shared" si="100"/>
        <v>1</v>
      </c>
      <c r="V133" s="37" t="str">
        <f t="shared" ca="1" si="133"/>
        <v>EXECUTE [dbo].[PG_CI_FACTURA_CXP] 0, 0, 0, 1002130, 'ABASTECIMIENTO GAS #1002130 / [RFC] Gas Vulcano' , 1 , 'IGP160201NK5' , 'GVU9912072H9' , '2018-09-22','GYP', '49-1002130' ,481038,76966.08,0 ,558004.08 ,1,1</v>
      </c>
    </row>
    <row r="134" spans="1:22" x14ac:dyDescent="0.3">
      <c r="A134" s="4">
        <f t="shared" ref="A134:A197" si="167">A133+1</f>
        <v>131</v>
      </c>
      <c r="B134" s="36">
        <f t="shared" ref="B134:D134" si="168">B121</f>
        <v>0</v>
      </c>
      <c r="C134" s="36">
        <f t="shared" si="168"/>
        <v>0</v>
      </c>
      <c r="D134" s="36">
        <f t="shared" si="168"/>
        <v>0</v>
      </c>
      <c r="E134" s="40">
        <f t="shared" si="129"/>
        <v>1002131</v>
      </c>
      <c r="F134" s="35" t="str">
        <f t="shared" si="136"/>
        <v>ABASTECIMIENTO GAS #1002131 / [RFC] Gas Vulcano</v>
      </c>
      <c r="G134" s="39">
        <f t="shared" si="137"/>
        <v>2</v>
      </c>
      <c r="H134" s="15" t="str">
        <f t="shared" ref="H134:K197" si="169">H133</f>
        <v>IGP160201NK5</v>
      </c>
      <c r="I134" s="39">
        <f t="shared" si="169"/>
        <v>1002</v>
      </c>
      <c r="J134" s="15" t="str">
        <f t="shared" si="169"/>
        <v>GVU9912072H9</v>
      </c>
      <c r="K134" s="39">
        <f t="shared" si="169"/>
        <v>49</v>
      </c>
      <c r="L134" s="34">
        <f t="shared" si="138"/>
        <v>43365</v>
      </c>
      <c r="M134" s="39" t="str">
        <f t="shared" ref="M134:M197" si="170">M133</f>
        <v>GYP</v>
      </c>
      <c r="N134" s="39" t="str">
        <f t="shared" si="130"/>
        <v>49-1002131</v>
      </c>
      <c r="O134" s="26">
        <f t="shared" ca="1" si="166"/>
        <v>474237</v>
      </c>
      <c r="P134" s="26">
        <f t="shared" ca="1" si="131"/>
        <v>75877.919999999925</v>
      </c>
      <c r="Q134" s="26">
        <v>0</v>
      </c>
      <c r="R134" s="26">
        <f t="shared" ca="1" si="132"/>
        <v>550114.91999999993</v>
      </c>
      <c r="S134" s="39">
        <f t="shared" ref="S134:S197" si="171">S133</f>
        <v>1</v>
      </c>
      <c r="T134" s="39">
        <f t="shared" si="100"/>
        <v>2</v>
      </c>
      <c r="V134" s="37" t="str">
        <f t="shared" ca="1" si="133"/>
        <v>EXECUTE [dbo].[PG_CI_FACTURA_CXP] 0, 0, 0, 1002131, 'ABASTECIMIENTO GAS #1002131 / [RFC] Gas Vulcano' , 2 , 'IGP160201NK5' , 'GVU9912072H9' , '2018-09-22','GYP', '49-1002131' ,474237,75877.9199999999,0 ,550114.92 ,1,2</v>
      </c>
    </row>
    <row r="135" spans="1:22" x14ac:dyDescent="0.3">
      <c r="A135" s="4">
        <f t="shared" si="167"/>
        <v>132</v>
      </c>
      <c r="B135" s="36">
        <f t="shared" ref="B135:D135" si="172">B122</f>
        <v>0</v>
      </c>
      <c r="C135" s="36">
        <f t="shared" si="172"/>
        <v>0</v>
      </c>
      <c r="D135" s="36">
        <f t="shared" si="172"/>
        <v>0</v>
      </c>
      <c r="E135" s="40">
        <f t="shared" si="129"/>
        <v>1002132</v>
      </c>
      <c r="F135" s="35" t="str">
        <f t="shared" si="136"/>
        <v>ABASTECIMIENTO GAS #1002132 / [RFC] Gas Vulcano</v>
      </c>
      <c r="G135" s="39">
        <f t="shared" si="137"/>
        <v>1</v>
      </c>
      <c r="H135" s="15" t="str">
        <f t="shared" si="169"/>
        <v>IGP160201NK5</v>
      </c>
      <c r="I135" s="39">
        <f t="shared" si="169"/>
        <v>1002</v>
      </c>
      <c r="J135" s="15" t="str">
        <f t="shared" si="169"/>
        <v>GVU9912072H9</v>
      </c>
      <c r="K135" s="39">
        <f t="shared" si="169"/>
        <v>49</v>
      </c>
      <c r="L135" s="34">
        <f t="shared" si="138"/>
        <v>43366</v>
      </c>
      <c r="M135" s="39" t="str">
        <f t="shared" si="170"/>
        <v>GYP</v>
      </c>
      <c r="N135" s="39" t="str">
        <f t="shared" si="130"/>
        <v>49-1002132</v>
      </c>
      <c r="O135" s="26">
        <f t="shared" ca="1" si="166"/>
        <v>538793</v>
      </c>
      <c r="P135" s="26">
        <f t="shared" ca="1" si="131"/>
        <v>86206.88</v>
      </c>
      <c r="Q135" s="26">
        <v>0</v>
      </c>
      <c r="R135" s="26">
        <f t="shared" ca="1" si="132"/>
        <v>624999.88</v>
      </c>
      <c r="S135" s="39">
        <f t="shared" si="171"/>
        <v>1</v>
      </c>
      <c r="T135" s="39">
        <f t="shared" si="100"/>
        <v>3</v>
      </c>
      <c r="V135" s="37" t="str">
        <f t="shared" ca="1" si="133"/>
        <v>EXECUTE [dbo].[PG_CI_FACTURA_CXP] 0, 0, 0, 1002132, 'ABASTECIMIENTO GAS #1002132 / [RFC] Gas Vulcano' , 1 , 'IGP160201NK5' , 'GVU9912072H9' , '2018-09-23','GYP', '49-1002132' ,538793,86206.88,0 ,624999.88 ,1,3</v>
      </c>
    </row>
    <row r="136" spans="1:22" x14ac:dyDescent="0.3">
      <c r="A136" s="4">
        <f t="shared" si="167"/>
        <v>133</v>
      </c>
      <c r="B136" s="36">
        <f t="shared" ref="B136:D136" si="173">B123</f>
        <v>0</v>
      </c>
      <c r="C136" s="36">
        <f t="shared" si="173"/>
        <v>0</v>
      </c>
      <c r="D136" s="36">
        <f t="shared" si="173"/>
        <v>0</v>
      </c>
      <c r="E136" s="40">
        <f t="shared" si="129"/>
        <v>1002133</v>
      </c>
      <c r="F136" s="35" t="str">
        <f t="shared" si="136"/>
        <v>ABASTECIMIENTO GAS #1002133 / [RFC] Gas Vulcano</v>
      </c>
      <c r="G136" s="39">
        <f t="shared" si="137"/>
        <v>2</v>
      </c>
      <c r="H136" s="15" t="str">
        <f t="shared" si="169"/>
        <v>IGP160201NK5</v>
      </c>
      <c r="I136" s="39">
        <f t="shared" si="169"/>
        <v>1002</v>
      </c>
      <c r="J136" s="15" t="str">
        <f t="shared" si="169"/>
        <v>GVU9912072H9</v>
      </c>
      <c r="K136" s="39">
        <f t="shared" si="169"/>
        <v>49</v>
      </c>
      <c r="L136" s="34">
        <f t="shared" si="138"/>
        <v>43366</v>
      </c>
      <c r="M136" s="39" t="str">
        <f t="shared" si="170"/>
        <v>GYP</v>
      </c>
      <c r="N136" s="39" t="str">
        <f t="shared" si="130"/>
        <v>49-1002133</v>
      </c>
      <c r="O136" s="26">
        <f t="shared" ca="1" si="166"/>
        <v>461900</v>
      </c>
      <c r="P136" s="26">
        <f t="shared" ca="1" si="131"/>
        <v>73904</v>
      </c>
      <c r="Q136" s="26">
        <v>0</v>
      </c>
      <c r="R136" s="26">
        <f t="shared" ca="1" si="132"/>
        <v>535804</v>
      </c>
      <c r="S136" s="39">
        <f t="shared" si="171"/>
        <v>1</v>
      </c>
      <c r="T136" s="39">
        <f t="shared" si="100"/>
        <v>1</v>
      </c>
      <c r="V136" s="37" t="str">
        <f t="shared" ca="1" si="133"/>
        <v>EXECUTE [dbo].[PG_CI_FACTURA_CXP] 0, 0, 0, 1002133, 'ABASTECIMIENTO GAS #1002133 / [RFC] Gas Vulcano' , 2 , 'IGP160201NK5' , 'GVU9912072H9' , '2018-09-23','GYP', '49-1002133' ,461900,73904,0 ,535804 ,1,1</v>
      </c>
    </row>
    <row r="137" spans="1:22" x14ac:dyDescent="0.3">
      <c r="A137" s="4">
        <f t="shared" si="167"/>
        <v>134</v>
      </c>
      <c r="B137" s="36">
        <f t="shared" ref="B137:D137" si="174">B124</f>
        <v>0</v>
      </c>
      <c r="C137" s="36">
        <f t="shared" si="174"/>
        <v>0</v>
      </c>
      <c r="D137" s="36">
        <f t="shared" si="174"/>
        <v>0</v>
      </c>
      <c r="E137" s="40">
        <f t="shared" si="129"/>
        <v>1002134</v>
      </c>
      <c r="F137" s="35" t="str">
        <f t="shared" si="136"/>
        <v>ABASTECIMIENTO GAS #1002134 / [RFC] Gas Vulcano</v>
      </c>
      <c r="G137" s="39">
        <f t="shared" si="137"/>
        <v>1</v>
      </c>
      <c r="H137" s="15" t="str">
        <f t="shared" si="169"/>
        <v>IGP160201NK5</v>
      </c>
      <c r="I137" s="39">
        <f t="shared" si="169"/>
        <v>1002</v>
      </c>
      <c r="J137" s="15" t="str">
        <f t="shared" si="169"/>
        <v>GVU9912072H9</v>
      </c>
      <c r="K137" s="39">
        <f t="shared" si="169"/>
        <v>49</v>
      </c>
      <c r="L137" s="34">
        <f t="shared" si="138"/>
        <v>43366</v>
      </c>
      <c r="M137" s="39" t="str">
        <f t="shared" si="170"/>
        <v>GYP</v>
      </c>
      <c r="N137" s="39" t="str">
        <f t="shared" si="130"/>
        <v>49-1002134</v>
      </c>
      <c r="O137" s="26">
        <f t="shared" ca="1" si="166"/>
        <v>499466</v>
      </c>
      <c r="P137" s="26">
        <f t="shared" ca="1" si="131"/>
        <v>79914.559999999939</v>
      </c>
      <c r="Q137" s="26">
        <v>0</v>
      </c>
      <c r="R137" s="26">
        <f t="shared" ca="1" si="132"/>
        <v>579380.55999999994</v>
      </c>
      <c r="S137" s="39">
        <f t="shared" si="171"/>
        <v>1</v>
      </c>
      <c r="T137" s="39">
        <f t="shared" si="100"/>
        <v>1</v>
      </c>
      <c r="V137" s="37" t="str">
        <f t="shared" ca="1" si="133"/>
        <v>EXECUTE [dbo].[PG_CI_FACTURA_CXP] 0, 0, 0, 1002134, 'ABASTECIMIENTO GAS #1002134 / [RFC] Gas Vulcano' , 1 , 'IGP160201NK5' , 'GVU9912072H9' , '2018-09-23','GYP', '49-1002134' ,499466,79914.5599999999,0 ,579380.56 ,1,1</v>
      </c>
    </row>
    <row r="138" spans="1:22" x14ac:dyDescent="0.3">
      <c r="A138" s="4">
        <f t="shared" si="167"/>
        <v>135</v>
      </c>
      <c r="B138" s="36">
        <f t="shared" ref="B138:D138" si="175">B125</f>
        <v>0</v>
      </c>
      <c r="C138" s="36">
        <f t="shared" si="175"/>
        <v>0</v>
      </c>
      <c r="D138" s="36">
        <f t="shared" si="175"/>
        <v>0</v>
      </c>
      <c r="E138" s="40">
        <f t="shared" si="129"/>
        <v>1002135</v>
      </c>
      <c r="F138" s="35" t="str">
        <f t="shared" si="136"/>
        <v>ABASTECIMIENTO GAS #1002135 / [RFC] Gas Vulcano</v>
      </c>
      <c r="G138" s="39">
        <f t="shared" si="137"/>
        <v>1</v>
      </c>
      <c r="H138" s="15" t="str">
        <f t="shared" si="169"/>
        <v>IGP160201NK5</v>
      </c>
      <c r="I138" s="39">
        <f t="shared" si="169"/>
        <v>1002</v>
      </c>
      <c r="J138" s="15" t="str">
        <f t="shared" si="169"/>
        <v>GVU9912072H9</v>
      </c>
      <c r="K138" s="39">
        <f t="shared" si="169"/>
        <v>49</v>
      </c>
      <c r="L138" s="34">
        <f t="shared" si="138"/>
        <v>43366</v>
      </c>
      <c r="M138" s="39" t="str">
        <f t="shared" si="170"/>
        <v>GYP</v>
      </c>
      <c r="N138" s="39" t="str">
        <f t="shared" si="130"/>
        <v>49-1002135</v>
      </c>
      <c r="O138" s="26">
        <f t="shared" ca="1" si="166"/>
        <v>495100</v>
      </c>
      <c r="P138" s="26">
        <f t="shared" ca="1" si="131"/>
        <v>79216</v>
      </c>
      <c r="Q138" s="26">
        <v>0</v>
      </c>
      <c r="R138" s="26">
        <f t="shared" ca="1" si="132"/>
        <v>574316</v>
      </c>
      <c r="S138" s="39">
        <f t="shared" si="171"/>
        <v>1</v>
      </c>
      <c r="T138" s="39">
        <f t="shared" si="100"/>
        <v>1</v>
      </c>
      <c r="V138" s="37" t="str">
        <f t="shared" ca="1" si="133"/>
        <v>EXECUTE [dbo].[PG_CI_FACTURA_CXP] 0, 0, 0, 1002135, 'ABASTECIMIENTO GAS #1002135 / [RFC] Gas Vulcano' , 1 , 'IGP160201NK5' , 'GVU9912072H9' , '2018-09-23','GYP', '49-1002135' ,495100,79216,0 ,574316 ,1,1</v>
      </c>
    </row>
    <row r="139" spans="1:22" x14ac:dyDescent="0.3">
      <c r="A139" s="4">
        <f t="shared" si="167"/>
        <v>136</v>
      </c>
      <c r="B139" s="36">
        <f t="shared" ref="B139:D139" si="176">B126</f>
        <v>0</v>
      </c>
      <c r="C139" s="36">
        <f t="shared" si="176"/>
        <v>0</v>
      </c>
      <c r="D139" s="36">
        <f t="shared" si="176"/>
        <v>0</v>
      </c>
      <c r="E139" s="40">
        <f t="shared" si="129"/>
        <v>1002136</v>
      </c>
      <c r="F139" s="35" t="str">
        <f t="shared" si="136"/>
        <v>ABASTECIMIENTO GAS #1002136 / [RFC] Gas Vulcano</v>
      </c>
      <c r="G139" s="39">
        <f t="shared" si="137"/>
        <v>1</v>
      </c>
      <c r="H139" s="15" t="str">
        <f t="shared" si="169"/>
        <v>IGP160201NK5</v>
      </c>
      <c r="I139" s="39">
        <f t="shared" si="169"/>
        <v>1002</v>
      </c>
      <c r="J139" s="15" t="str">
        <f t="shared" si="169"/>
        <v>GVU9912072H9</v>
      </c>
      <c r="K139" s="39">
        <f t="shared" si="169"/>
        <v>49</v>
      </c>
      <c r="L139" s="34">
        <f t="shared" si="138"/>
        <v>43366</v>
      </c>
      <c r="M139" s="39" t="str">
        <f t="shared" si="170"/>
        <v>GYP</v>
      </c>
      <c r="N139" s="39" t="str">
        <f t="shared" si="130"/>
        <v>49-1002136</v>
      </c>
      <c r="O139" s="26">
        <f t="shared" ca="1" si="166"/>
        <v>497001</v>
      </c>
      <c r="P139" s="26">
        <f t="shared" ca="1" si="131"/>
        <v>79520.159999999916</v>
      </c>
      <c r="Q139" s="26">
        <v>0</v>
      </c>
      <c r="R139" s="26">
        <f t="shared" ca="1" si="132"/>
        <v>576521.15999999992</v>
      </c>
      <c r="S139" s="39">
        <f t="shared" si="171"/>
        <v>1</v>
      </c>
      <c r="T139" s="39">
        <f t="shared" ref="T139:T202" si="177">T133</f>
        <v>1</v>
      </c>
      <c r="V139" s="37" t="str">
        <f t="shared" ca="1" si="133"/>
        <v>EXECUTE [dbo].[PG_CI_FACTURA_CXP] 0, 0, 0, 1002136, 'ABASTECIMIENTO GAS #1002136 / [RFC] Gas Vulcano' , 1 , 'IGP160201NK5' , 'GVU9912072H9' , '2018-09-23','GYP', '49-1002136' ,497001,79520.1599999999,0 ,576521.16 ,1,1</v>
      </c>
    </row>
    <row r="140" spans="1:22" x14ac:dyDescent="0.3">
      <c r="A140" s="4">
        <f t="shared" si="167"/>
        <v>137</v>
      </c>
      <c r="B140" s="36">
        <f t="shared" ref="B140:D140" si="178">B127</f>
        <v>0</v>
      </c>
      <c r="C140" s="36">
        <f t="shared" si="178"/>
        <v>0</v>
      </c>
      <c r="D140" s="36">
        <f t="shared" si="178"/>
        <v>0</v>
      </c>
      <c r="E140" s="40">
        <f t="shared" si="129"/>
        <v>1002137</v>
      </c>
      <c r="F140" s="35" t="str">
        <f t="shared" si="136"/>
        <v>ABASTECIMIENTO GAS #1002137 / [RFC] Gas Vulcano</v>
      </c>
      <c r="G140" s="39">
        <f t="shared" si="137"/>
        <v>1</v>
      </c>
      <c r="H140" s="15" t="str">
        <f t="shared" si="169"/>
        <v>IGP160201NK5</v>
      </c>
      <c r="I140" s="39">
        <f t="shared" si="169"/>
        <v>1002</v>
      </c>
      <c r="J140" s="15" t="str">
        <f t="shared" si="169"/>
        <v>GVU9912072H9</v>
      </c>
      <c r="K140" s="39">
        <f t="shared" si="169"/>
        <v>49</v>
      </c>
      <c r="L140" s="34">
        <f t="shared" si="138"/>
        <v>43366</v>
      </c>
      <c r="M140" s="39" t="str">
        <f t="shared" si="170"/>
        <v>GYP</v>
      </c>
      <c r="N140" s="39" t="str">
        <f t="shared" si="130"/>
        <v>49-1002137</v>
      </c>
      <c r="O140" s="26">
        <f t="shared" ca="1" si="166"/>
        <v>540614</v>
      </c>
      <c r="P140" s="26">
        <f t="shared" ca="1" si="131"/>
        <v>86498.239999999991</v>
      </c>
      <c r="Q140" s="26">
        <v>0</v>
      </c>
      <c r="R140" s="26">
        <f t="shared" ca="1" si="132"/>
        <v>627112.24</v>
      </c>
      <c r="S140" s="39">
        <f t="shared" si="171"/>
        <v>1</v>
      </c>
      <c r="T140" s="39">
        <f t="shared" si="177"/>
        <v>2</v>
      </c>
      <c r="V140" s="37" t="str">
        <f t="shared" ca="1" si="133"/>
        <v>EXECUTE [dbo].[PG_CI_FACTURA_CXP] 0, 0, 0, 1002137, 'ABASTECIMIENTO GAS #1002137 / [RFC] Gas Vulcano' , 1 , 'IGP160201NK5' , 'GVU9912072H9' , '2018-09-23','GYP', '49-1002137' ,540614,86498.24,0 ,627112.24 ,1,2</v>
      </c>
    </row>
    <row r="141" spans="1:22" x14ac:dyDescent="0.3">
      <c r="A141" s="4">
        <f t="shared" si="167"/>
        <v>138</v>
      </c>
      <c r="B141" s="36">
        <f t="shared" ref="B141:D141" si="179">B128</f>
        <v>0</v>
      </c>
      <c r="C141" s="36">
        <f t="shared" si="179"/>
        <v>0</v>
      </c>
      <c r="D141" s="36">
        <f t="shared" si="179"/>
        <v>0</v>
      </c>
      <c r="E141" s="40">
        <f t="shared" si="129"/>
        <v>1002138</v>
      </c>
      <c r="F141" s="35" t="str">
        <f t="shared" si="136"/>
        <v>ABASTECIMIENTO GAS #1002138 / [RFC] Gas Vulcano</v>
      </c>
      <c r="G141" s="39">
        <f t="shared" si="137"/>
        <v>2</v>
      </c>
      <c r="H141" s="15" t="str">
        <f t="shared" si="169"/>
        <v>IGP160201NK5</v>
      </c>
      <c r="I141" s="39">
        <f t="shared" si="169"/>
        <v>1002</v>
      </c>
      <c r="J141" s="15" t="str">
        <f t="shared" si="169"/>
        <v>GVU9912072H9</v>
      </c>
      <c r="K141" s="39">
        <f t="shared" si="169"/>
        <v>49</v>
      </c>
      <c r="L141" s="34">
        <f t="shared" si="138"/>
        <v>43367</v>
      </c>
      <c r="M141" s="39" t="str">
        <f t="shared" si="170"/>
        <v>GYP</v>
      </c>
      <c r="N141" s="39" t="str">
        <f t="shared" si="130"/>
        <v>49-1002138</v>
      </c>
      <c r="O141" s="26">
        <f t="shared" ca="1" si="166"/>
        <v>475297</v>
      </c>
      <c r="P141" s="26">
        <f t="shared" ca="1" si="131"/>
        <v>76047.520000000019</v>
      </c>
      <c r="Q141" s="26">
        <v>0</v>
      </c>
      <c r="R141" s="26">
        <f t="shared" ca="1" si="132"/>
        <v>551344.52</v>
      </c>
      <c r="S141" s="39">
        <f t="shared" si="171"/>
        <v>1</v>
      </c>
      <c r="T141" s="39">
        <f t="shared" si="177"/>
        <v>3</v>
      </c>
      <c r="V141" s="37" t="str">
        <f t="shared" ca="1" si="133"/>
        <v>EXECUTE [dbo].[PG_CI_FACTURA_CXP] 0, 0, 0, 1002138, 'ABASTECIMIENTO GAS #1002138 / [RFC] Gas Vulcano' , 2 , 'IGP160201NK5' , 'GVU9912072H9' , '2018-09-24','GYP', '49-1002138' ,475297,76047.52,0 ,551344.52 ,1,3</v>
      </c>
    </row>
    <row r="142" spans="1:22" x14ac:dyDescent="0.3">
      <c r="A142" s="4">
        <f t="shared" si="167"/>
        <v>139</v>
      </c>
      <c r="B142" s="36">
        <f t="shared" ref="B142:D142" si="180">B129</f>
        <v>0</v>
      </c>
      <c r="C142" s="36">
        <f t="shared" si="180"/>
        <v>0</v>
      </c>
      <c r="D142" s="36">
        <f t="shared" si="180"/>
        <v>0</v>
      </c>
      <c r="E142" s="40">
        <f t="shared" si="129"/>
        <v>1002139</v>
      </c>
      <c r="F142" s="35" t="str">
        <f t="shared" si="136"/>
        <v>ABASTECIMIENTO GAS #1002139 / [RFC] Gas Vulcano</v>
      </c>
      <c r="G142" s="39">
        <f t="shared" si="137"/>
        <v>1</v>
      </c>
      <c r="H142" s="15" t="str">
        <f t="shared" si="169"/>
        <v>IGP160201NK5</v>
      </c>
      <c r="I142" s="39">
        <f t="shared" si="169"/>
        <v>1002</v>
      </c>
      <c r="J142" s="15" t="str">
        <f t="shared" si="169"/>
        <v>GVU9912072H9</v>
      </c>
      <c r="K142" s="39">
        <f t="shared" si="169"/>
        <v>49</v>
      </c>
      <c r="L142" s="34">
        <f t="shared" si="138"/>
        <v>43367</v>
      </c>
      <c r="M142" s="39" t="str">
        <f t="shared" si="170"/>
        <v>GYP</v>
      </c>
      <c r="N142" s="39" t="str">
        <f t="shared" si="130"/>
        <v>49-1002139</v>
      </c>
      <c r="O142" s="26">
        <f t="shared" ca="1" si="166"/>
        <v>461213</v>
      </c>
      <c r="P142" s="26">
        <f t="shared" ca="1" si="131"/>
        <v>73794.079999999958</v>
      </c>
      <c r="Q142" s="26">
        <v>0</v>
      </c>
      <c r="R142" s="26">
        <f t="shared" ca="1" si="132"/>
        <v>535007.07999999996</v>
      </c>
      <c r="S142" s="39">
        <f t="shared" si="171"/>
        <v>1</v>
      </c>
      <c r="T142" s="39">
        <f t="shared" si="177"/>
        <v>1</v>
      </c>
      <c r="V142" s="37" t="str">
        <f t="shared" ca="1" si="133"/>
        <v>EXECUTE [dbo].[PG_CI_FACTURA_CXP] 0, 0, 0, 1002139, 'ABASTECIMIENTO GAS #1002139 / [RFC] Gas Vulcano' , 1 , 'IGP160201NK5' , 'GVU9912072H9' , '2018-09-24','GYP', '49-1002139' ,461213,73794.08,0 ,535007.08 ,1,1</v>
      </c>
    </row>
    <row r="143" spans="1:22" x14ac:dyDescent="0.3">
      <c r="A143" s="4">
        <f t="shared" si="167"/>
        <v>140</v>
      </c>
      <c r="B143" s="36">
        <f t="shared" ref="B143:D143" si="181">B130</f>
        <v>0</v>
      </c>
      <c r="C143" s="36">
        <f t="shared" si="181"/>
        <v>0</v>
      </c>
      <c r="D143" s="36">
        <f t="shared" si="181"/>
        <v>0</v>
      </c>
      <c r="E143" s="40">
        <f t="shared" si="129"/>
        <v>1002140</v>
      </c>
      <c r="F143" s="35" t="str">
        <f t="shared" si="136"/>
        <v>ABASTECIMIENTO GAS #1002140 / [RFC] Gas Vulcano</v>
      </c>
      <c r="G143" s="39">
        <f t="shared" si="137"/>
        <v>2</v>
      </c>
      <c r="H143" s="15" t="str">
        <f t="shared" si="169"/>
        <v>IGP160201NK5</v>
      </c>
      <c r="I143" s="39">
        <f t="shared" si="169"/>
        <v>1002</v>
      </c>
      <c r="J143" s="15" t="str">
        <f t="shared" si="169"/>
        <v>GVU9912072H9</v>
      </c>
      <c r="K143" s="39">
        <f t="shared" si="169"/>
        <v>49</v>
      </c>
      <c r="L143" s="34">
        <f t="shared" si="138"/>
        <v>43367</v>
      </c>
      <c r="M143" s="39" t="str">
        <f t="shared" si="170"/>
        <v>GYP</v>
      </c>
      <c r="N143" s="39" t="str">
        <f t="shared" si="130"/>
        <v>49-1002140</v>
      </c>
      <c r="O143" s="26">
        <f t="shared" ca="1" si="166"/>
        <v>465838</v>
      </c>
      <c r="P143" s="26">
        <f t="shared" ca="1" si="131"/>
        <v>74534.079999999958</v>
      </c>
      <c r="Q143" s="26">
        <v>0</v>
      </c>
      <c r="R143" s="26">
        <f t="shared" ca="1" si="132"/>
        <v>540372.07999999996</v>
      </c>
      <c r="S143" s="39">
        <f t="shared" si="171"/>
        <v>1</v>
      </c>
      <c r="T143" s="39">
        <f t="shared" si="177"/>
        <v>1</v>
      </c>
      <c r="V143" s="37" t="str">
        <f t="shared" ca="1" si="133"/>
        <v>EXECUTE [dbo].[PG_CI_FACTURA_CXP] 0, 0, 0, 1002140, 'ABASTECIMIENTO GAS #1002140 / [RFC] Gas Vulcano' , 2 , 'IGP160201NK5' , 'GVU9912072H9' , '2018-09-24','GYP', '49-1002140' ,465838,74534.08,0 ,540372.08 ,1,1</v>
      </c>
    </row>
    <row r="144" spans="1:22" x14ac:dyDescent="0.3">
      <c r="A144" s="4">
        <f t="shared" si="167"/>
        <v>141</v>
      </c>
      <c r="B144" s="36">
        <f t="shared" ref="B144:D144" si="182">B131</f>
        <v>0</v>
      </c>
      <c r="C144" s="36">
        <f t="shared" si="182"/>
        <v>0</v>
      </c>
      <c r="D144" s="36">
        <f t="shared" si="182"/>
        <v>0</v>
      </c>
      <c r="E144" s="40">
        <f t="shared" si="129"/>
        <v>1002141</v>
      </c>
      <c r="F144" s="35" t="str">
        <f t="shared" si="136"/>
        <v>ABASTECIMIENTO GAS #1002141 / [RFC] Gas Vulcano</v>
      </c>
      <c r="G144" s="39">
        <f t="shared" si="137"/>
        <v>1</v>
      </c>
      <c r="H144" s="15" t="str">
        <f t="shared" si="169"/>
        <v>IGP160201NK5</v>
      </c>
      <c r="I144" s="39">
        <f t="shared" si="169"/>
        <v>1002</v>
      </c>
      <c r="J144" s="15" t="str">
        <f t="shared" si="169"/>
        <v>GVU9912072H9</v>
      </c>
      <c r="K144" s="39">
        <f t="shared" si="169"/>
        <v>49</v>
      </c>
      <c r="L144" s="34">
        <f t="shared" si="138"/>
        <v>43368</v>
      </c>
      <c r="M144" s="39" t="str">
        <f t="shared" si="170"/>
        <v>GYP</v>
      </c>
      <c r="N144" s="39" t="str">
        <f t="shared" si="130"/>
        <v>49-1002141</v>
      </c>
      <c r="O144" s="26">
        <f t="shared" ca="1" si="166"/>
        <v>533229</v>
      </c>
      <c r="P144" s="26">
        <f t="shared" ca="1" si="131"/>
        <v>85316.640000000014</v>
      </c>
      <c r="Q144" s="26">
        <v>0</v>
      </c>
      <c r="R144" s="26">
        <f t="shared" ca="1" si="132"/>
        <v>618545.64</v>
      </c>
      <c r="S144" s="39">
        <f t="shared" si="171"/>
        <v>1</v>
      </c>
      <c r="T144" s="39">
        <f t="shared" si="177"/>
        <v>1</v>
      </c>
      <c r="V144" s="37" t="str">
        <f t="shared" ca="1" si="133"/>
        <v>EXECUTE [dbo].[PG_CI_FACTURA_CXP] 0, 0, 0, 1002141, 'ABASTECIMIENTO GAS #1002141 / [RFC] Gas Vulcano' , 1 , 'IGP160201NK5' , 'GVU9912072H9' , '2018-09-25','GYP', '49-1002141' ,533229,85316.64,0 ,618545.64 ,1,1</v>
      </c>
    </row>
    <row r="145" spans="1:22" x14ac:dyDescent="0.3">
      <c r="A145" s="4">
        <f t="shared" si="167"/>
        <v>142</v>
      </c>
      <c r="B145" s="36">
        <f t="shared" ref="B145:D145" si="183">B132</f>
        <v>0</v>
      </c>
      <c r="C145" s="36">
        <f t="shared" si="183"/>
        <v>0</v>
      </c>
      <c r="D145" s="36">
        <f t="shared" si="183"/>
        <v>0</v>
      </c>
      <c r="E145" s="40">
        <f t="shared" si="129"/>
        <v>1002142</v>
      </c>
      <c r="F145" s="35" t="str">
        <f t="shared" si="136"/>
        <v>ABASTECIMIENTO GAS #1002142 / [RFC] Gas Vulcano</v>
      </c>
      <c r="G145" s="39">
        <f t="shared" si="137"/>
        <v>1</v>
      </c>
      <c r="H145" s="15" t="str">
        <f t="shared" si="169"/>
        <v>IGP160201NK5</v>
      </c>
      <c r="I145" s="39">
        <f t="shared" si="169"/>
        <v>1002</v>
      </c>
      <c r="J145" s="15" t="str">
        <f t="shared" si="169"/>
        <v>GVU9912072H9</v>
      </c>
      <c r="K145" s="39">
        <f t="shared" si="169"/>
        <v>49</v>
      </c>
      <c r="L145" s="34">
        <f t="shared" si="138"/>
        <v>43368</v>
      </c>
      <c r="M145" s="39" t="str">
        <f t="shared" si="170"/>
        <v>GYP</v>
      </c>
      <c r="N145" s="39" t="str">
        <f t="shared" si="130"/>
        <v>49-1002142</v>
      </c>
      <c r="O145" s="26">
        <f t="shared" ca="1" si="166"/>
        <v>539390</v>
      </c>
      <c r="P145" s="26">
        <f t="shared" ca="1" si="131"/>
        <v>86302.399999999907</v>
      </c>
      <c r="Q145" s="26">
        <v>0</v>
      </c>
      <c r="R145" s="26">
        <f t="shared" ca="1" si="132"/>
        <v>625692.39999999991</v>
      </c>
      <c r="S145" s="39">
        <f t="shared" si="171"/>
        <v>1</v>
      </c>
      <c r="T145" s="39">
        <f t="shared" si="177"/>
        <v>1</v>
      </c>
      <c r="V145" s="37" t="str">
        <f t="shared" ca="1" si="133"/>
        <v>EXECUTE [dbo].[PG_CI_FACTURA_CXP] 0, 0, 0, 1002142, 'ABASTECIMIENTO GAS #1002142 / [RFC] Gas Vulcano' , 1 , 'IGP160201NK5' , 'GVU9912072H9' , '2018-09-25','GYP', '49-1002142' ,539390,86302.3999999999,0 ,625692.4 ,1,1</v>
      </c>
    </row>
    <row r="146" spans="1:22" x14ac:dyDescent="0.3">
      <c r="A146" s="4">
        <f t="shared" si="167"/>
        <v>143</v>
      </c>
      <c r="B146" s="36">
        <f t="shared" ref="B146:D146" si="184">B133</f>
        <v>0</v>
      </c>
      <c r="C146" s="36">
        <f t="shared" si="184"/>
        <v>0</v>
      </c>
      <c r="D146" s="36">
        <f t="shared" si="184"/>
        <v>0</v>
      </c>
      <c r="E146" s="40">
        <f t="shared" si="129"/>
        <v>1002143</v>
      </c>
      <c r="F146" s="35" t="str">
        <f t="shared" si="136"/>
        <v>ABASTECIMIENTO GAS #1002143 / [RFC] Gas Vulcano</v>
      </c>
      <c r="G146" s="39">
        <f t="shared" si="137"/>
        <v>1</v>
      </c>
      <c r="H146" s="15" t="str">
        <f t="shared" si="169"/>
        <v>IGP160201NK5</v>
      </c>
      <c r="I146" s="39">
        <f t="shared" si="169"/>
        <v>1002</v>
      </c>
      <c r="J146" s="15" t="str">
        <f t="shared" si="169"/>
        <v>GVU9912072H9</v>
      </c>
      <c r="K146" s="39">
        <f t="shared" si="169"/>
        <v>49</v>
      </c>
      <c r="L146" s="34">
        <f t="shared" si="138"/>
        <v>43369</v>
      </c>
      <c r="M146" s="39" t="str">
        <f t="shared" si="170"/>
        <v>GYP</v>
      </c>
      <c r="N146" s="39" t="str">
        <f t="shared" si="130"/>
        <v>49-1002143</v>
      </c>
      <c r="O146" s="26">
        <f t="shared" ca="1" si="166"/>
        <v>516659</v>
      </c>
      <c r="P146" s="26">
        <f t="shared" ca="1" si="131"/>
        <v>82665.439999999944</v>
      </c>
      <c r="Q146" s="26">
        <v>0</v>
      </c>
      <c r="R146" s="26">
        <f t="shared" ca="1" si="132"/>
        <v>599324.43999999994</v>
      </c>
      <c r="S146" s="39">
        <f t="shared" si="171"/>
        <v>1</v>
      </c>
      <c r="T146" s="39">
        <f t="shared" si="177"/>
        <v>2</v>
      </c>
      <c r="V146" s="37" t="str">
        <f t="shared" ca="1" si="133"/>
        <v>EXECUTE [dbo].[PG_CI_FACTURA_CXP] 0, 0, 0, 1002143, 'ABASTECIMIENTO GAS #1002143 / [RFC] Gas Vulcano' , 1 , 'IGP160201NK5' , 'GVU9912072H9' , '2018-09-26','GYP', '49-1002143' ,516659,82665.4399999999,0 ,599324.44 ,1,2</v>
      </c>
    </row>
    <row r="147" spans="1:22" x14ac:dyDescent="0.3">
      <c r="A147" s="4">
        <f t="shared" si="167"/>
        <v>144</v>
      </c>
      <c r="B147" s="36">
        <f t="shared" ref="B147:D147" si="185">B134</f>
        <v>0</v>
      </c>
      <c r="C147" s="36">
        <f t="shared" si="185"/>
        <v>0</v>
      </c>
      <c r="D147" s="36">
        <f t="shared" si="185"/>
        <v>0</v>
      </c>
      <c r="E147" s="40">
        <f t="shared" si="129"/>
        <v>1002144</v>
      </c>
      <c r="F147" s="35" t="str">
        <f t="shared" si="136"/>
        <v>ABASTECIMIENTO GAS #1002144 / [RFC] Gas Vulcano</v>
      </c>
      <c r="G147" s="39">
        <f t="shared" si="137"/>
        <v>1</v>
      </c>
      <c r="H147" s="15" t="str">
        <f t="shared" si="169"/>
        <v>IGP160201NK5</v>
      </c>
      <c r="I147" s="39">
        <f t="shared" si="169"/>
        <v>1002</v>
      </c>
      <c r="J147" s="15" t="str">
        <f t="shared" si="169"/>
        <v>GVU9912072H9</v>
      </c>
      <c r="K147" s="39">
        <f t="shared" si="169"/>
        <v>49</v>
      </c>
      <c r="L147" s="34">
        <f t="shared" si="138"/>
        <v>43369</v>
      </c>
      <c r="M147" s="39" t="str">
        <f t="shared" si="170"/>
        <v>GYP</v>
      </c>
      <c r="N147" s="39" t="str">
        <f t="shared" si="130"/>
        <v>49-1002144</v>
      </c>
      <c r="O147" s="26">
        <f t="shared" ca="1" si="166"/>
        <v>452752</v>
      </c>
      <c r="P147" s="26">
        <f t="shared" ca="1" si="131"/>
        <v>72440.319999999949</v>
      </c>
      <c r="Q147" s="26">
        <v>0</v>
      </c>
      <c r="R147" s="26">
        <f t="shared" ca="1" si="132"/>
        <v>525192.31999999995</v>
      </c>
      <c r="S147" s="39">
        <f t="shared" si="171"/>
        <v>1</v>
      </c>
      <c r="T147" s="39">
        <f t="shared" si="177"/>
        <v>3</v>
      </c>
      <c r="V147" s="37" t="str">
        <f t="shared" ca="1" si="133"/>
        <v>EXECUTE [dbo].[PG_CI_FACTURA_CXP] 0, 0, 0, 1002144, 'ABASTECIMIENTO GAS #1002144 / [RFC] Gas Vulcano' , 1 , 'IGP160201NK5' , 'GVU9912072H9' , '2018-09-26','GYP', '49-1002144' ,452752,72440.3199999999,0 ,525192.32 ,1,3</v>
      </c>
    </row>
    <row r="148" spans="1:22" x14ac:dyDescent="0.3">
      <c r="A148" s="4">
        <f t="shared" si="167"/>
        <v>145</v>
      </c>
      <c r="B148" s="36">
        <f t="shared" ref="B148:D148" si="186">B135</f>
        <v>0</v>
      </c>
      <c r="C148" s="36">
        <f t="shared" si="186"/>
        <v>0</v>
      </c>
      <c r="D148" s="36">
        <f t="shared" si="186"/>
        <v>0</v>
      </c>
      <c r="E148" s="40">
        <f t="shared" si="129"/>
        <v>1002145</v>
      </c>
      <c r="F148" s="35" t="str">
        <f t="shared" si="136"/>
        <v>ABASTECIMIENTO GAS #1002145 / [RFC] Gas Vulcano</v>
      </c>
      <c r="G148" s="39">
        <f t="shared" si="137"/>
        <v>2</v>
      </c>
      <c r="H148" s="15" t="str">
        <f t="shared" si="169"/>
        <v>IGP160201NK5</v>
      </c>
      <c r="I148" s="39">
        <f t="shared" si="169"/>
        <v>1002</v>
      </c>
      <c r="J148" s="15" t="str">
        <f t="shared" si="169"/>
        <v>GVU9912072H9</v>
      </c>
      <c r="K148" s="39">
        <f t="shared" si="169"/>
        <v>49</v>
      </c>
      <c r="L148" s="34">
        <f t="shared" si="138"/>
        <v>43369</v>
      </c>
      <c r="M148" s="39" t="str">
        <f t="shared" si="170"/>
        <v>GYP</v>
      </c>
      <c r="N148" s="39" t="str">
        <f t="shared" si="130"/>
        <v>49-1002145</v>
      </c>
      <c r="O148" s="26">
        <f t="shared" ca="1" si="166"/>
        <v>522674</v>
      </c>
      <c r="P148" s="26">
        <f t="shared" ca="1" si="131"/>
        <v>83627.839999999967</v>
      </c>
      <c r="Q148" s="26">
        <v>0</v>
      </c>
      <c r="R148" s="26">
        <f t="shared" ca="1" si="132"/>
        <v>606301.84</v>
      </c>
      <c r="S148" s="39">
        <f t="shared" si="171"/>
        <v>1</v>
      </c>
      <c r="T148" s="39">
        <f t="shared" si="177"/>
        <v>1</v>
      </c>
      <c r="V148" s="37" t="str">
        <f t="shared" ca="1" si="133"/>
        <v>EXECUTE [dbo].[PG_CI_FACTURA_CXP] 0, 0, 0, 1002145, 'ABASTECIMIENTO GAS #1002145 / [RFC] Gas Vulcano' , 2 , 'IGP160201NK5' , 'GVU9912072H9' , '2018-09-26','GYP', '49-1002145' ,522674,83627.84,0 ,606301.84 ,1,1</v>
      </c>
    </row>
    <row r="149" spans="1:22" x14ac:dyDescent="0.3">
      <c r="A149" s="4">
        <f t="shared" si="167"/>
        <v>146</v>
      </c>
      <c r="B149" s="36">
        <f t="shared" ref="B149:D149" si="187">B136</f>
        <v>0</v>
      </c>
      <c r="C149" s="36">
        <f t="shared" si="187"/>
        <v>0</v>
      </c>
      <c r="D149" s="36">
        <f t="shared" si="187"/>
        <v>0</v>
      </c>
      <c r="E149" s="40">
        <f t="shared" si="129"/>
        <v>1002146</v>
      </c>
      <c r="F149" s="35" t="str">
        <f t="shared" si="136"/>
        <v>ABASTECIMIENTO GAS #1002146 / [RFC] Gas Vulcano</v>
      </c>
      <c r="G149" s="39">
        <f t="shared" si="137"/>
        <v>1</v>
      </c>
      <c r="H149" s="15" t="str">
        <f t="shared" si="169"/>
        <v>IGP160201NK5</v>
      </c>
      <c r="I149" s="39">
        <f t="shared" si="169"/>
        <v>1002</v>
      </c>
      <c r="J149" s="15" t="str">
        <f t="shared" si="169"/>
        <v>GVU9912072H9</v>
      </c>
      <c r="K149" s="39">
        <f t="shared" si="169"/>
        <v>49</v>
      </c>
      <c r="L149" s="34">
        <f t="shared" si="138"/>
        <v>43369</v>
      </c>
      <c r="M149" s="39" t="str">
        <f t="shared" si="170"/>
        <v>GYP</v>
      </c>
      <c r="N149" s="39" t="str">
        <f t="shared" si="130"/>
        <v>49-1002146</v>
      </c>
      <c r="O149" s="26">
        <f t="shared" ca="1" si="166"/>
        <v>545239</v>
      </c>
      <c r="P149" s="26">
        <f t="shared" ca="1" si="131"/>
        <v>87238.239999999991</v>
      </c>
      <c r="Q149" s="26">
        <v>0</v>
      </c>
      <c r="R149" s="26">
        <f t="shared" ca="1" si="132"/>
        <v>632477.24</v>
      </c>
      <c r="S149" s="39">
        <f t="shared" si="171"/>
        <v>1</v>
      </c>
      <c r="T149" s="39">
        <f t="shared" si="177"/>
        <v>1</v>
      </c>
      <c r="V149" s="37" t="str">
        <f t="shared" ca="1" si="133"/>
        <v>EXECUTE [dbo].[PG_CI_FACTURA_CXP] 0, 0, 0, 1002146, 'ABASTECIMIENTO GAS #1002146 / [RFC] Gas Vulcano' , 1 , 'IGP160201NK5' , 'GVU9912072H9' , '2018-09-26','GYP', '49-1002146' ,545239,87238.24,0 ,632477.24 ,1,1</v>
      </c>
    </row>
    <row r="150" spans="1:22" x14ac:dyDescent="0.3">
      <c r="A150" s="4">
        <f t="shared" si="167"/>
        <v>147</v>
      </c>
      <c r="B150" s="36">
        <f t="shared" ref="B150:D150" si="188">B137</f>
        <v>0</v>
      </c>
      <c r="C150" s="36">
        <f t="shared" si="188"/>
        <v>0</v>
      </c>
      <c r="D150" s="36">
        <f t="shared" si="188"/>
        <v>0</v>
      </c>
      <c r="E150" s="40">
        <f t="shared" si="129"/>
        <v>1002147</v>
      </c>
      <c r="F150" s="35" t="str">
        <f t="shared" si="136"/>
        <v>ABASTECIMIENTO GAS #1002147 / [RFC] Gas Vulcano</v>
      </c>
      <c r="G150" s="39">
        <f t="shared" si="137"/>
        <v>2</v>
      </c>
      <c r="H150" s="15" t="str">
        <f t="shared" si="169"/>
        <v>IGP160201NK5</v>
      </c>
      <c r="I150" s="39">
        <f t="shared" si="169"/>
        <v>1002</v>
      </c>
      <c r="J150" s="15" t="str">
        <f t="shared" si="169"/>
        <v>GVU9912072H9</v>
      </c>
      <c r="K150" s="39">
        <f t="shared" si="169"/>
        <v>49</v>
      </c>
      <c r="L150" s="34">
        <f t="shared" si="138"/>
        <v>43369</v>
      </c>
      <c r="M150" s="39" t="str">
        <f t="shared" si="170"/>
        <v>GYP</v>
      </c>
      <c r="N150" s="39" t="str">
        <f t="shared" si="130"/>
        <v>49-1002147</v>
      </c>
      <c r="O150" s="26">
        <f t="shared" ca="1" si="166"/>
        <v>466982</v>
      </c>
      <c r="P150" s="26">
        <f t="shared" ca="1" si="131"/>
        <v>74717.119999999995</v>
      </c>
      <c r="Q150" s="26">
        <v>0</v>
      </c>
      <c r="R150" s="26">
        <f t="shared" ca="1" si="132"/>
        <v>541699.12</v>
      </c>
      <c r="S150" s="39">
        <f t="shared" si="171"/>
        <v>1</v>
      </c>
      <c r="T150" s="39">
        <f t="shared" si="177"/>
        <v>1</v>
      </c>
      <c r="V150" s="37" t="str">
        <f t="shared" ca="1" si="133"/>
        <v>EXECUTE [dbo].[PG_CI_FACTURA_CXP] 0, 0, 0, 1002147, 'ABASTECIMIENTO GAS #1002147 / [RFC] Gas Vulcano' , 2 , 'IGP160201NK5' , 'GVU9912072H9' , '2018-09-26','GYP', '49-1002147' ,466982,74717.12,0 ,541699.12 ,1,1</v>
      </c>
    </row>
    <row r="151" spans="1:22" x14ac:dyDescent="0.3">
      <c r="A151" s="4">
        <f t="shared" si="167"/>
        <v>148</v>
      </c>
      <c r="B151" s="36">
        <f t="shared" ref="B151:D151" si="189">B138</f>
        <v>0</v>
      </c>
      <c r="C151" s="36">
        <f t="shared" si="189"/>
        <v>0</v>
      </c>
      <c r="D151" s="36">
        <f t="shared" si="189"/>
        <v>0</v>
      </c>
      <c r="E151" s="40">
        <f t="shared" si="129"/>
        <v>1002148</v>
      </c>
      <c r="F151" s="35" t="str">
        <f t="shared" si="136"/>
        <v>ABASTECIMIENTO GAS #1002148 / [RFC] Gas Vulcano</v>
      </c>
      <c r="G151" s="39">
        <f t="shared" si="137"/>
        <v>1</v>
      </c>
      <c r="H151" s="15" t="str">
        <f t="shared" si="169"/>
        <v>IGP160201NK5</v>
      </c>
      <c r="I151" s="39">
        <f t="shared" si="169"/>
        <v>1002</v>
      </c>
      <c r="J151" s="15" t="str">
        <f t="shared" si="169"/>
        <v>GVU9912072H9</v>
      </c>
      <c r="K151" s="39">
        <f t="shared" si="169"/>
        <v>49</v>
      </c>
      <c r="L151" s="34">
        <f t="shared" si="138"/>
        <v>43369</v>
      </c>
      <c r="M151" s="39" t="str">
        <f t="shared" si="170"/>
        <v>GYP</v>
      </c>
      <c r="N151" s="39" t="str">
        <f t="shared" si="130"/>
        <v>49-1002148</v>
      </c>
      <c r="O151" s="26">
        <f t="shared" ca="1" si="166"/>
        <v>472144</v>
      </c>
      <c r="P151" s="26">
        <f t="shared" ca="1" si="131"/>
        <v>75543.039999999921</v>
      </c>
      <c r="Q151" s="26">
        <v>0</v>
      </c>
      <c r="R151" s="26">
        <f t="shared" ca="1" si="132"/>
        <v>547687.03999999992</v>
      </c>
      <c r="S151" s="39">
        <f t="shared" si="171"/>
        <v>1</v>
      </c>
      <c r="T151" s="39">
        <f t="shared" si="177"/>
        <v>1</v>
      </c>
      <c r="V151" s="37" t="str">
        <f t="shared" ca="1" si="133"/>
        <v>EXECUTE [dbo].[PG_CI_FACTURA_CXP] 0, 0, 0, 1002148, 'ABASTECIMIENTO GAS #1002148 / [RFC] Gas Vulcano' , 1 , 'IGP160201NK5' , 'GVU9912072H9' , '2018-09-26','GYP', '49-1002148' ,472144,75543.0399999999,0 ,547687.04 ,1,1</v>
      </c>
    </row>
    <row r="152" spans="1:22" x14ac:dyDescent="0.3">
      <c r="A152" s="4">
        <f t="shared" si="167"/>
        <v>149</v>
      </c>
      <c r="B152" s="36">
        <f t="shared" ref="B152:D152" si="190">B139</f>
        <v>0</v>
      </c>
      <c r="C152" s="36">
        <f t="shared" si="190"/>
        <v>0</v>
      </c>
      <c r="D152" s="36">
        <f t="shared" si="190"/>
        <v>0</v>
      </c>
      <c r="E152" s="40">
        <f t="shared" si="129"/>
        <v>1002149</v>
      </c>
      <c r="F152" s="35" t="str">
        <f t="shared" si="136"/>
        <v>ABASTECIMIENTO GAS #1002149 / [RFC] Gas Vulcano</v>
      </c>
      <c r="G152" s="39">
        <f t="shared" si="137"/>
        <v>1</v>
      </c>
      <c r="H152" s="15" t="str">
        <f t="shared" si="169"/>
        <v>IGP160201NK5</v>
      </c>
      <c r="I152" s="39">
        <f t="shared" si="169"/>
        <v>1002</v>
      </c>
      <c r="J152" s="15" t="str">
        <f t="shared" si="169"/>
        <v>GVU9912072H9</v>
      </c>
      <c r="K152" s="39">
        <f t="shared" si="169"/>
        <v>49</v>
      </c>
      <c r="L152" s="34">
        <f t="shared" si="138"/>
        <v>43370</v>
      </c>
      <c r="M152" s="39" t="str">
        <f t="shared" si="170"/>
        <v>GYP</v>
      </c>
      <c r="N152" s="39" t="str">
        <f t="shared" si="130"/>
        <v>49-1002149</v>
      </c>
      <c r="O152" s="26">
        <f t="shared" ca="1" si="166"/>
        <v>461073</v>
      </c>
      <c r="P152" s="26">
        <f t="shared" ca="1" si="131"/>
        <v>73771.679999999935</v>
      </c>
      <c r="Q152" s="26">
        <v>0</v>
      </c>
      <c r="R152" s="26">
        <f t="shared" ca="1" si="132"/>
        <v>534844.67999999993</v>
      </c>
      <c r="S152" s="39">
        <f t="shared" si="171"/>
        <v>1</v>
      </c>
      <c r="T152" s="39">
        <f t="shared" si="177"/>
        <v>2</v>
      </c>
      <c r="V152" s="37" t="str">
        <f t="shared" ca="1" si="133"/>
        <v>EXECUTE [dbo].[PG_CI_FACTURA_CXP] 0, 0, 0, 1002149, 'ABASTECIMIENTO GAS #1002149 / [RFC] Gas Vulcano' , 1 , 'IGP160201NK5' , 'GVU9912072H9' , '2018-09-27','GYP', '49-1002149' ,461073,73771.6799999999,0 ,534844.68 ,1,2</v>
      </c>
    </row>
    <row r="153" spans="1:22" x14ac:dyDescent="0.3">
      <c r="A153" s="4">
        <f t="shared" si="167"/>
        <v>150</v>
      </c>
      <c r="B153" s="36">
        <f t="shared" ref="B153:D153" si="191">B140</f>
        <v>0</v>
      </c>
      <c r="C153" s="36">
        <f t="shared" si="191"/>
        <v>0</v>
      </c>
      <c r="D153" s="36">
        <f t="shared" si="191"/>
        <v>0</v>
      </c>
      <c r="E153" s="40">
        <f t="shared" si="129"/>
        <v>1002150</v>
      </c>
      <c r="F153" s="35" t="str">
        <f t="shared" si="136"/>
        <v>ABASTECIMIENTO GAS #1002150 / [RFC] Gas Vulcano</v>
      </c>
      <c r="G153" s="39">
        <f t="shared" si="137"/>
        <v>1</v>
      </c>
      <c r="H153" s="15" t="str">
        <f t="shared" si="169"/>
        <v>IGP160201NK5</v>
      </c>
      <c r="I153" s="39">
        <f t="shared" si="169"/>
        <v>1002</v>
      </c>
      <c r="J153" s="15" t="str">
        <f t="shared" si="169"/>
        <v>GVU9912072H9</v>
      </c>
      <c r="K153" s="39">
        <f t="shared" si="169"/>
        <v>49</v>
      </c>
      <c r="L153" s="34">
        <f t="shared" si="138"/>
        <v>43370</v>
      </c>
      <c r="M153" s="39" t="str">
        <f t="shared" si="170"/>
        <v>GYP</v>
      </c>
      <c r="N153" s="39" t="str">
        <f t="shared" si="130"/>
        <v>49-1002150</v>
      </c>
      <c r="O153" s="26">
        <f t="shared" ca="1" si="166"/>
        <v>450864</v>
      </c>
      <c r="P153" s="26">
        <f t="shared" ca="1" si="131"/>
        <v>72138.239999999991</v>
      </c>
      <c r="Q153" s="26">
        <v>0</v>
      </c>
      <c r="R153" s="26">
        <f t="shared" ca="1" si="132"/>
        <v>523002.24</v>
      </c>
      <c r="S153" s="39">
        <f t="shared" si="171"/>
        <v>1</v>
      </c>
      <c r="T153" s="39">
        <f t="shared" si="177"/>
        <v>3</v>
      </c>
      <c r="V153" s="37" t="str">
        <f t="shared" ca="1" si="133"/>
        <v>EXECUTE [dbo].[PG_CI_FACTURA_CXP] 0, 0, 0, 1002150, 'ABASTECIMIENTO GAS #1002150 / [RFC] Gas Vulcano' , 1 , 'IGP160201NK5' , 'GVU9912072H9' , '2018-09-27','GYP', '49-1002150' ,450864,72138.24,0 ,523002.24 ,1,3</v>
      </c>
    </row>
    <row r="154" spans="1:22" x14ac:dyDescent="0.3">
      <c r="A154" s="4">
        <f t="shared" si="167"/>
        <v>151</v>
      </c>
      <c r="B154" s="36">
        <f t="shared" ref="B154:D154" si="192">B141</f>
        <v>0</v>
      </c>
      <c r="C154" s="36">
        <f t="shared" si="192"/>
        <v>0</v>
      </c>
      <c r="D154" s="36">
        <f t="shared" si="192"/>
        <v>0</v>
      </c>
      <c r="E154" s="40">
        <f t="shared" si="129"/>
        <v>1002151</v>
      </c>
      <c r="F154" s="35" t="str">
        <f t="shared" si="136"/>
        <v>ABASTECIMIENTO GAS #1002151 / [RFC] Gas Vulcano</v>
      </c>
      <c r="G154" s="39">
        <f t="shared" si="137"/>
        <v>1</v>
      </c>
      <c r="H154" s="15" t="str">
        <f t="shared" si="169"/>
        <v>IGP160201NK5</v>
      </c>
      <c r="I154" s="39">
        <f t="shared" si="169"/>
        <v>1002</v>
      </c>
      <c r="J154" s="15" t="str">
        <f t="shared" si="169"/>
        <v>GVU9912072H9</v>
      </c>
      <c r="K154" s="39">
        <f t="shared" si="169"/>
        <v>49</v>
      </c>
      <c r="L154" s="34">
        <f t="shared" si="138"/>
        <v>43370</v>
      </c>
      <c r="M154" s="39" t="str">
        <f t="shared" si="170"/>
        <v>GYP</v>
      </c>
      <c r="N154" s="39" t="str">
        <f t="shared" si="130"/>
        <v>49-1002151</v>
      </c>
      <c r="O154" s="26">
        <f t="shared" ca="1" si="166"/>
        <v>517172</v>
      </c>
      <c r="P154" s="26">
        <f t="shared" ca="1" si="131"/>
        <v>82747.519999999902</v>
      </c>
      <c r="Q154" s="26">
        <v>0</v>
      </c>
      <c r="R154" s="26">
        <f t="shared" ca="1" si="132"/>
        <v>599919.5199999999</v>
      </c>
      <c r="S154" s="39">
        <f t="shared" si="171"/>
        <v>1</v>
      </c>
      <c r="T154" s="39">
        <f t="shared" si="177"/>
        <v>1</v>
      </c>
      <c r="V154" s="37" t="str">
        <f t="shared" ca="1" si="133"/>
        <v>EXECUTE [dbo].[PG_CI_FACTURA_CXP] 0, 0, 0, 1002151, 'ABASTECIMIENTO GAS #1002151 / [RFC] Gas Vulcano' , 1 , 'IGP160201NK5' , 'GVU9912072H9' , '2018-09-27','GYP', '49-1002151' ,517172,82747.5199999999,0 ,599919.52 ,1,1</v>
      </c>
    </row>
    <row r="155" spans="1:22" x14ac:dyDescent="0.3">
      <c r="A155" s="4">
        <f t="shared" si="167"/>
        <v>152</v>
      </c>
      <c r="B155" s="36">
        <f t="shared" ref="B155:D155" si="193">B142</f>
        <v>0</v>
      </c>
      <c r="C155" s="36">
        <f t="shared" si="193"/>
        <v>0</v>
      </c>
      <c r="D155" s="36">
        <f t="shared" si="193"/>
        <v>0</v>
      </c>
      <c r="E155" s="40">
        <f t="shared" si="129"/>
        <v>1002152</v>
      </c>
      <c r="F155" s="35" t="str">
        <f t="shared" si="136"/>
        <v>ABASTECIMIENTO GAS #1002152 / [RFC] Gas Vulcano</v>
      </c>
      <c r="G155" s="39">
        <f t="shared" si="137"/>
        <v>2</v>
      </c>
      <c r="H155" s="15" t="str">
        <f t="shared" si="169"/>
        <v>IGP160201NK5</v>
      </c>
      <c r="I155" s="39">
        <f t="shared" si="169"/>
        <v>1002</v>
      </c>
      <c r="J155" s="15" t="str">
        <f t="shared" si="169"/>
        <v>GVU9912072H9</v>
      </c>
      <c r="K155" s="39">
        <f t="shared" si="169"/>
        <v>49</v>
      </c>
      <c r="L155" s="34">
        <f t="shared" si="138"/>
        <v>43371</v>
      </c>
      <c r="M155" s="39" t="str">
        <f t="shared" si="170"/>
        <v>GYP</v>
      </c>
      <c r="N155" s="39" t="str">
        <f t="shared" si="130"/>
        <v>49-1002152</v>
      </c>
      <c r="O155" s="26">
        <f t="shared" ca="1" si="166"/>
        <v>533460</v>
      </c>
      <c r="P155" s="26">
        <f t="shared" ca="1" si="131"/>
        <v>85353.599999999977</v>
      </c>
      <c r="Q155" s="26">
        <v>0</v>
      </c>
      <c r="R155" s="26">
        <f t="shared" ca="1" si="132"/>
        <v>618813.6</v>
      </c>
      <c r="S155" s="39">
        <f t="shared" si="171"/>
        <v>1</v>
      </c>
      <c r="T155" s="39">
        <f t="shared" si="177"/>
        <v>1</v>
      </c>
      <c r="V155" s="37" t="str">
        <f t="shared" ca="1" si="133"/>
        <v>EXECUTE [dbo].[PG_CI_FACTURA_CXP] 0, 0, 0, 1002152, 'ABASTECIMIENTO GAS #1002152 / [RFC] Gas Vulcano' , 2 , 'IGP160201NK5' , 'GVU9912072H9' , '2018-09-28','GYP', '49-1002152' ,533460,85353.6,0 ,618813.6 ,1,1</v>
      </c>
    </row>
    <row r="156" spans="1:22" x14ac:dyDescent="0.3">
      <c r="A156" s="4">
        <f t="shared" si="167"/>
        <v>153</v>
      </c>
      <c r="B156" s="36">
        <f t="shared" ref="B156:D156" si="194">B143</f>
        <v>0</v>
      </c>
      <c r="C156" s="36">
        <f t="shared" si="194"/>
        <v>0</v>
      </c>
      <c r="D156" s="36">
        <f t="shared" si="194"/>
        <v>0</v>
      </c>
      <c r="E156" s="40">
        <f t="shared" si="129"/>
        <v>1002153</v>
      </c>
      <c r="F156" s="35" t="str">
        <f t="shared" si="136"/>
        <v>ABASTECIMIENTO GAS #1002153 / [RFC] Gas Vulcano</v>
      </c>
      <c r="G156" s="39">
        <f t="shared" si="137"/>
        <v>1</v>
      </c>
      <c r="H156" s="15" t="str">
        <f t="shared" si="169"/>
        <v>IGP160201NK5</v>
      </c>
      <c r="I156" s="39">
        <f t="shared" si="169"/>
        <v>1002</v>
      </c>
      <c r="J156" s="15" t="str">
        <f t="shared" si="169"/>
        <v>GVU9912072H9</v>
      </c>
      <c r="K156" s="39">
        <f t="shared" si="169"/>
        <v>49</v>
      </c>
      <c r="L156" s="34">
        <f t="shared" si="138"/>
        <v>43371</v>
      </c>
      <c r="M156" s="39" t="str">
        <f t="shared" si="170"/>
        <v>GYP</v>
      </c>
      <c r="N156" s="39" t="str">
        <f t="shared" si="130"/>
        <v>49-1002153</v>
      </c>
      <c r="O156" s="26">
        <f t="shared" ca="1" si="166"/>
        <v>457371</v>
      </c>
      <c r="P156" s="26">
        <f t="shared" ca="1" si="131"/>
        <v>73179.359999999986</v>
      </c>
      <c r="Q156" s="26">
        <v>0</v>
      </c>
      <c r="R156" s="26">
        <f t="shared" ca="1" si="132"/>
        <v>530550.36</v>
      </c>
      <c r="S156" s="39">
        <f t="shared" si="171"/>
        <v>1</v>
      </c>
      <c r="T156" s="39">
        <f t="shared" si="177"/>
        <v>1</v>
      </c>
      <c r="V156" s="37" t="str">
        <f t="shared" ca="1" si="133"/>
        <v>EXECUTE [dbo].[PG_CI_FACTURA_CXP] 0, 0, 0, 1002153, 'ABASTECIMIENTO GAS #1002153 / [RFC] Gas Vulcano' , 1 , 'IGP160201NK5' , 'GVU9912072H9' , '2018-09-28','GYP', '49-1002153' ,457371,73179.36,0 ,530550.36 ,1,1</v>
      </c>
    </row>
    <row r="157" spans="1:22" x14ac:dyDescent="0.3">
      <c r="A157" s="4">
        <f t="shared" si="167"/>
        <v>154</v>
      </c>
      <c r="B157" s="36">
        <f t="shared" ref="B157:D157" si="195">B144</f>
        <v>0</v>
      </c>
      <c r="C157" s="36">
        <f t="shared" si="195"/>
        <v>0</v>
      </c>
      <c r="D157" s="36">
        <f t="shared" si="195"/>
        <v>0</v>
      </c>
      <c r="E157" s="40">
        <f t="shared" si="129"/>
        <v>1002154</v>
      </c>
      <c r="F157" s="35" t="str">
        <f t="shared" si="136"/>
        <v>ABASTECIMIENTO GAS #1002154 / [RFC] Gas Vulcano</v>
      </c>
      <c r="G157" s="39">
        <f t="shared" si="137"/>
        <v>2</v>
      </c>
      <c r="H157" s="15" t="str">
        <f t="shared" si="169"/>
        <v>IGP160201NK5</v>
      </c>
      <c r="I157" s="39">
        <f t="shared" si="169"/>
        <v>1002</v>
      </c>
      <c r="J157" s="15" t="str">
        <f t="shared" si="169"/>
        <v>GVU9912072H9</v>
      </c>
      <c r="K157" s="39">
        <f t="shared" si="169"/>
        <v>49</v>
      </c>
      <c r="L157" s="34">
        <f t="shared" si="138"/>
        <v>43372</v>
      </c>
      <c r="M157" s="39" t="str">
        <f t="shared" si="170"/>
        <v>GYP</v>
      </c>
      <c r="N157" s="39" t="str">
        <f t="shared" si="130"/>
        <v>49-1002154</v>
      </c>
      <c r="O157" s="26">
        <f t="shared" ca="1" si="166"/>
        <v>518870</v>
      </c>
      <c r="P157" s="26">
        <f t="shared" ca="1" si="131"/>
        <v>83019.199999999953</v>
      </c>
      <c r="Q157" s="26">
        <v>0</v>
      </c>
      <c r="R157" s="26">
        <f t="shared" ca="1" si="132"/>
        <v>601889.19999999995</v>
      </c>
      <c r="S157" s="39">
        <f t="shared" si="171"/>
        <v>1</v>
      </c>
      <c r="T157" s="39">
        <f t="shared" si="177"/>
        <v>1</v>
      </c>
      <c r="V157" s="37" t="str">
        <f t="shared" ca="1" si="133"/>
        <v>EXECUTE [dbo].[PG_CI_FACTURA_CXP] 0, 0, 0, 1002154, 'ABASTECIMIENTO GAS #1002154 / [RFC] Gas Vulcano' , 2 , 'IGP160201NK5' , 'GVU9912072H9' , '2018-09-29','GYP', '49-1002154' ,518870,83019.2,0 ,601889.2 ,1,1</v>
      </c>
    </row>
    <row r="158" spans="1:22" x14ac:dyDescent="0.3">
      <c r="A158" s="4">
        <f t="shared" si="167"/>
        <v>155</v>
      </c>
      <c r="B158" s="36">
        <f t="shared" ref="B158:D158" si="196">B145</f>
        <v>0</v>
      </c>
      <c r="C158" s="36">
        <f t="shared" si="196"/>
        <v>0</v>
      </c>
      <c r="D158" s="36">
        <f t="shared" si="196"/>
        <v>0</v>
      </c>
      <c r="E158" s="40">
        <f t="shared" si="129"/>
        <v>1002155</v>
      </c>
      <c r="F158" s="35" t="str">
        <f t="shared" si="136"/>
        <v>ABASTECIMIENTO GAS #1002155 / [RFC] Gas Vulcano</v>
      </c>
      <c r="G158" s="39">
        <f t="shared" si="137"/>
        <v>1</v>
      </c>
      <c r="H158" s="15" t="str">
        <f t="shared" si="169"/>
        <v>IGP160201NK5</v>
      </c>
      <c r="I158" s="39">
        <f t="shared" si="169"/>
        <v>1002</v>
      </c>
      <c r="J158" s="15" t="str">
        <f t="shared" si="169"/>
        <v>GVU9912072H9</v>
      </c>
      <c r="K158" s="39">
        <f t="shared" si="169"/>
        <v>49</v>
      </c>
      <c r="L158" s="34">
        <f t="shared" si="138"/>
        <v>43372</v>
      </c>
      <c r="M158" s="39" t="str">
        <f t="shared" si="170"/>
        <v>GYP</v>
      </c>
      <c r="N158" s="39" t="str">
        <f t="shared" si="130"/>
        <v>49-1002155</v>
      </c>
      <c r="O158" s="26">
        <f t="shared" ca="1" si="166"/>
        <v>529120</v>
      </c>
      <c r="P158" s="26">
        <f t="shared" ca="1" si="131"/>
        <v>84659.199999999953</v>
      </c>
      <c r="Q158" s="26">
        <v>0</v>
      </c>
      <c r="R158" s="26">
        <f t="shared" ca="1" si="132"/>
        <v>613779.19999999995</v>
      </c>
      <c r="S158" s="39">
        <f t="shared" si="171"/>
        <v>1</v>
      </c>
      <c r="T158" s="39">
        <f t="shared" si="177"/>
        <v>2</v>
      </c>
      <c r="V158" s="37" t="str">
        <f t="shared" ca="1" si="133"/>
        <v>EXECUTE [dbo].[PG_CI_FACTURA_CXP] 0, 0, 0, 1002155, 'ABASTECIMIENTO GAS #1002155 / [RFC] Gas Vulcano' , 1 , 'IGP160201NK5' , 'GVU9912072H9' , '2018-09-29','GYP', '49-1002155' ,529120,84659.2,0 ,613779.2 ,1,2</v>
      </c>
    </row>
    <row r="159" spans="1:22" x14ac:dyDescent="0.3">
      <c r="A159" s="4">
        <f t="shared" si="167"/>
        <v>156</v>
      </c>
      <c r="B159" s="36">
        <f t="shared" ref="B159:D159" si="197">B146</f>
        <v>0</v>
      </c>
      <c r="C159" s="36">
        <f t="shared" si="197"/>
        <v>0</v>
      </c>
      <c r="D159" s="36">
        <f t="shared" si="197"/>
        <v>0</v>
      </c>
      <c r="E159" s="40">
        <f t="shared" si="129"/>
        <v>1002156</v>
      </c>
      <c r="F159" s="35" t="str">
        <f t="shared" si="136"/>
        <v>ABASTECIMIENTO GAS #1002156 / [RFC] Gas Vulcano</v>
      </c>
      <c r="G159" s="39">
        <f t="shared" si="137"/>
        <v>1</v>
      </c>
      <c r="H159" s="15" t="str">
        <f t="shared" si="169"/>
        <v>IGP160201NK5</v>
      </c>
      <c r="I159" s="39">
        <f t="shared" si="169"/>
        <v>1002</v>
      </c>
      <c r="J159" s="15" t="str">
        <f t="shared" si="169"/>
        <v>GVU9912072H9</v>
      </c>
      <c r="K159" s="39">
        <f t="shared" si="169"/>
        <v>49</v>
      </c>
      <c r="L159" s="34">
        <f t="shared" si="138"/>
        <v>43372</v>
      </c>
      <c r="M159" s="39" t="str">
        <f t="shared" si="170"/>
        <v>GYP</v>
      </c>
      <c r="N159" s="39" t="str">
        <f t="shared" si="130"/>
        <v>49-1002156</v>
      </c>
      <c r="O159" s="26">
        <f t="shared" ca="1" si="166"/>
        <v>527748</v>
      </c>
      <c r="P159" s="26">
        <f t="shared" ca="1" si="131"/>
        <v>84439.679999999935</v>
      </c>
      <c r="Q159" s="26">
        <v>0</v>
      </c>
      <c r="R159" s="26">
        <f t="shared" ca="1" si="132"/>
        <v>612187.67999999993</v>
      </c>
      <c r="S159" s="39">
        <f t="shared" si="171"/>
        <v>1</v>
      </c>
      <c r="T159" s="39">
        <f t="shared" si="177"/>
        <v>3</v>
      </c>
      <c r="V159" s="37" t="str">
        <f t="shared" ca="1" si="133"/>
        <v>EXECUTE [dbo].[PG_CI_FACTURA_CXP] 0, 0, 0, 1002156, 'ABASTECIMIENTO GAS #1002156 / [RFC] Gas Vulcano' , 1 , 'IGP160201NK5' , 'GVU9912072H9' , '2018-09-29','GYP', '49-1002156' ,527748,84439.6799999999,0 ,612187.68 ,1,3</v>
      </c>
    </row>
    <row r="160" spans="1:22" x14ac:dyDescent="0.3">
      <c r="A160" s="4">
        <f t="shared" si="167"/>
        <v>157</v>
      </c>
      <c r="B160" s="36">
        <f t="shared" ref="B160:D160" si="198">B147</f>
        <v>0</v>
      </c>
      <c r="C160" s="36">
        <f t="shared" si="198"/>
        <v>0</v>
      </c>
      <c r="D160" s="36">
        <f t="shared" si="198"/>
        <v>0</v>
      </c>
      <c r="E160" s="40">
        <f t="shared" si="129"/>
        <v>1002157</v>
      </c>
      <c r="F160" s="35" t="str">
        <f t="shared" si="136"/>
        <v>ABASTECIMIENTO GAS #1002157 / [RFC] Gas Vulcano</v>
      </c>
      <c r="G160" s="39">
        <f t="shared" si="137"/>
        <v>1</v>
      </c>
      <c r="H160" s="15" t="str">
        <f t="shared" si="169"/>
        <v>IGP160201NK5</v>
      </c>
      <c r="I160" s="39">
        <f t="shared" si="169"/>
        <v>1002</v>
      </c>
      <c r="J160" s="15" t="str">
        <f t="shared" si="169"/>
        <v>GVU9912072H9</v>
      </c>
      <c r="K160" s="39">
        <f t="shared" si="169"/>
        <v>49</v>
      </c>
      <c r="L160" s="34">
        <f t="shared" si="138"/>
        <v>43372</v>
      </c>
      <c r="M160" s="39" t="str">
        <f t="shared" si="170"/>
        <v>GYP</v>
      </c>
      <c r="N160" s="39" t="str">
        <f t="shared" si="130"/>
        <v>49-1002157</v>
      </c>
      <c r="O160" s="26">
        <f t="shared" ca="1" si="166"/>
        <v>504462</v>
      </c>
      <c r="P160" s="26">
        <f t="shared" ca="1" si="131"/>
        <v>80713.919999999925</v>
      </c>
      <c r="Q160" s="26">
        <v>0</v>
      </c>
      <c r="R160" s="26">
        <f t="shared" ca="1" si="132"/>
        <v>585175.91999999993</v>
      </c>
      <c r="S160" s="39">
        <f t="shared" si="171"/>
        <v>1</v>
      </c>
      <c r="T160" s="39">
        <f t="shared" si="177"/>
        <v>1</v>
      </c>
      <c r="V160" s="37" t="str">
        <f t="shared" ca="1" si="133"/>
        <v>EXECUTE [dbo].[PG_CI_FACTURA_CXP] 0, 0, 0, 1002157, 'ABASTECIMIENTO GAS #1002157 / [RFC] Gas Vulcano' , 1 , 'IGP160201NK5' , 'GVU9912072H9' , '2018-09-29','GYP', '49-1002157' ,504462,80713.9199999999,0 ,585175.92 ,1,1</v>
      </c>
    </row>
    <row r="161" spans="1:22" x14ac:dyDescent="0.3">
      <c r="A161" s="4">
        <f t="shared" si="167"/>
        <v>158</v>
      </c>
      <c r="B161" s="36">
        <f t="shared" ref="B161:D161" si="199">B148</f>
        <v>0</v>
      </c>
      <c r="C161" s="36">
        <f t="shared" si="199"/>
        <v>0</v>
      </c>
      <c r="D161" s="36">
        <f t="shared" si="199"/>
        <v>0</v>
      </c>
      <c r="E161" s="40">
        <f t="shared" si="129"/>
        <v>1002158</v>
      </c>
      <c r="F161" s="35" t="str">
        <f t="shared" si="136"/>
        <v>ABASTECIMIENTO GAS #1002158 / [RFC] Gas Vulcano</v>
      </c>
      <c r="G161" s="39">
        <f t="shared" si="137"/>
        <v>1</v>
      </c>
      <c r="H161" s="15" t="str">
        <f t="shared" si="169"/>
        <v>IGP160201NK5</v>
      </c>
      <c r="I161" s="39">
        <f t="shared" si="169"/>
        <v>1002</v>
      </c>
      <c r="J161" s="15" t="str">
        <f t="shared" si="169"/>
        <v>GVU9912072H9</v>
      </c>
      <c r="K161" s="39">
        <f t="shared" si="169"/>
        <v>49</v>
      </c>
      <c r="L161" s="34">
        <f t="shared" si="138"/>
        <v>43372</v>
      </c>
      <c r="M161" s="39" t="str">
        <f t="shared" si="170"/>
        <v>GYP</v>
      </c>
      <c r="N161" s="39" t="str">
        <f t="shared" si="130"/>
        <v>49-1002158</v>
      </c>
      <c r="O161" s="26">
        <f t="shared" ca="1" si="166"/>
        <v>491893</v>
      </c>
      <c r="P161" s="26">
        <f t="shared" ca="1" si="131"/>
        <v>78702.880000000005</v>
      </c>
      <c r="Q161" s="26">
        <v>0</v>
      </c>
      <c r="R161" s="26">
        <f t="shared" ca="1" si="132"/>
        <v>570595.88</v>
      </c>
      <c r="S161" s="39">
        <f t="shared" si="171"/>
        <v>1</v>
      </c>
      <c r="T161" s="39">
        <f t="shared" si="177"/>
        <v>1</v>
      </c>
      <c r="V161" s="37" t="str">
        <f t="shared" ca="1" si="133"/>
        <v>EXECUTE [dbo].[PG_CI_FACTURA_CXP] 0, 0, 0, 1002158, 'ABASTECIMIENTO GAS #1002158 / [RFC] Gas Vulcano' , 1 , 'IGP160201NK5' , 'GVU9912072H9' , '2018-09-29','GYP', '49-1002158' ,491893,78702.88,0 ,570595.88 ,1,1</v>
      </c>
    </row>
    <row r="162" spans="1:22" x14ac:dyDescent="0.3">
      <c r="A162" s="4">
        <f t="shared" si="167"/>
        <v>159</v>
      </c>
      <c r="B162" s="36">
        <f t="shared" ref="B162:D162" si="200">B149</f>
        <v>0</v>
      </c>
      <c r="C162" s="36">
        <f t="shared" si="200"/>
        <v>0</v>
      </c>
      <c r="D162" s="36">
        <f t="shared" si="200"/>
        <v>0</v>
      </c>
      <c r="E162" s="40">
        <f t="shared" si="129"/>
        <v>1002159</v>
      </c>
      <c r="F162" s="35" t="str">
        <f t="shared" si="136"/>
        <v>ABASTECIMIENTO GAS #1002159 / [RFC] Gas Vulcano</v>
      </c>
      <c r="G162" s="39">
        <f t="shared" si="137"/>
        <v>2</v>
      </c>
      <c r="H162" s="15" t="str">
        <f t="shared" si="169"/>
        <v>IGP160201NK5</v>
      </c>
      <c r="I162" s="39">
        <f t="shared" si="169"/>
        <v>1002</v>
      </c>
      <c r="J162" s="15" t="str">
        <f t="shared" si="169"/>
        <v>GVU9912072H9</v>
      </c>
      <c r="K162" s="39">
        <f t="shared" si="169"/>
        <v>49</v>
      </c>
      <c r="L162" s="34">
        <f t="shared" si="138"/>
        <v>43372</v>
      </c>
      <c r="M162" s="39" t="str">
        <f t="shared" si="170"/>
        <v>GYP</v>
      </c>
      <c r="N162" s="39" t="str">
        <f t="shared" si="130"/>
        <v>49-1002159</v>
      </c>
      <c r="O162" s="26">
        <f t="shared" ca="1" si="166"/>
        <v>508625</v>
      </c>
      <c r="P162" s="26">
        <f t="shared" ca="1" si="131"/>
        <v>81380</v>
      </c>
      <c r="Q162" s="26">
        <v>0</v>
      </c>
      <c r="R162" s="26">
        <f t="shared" ca="1" si="132"/>
        <v>590005</v>
      </c>
      <c r="S162" s="39">
        <f t="shared" si="171"/>
        <v>1</v>
      </c>
      <c r="T162" s="39">
        <f t="shared" si="177"/>
        <v>1</v>
      </c>
      <c r="V162" s="37" t="str">
        <f t="shared" ca="1" si="133"/>
        <v>EXECUTE [dbo].[PG_CI_FACTURA_CXP] 0, 0, 0, 1002159, 'ABASTECIMIENTO GAS #1002159 / [RFC] Gas Vulcano' , 2 , 'IGP160201NK5' , 'GVU9912072H9' , '2018-09-29','GYP', '49-1002159' ,508625,81380,0 ,590005 ,1,1</v>
      </c>
    </row>
    <row r="163" spans="1:22" x14ac:dyDescent="0.3">
      <c r="A163" s="4">
        <f t="shared" si="167"/>
        <v>160</v>
      </c>
      <c r="B163" s="36">
        <f t="shared" ref="B163:D163" si="201">B150</f>
        <v>0</v>
      </c>
      <c r="C163" s="36">
        <f t="shared" si="201"/>
        <v>0</v>
      </c>
      <c r="D163" s="36">
        <f t="shared" si="201"/>
        <v>0</v>
      </c>
      <c r="E163" s="40">
        <f t="shared" si="129"/>
        <v>1002160</v>
      </c>
      <c r="F163" s="35" t="str">
        <f t="shared" si="136"/>
        <v>ABASTECIMIENTO GAS #1002160 / [RFC] Gas Vulcano</v>
      </c>
      <c r="G163" s="39">
        <f t="shared" si="137"/>
        <v>1</v>
      </c>
      <c r="H163" s="15" t="str">
        <f t="shared" si="169"/>
        <v>IGP160201NK5</v>
      </c>
      <c r="I163" s="39">
        <f t="shared" si="169"/>
        <v>1002</v>
      </c>
      <c r="J163" s="15" t="str">
        <f t="shared" si="169"/>
        <v>GVU9912072H9</v>
      </c>
      <c r="K163" s="39">
        <f t="shared" si="169"/>
        <v>49</v>
      </c>
      <c r="L163" s="34">
        <f t="shared" si="138"/>
        <v>43373</v>
      </c>
      <c r="M163" s="39" t="str">
        <f t="shared" si="170"/>
        <v>GYP</v>
      </c>
      <c r="N163" s="39" t="str">
        <f t="shared" si="130"/>
        <v>49-1002160</v>
      </c>
      <c r="O163" s="26">
        <f t="shared" ca="1" si="166"/>
        <v>450562</v>
      </c>
      <c r="P163" s="26">
        <f t="shared" ca="1" si="131"/>
        <v>72089.919999999984</v>
      </c>
      <c r="Q163" s="26">
        <v>0</v>
      </c>
      <c r="R163" s="26">
        <f t="shared" ca="1" si="132"/>
        <v>522651.92</v>
      </c>
      <c r="S163" s="39">
        <f t="shared" si="171"/>
        <v>1</v>
      </c>
      <c r="T163" s="39">
        <f t="shared" si="177"/>
        <v>1</v>
      </c>
      <c r="V163" s="37" t="str">
        <f t="shared" ca="1" si="133"/>
        <v>EXECUTE [dbo].[PG_CI_FACTURA_CXP] 0, 0, 0, 1002160, 'ABASTECIMIENTO GAS #1002160 / [RFC] Gas Vulcano' , 1 , 'IGP160201NK5' , 'GVU9912072H9' , '2018-09-30','GYP', '49-1002160' ,450562,72089.92,0 ,522651.92 ,1,1</v>
      </c>
    </row>
    <row r="164" spans="1:22" x14ac:dyDescent="0.3">
      <c r="A164" s="4">
        <f t="shared" si="167"/>
        <v>161</v>
      </c>
      <c r="B164" s="36">
        <f t="shared" ref="B164:D164" si="202">B151</f>
        <v>0</v>
      </c>
      <c r="C164" s="36">
        <f t="shared" si="202"/>
        <v>0</v>
      </c>
      <c r="D164" s="36">
        <f t="shared" si="202"/>
        <v>0</v>
      </c>
      <c r="E164" s="40">
        <f t="shared" si="129"/>
        <v>1002161</v>
      </c>
      <c r="F164" s="35" t="str">
        <f t="shared" si="136"/>
        <v>ABASTECIMIENTO GAS #1002161 / [RFC] Gas Vulcano</v>
      </c>
      <c r="G164" s="39">
        <f t="shared" si="137"/>
        <v>2</v>
      </c>
      <c r="H164" s="15" t="str">
        <f t="shared" si="169"/>
        <v>IGP160201NK5</v>
      </c>
      <c r="I164" s="39">
        <f t="shared" si="169"/>
        <v>1002</v>
      </c>
      <c r="J164" s="15" t="str">
        <f t="shared" si="169"/>
        <v>GVU9912072H9</v>
      </c>
      <c r="K164" s="39">
        <f t="shared" si="169"/>
        <v>49</v>
      </c>
      <c r="L164" s="34">
        <f t="shared" si="138"/>
        <v>43373</v>
      </c>
      <c r="M164" s="39" t="str">
        <f t="shared" si="170"/>
        <v>GYP</v>
      </c>
      <c r="N164" s="39" t="str">
        <f t="shared" si="130"/>
        <v>49-1002161</v>
      </c>
      <c r="O164" s="26">
        <f t="shared" ca="1" si="166"/>
        <v>539528</v>
      </c>
      <c r="P164" s="26">
        <f t="shared" ca="1" si="131"/>
        <v>86324.479999999981</v>
      </c>
      <c r="Q164" s="26">
        <v>0</v>
      </c>
      <c r="R164" s="26">
        <f t="shared" ca="1" si="132"/>
        <v>625852.48</v>
      </c>
      <c r="S164" s="39">
        <f t="shared" si="171"/>
        <v>1</v>
      </c>
      <c r="T164" s="39">
        <f t="shared" si="177"/>
        <v>2</v>
      </c>
      <c r="V164" s="37" t="str">
        <f t="shared" ca="1" si="133"/>
        <v>EXECUTE [dbo].[PG_CI_FACTURA_CXP] 0, 0, 0, 1002161, 'ABASTECIMIENTO GAS #1002161 / [RFC] Gas Vulcano' , 2 , 'IGP160201NK5' , 'GVU9912072H9' , '2018-09-30','GYP', '49-1002161' ,539528,86324.48,0 ,625852.48 ,1,2</v>
      </c>
    </row>
    <row r="165" spans="1:22" x14ac:dyDescent="0.3">
      <c r="A165" s="4">
        <f t="shared" si="167"/>
        <v>162</v>
      </c>
      <c r="B165" s="36">
        <f t="shared" ref="B165:D165" si="203">B152</f>
        <v>0</v>
      </c>
      <c r="C165" s="36">
        <f t="shared" si="203"/>
        <v>0</v>
      </c>
      <c r="D165" s="36">
        <f t="shared" si="203"/>
        <v>0</v>
      </c>
      <c r="E165" s="40">
        <f t="shared" si="129"/>
        <v>1002162</v>
      </c>
      <c r="F165" s="35" t="str">
        <f t="shared" si="136"/>
        <v>ABASTECIMIENTO GAS #1002162 / [RFC] Gas Vulcano</v>
      </c>
      <c r="G165" s="39">
        <f t="shared" si="137"/>
        <v>1</v>
      </c>
      <c r="H165" s="15" t="str">
        <f t="shared" si="169"/>
        <v>IGP160201NK5</v>
      </c>
      <c r="I165" s="39">
        <f t="shared" si="169"/>
        <v>1002</v>
      </c>
      <c r="J165" s="15" t="str">
        <f t="shared" si="169"/>
        <v>GVU9912072H9</v>
      </c>
      <c r="K165" s="39">
        <f t="shared" si="169"/>
        <v>49</v>
      </c>
      <c r="L165" s="34">
        <f t="shared" si="138"/>
        <v>43373</v>
      </c>
      <c r="M165" s="39" t="str">
        <f t="shared" si="170"/>
        <v>GYP</v>
      </c>
      <c r="N165" s="39" t="str">
        <f t="shared" si="130"/>
        <v>49-1002162</v>
      </c>
      <c r="O165" s="26">
        <f t="shared" ca="1" si="166"/>
        <v>544929</v>
      </c>
      <c r="P165" s="26">
        <f t="shared" ca="1" si="131"/>
        <v>87188.640000000014</v>
      </c>
      <c r="Q165" s="26">
        <v>0</v>
      </c>
      <c r="R165" s="26">
        <f t="shared" ca="1" si="132"/>
        <v>632117.64</v>
      </c>
      <c r="S165" s="39">
        <f t="shared" si="171"/>
        <v>1</v>
      </c>
      <c r="T165" s="39">
        <f t="shared" si="177"/>
        <v>3</v>
      </c>
      <c r="V165" s="37" t="str">
        <f t="shared" ca="1" si="133"/>
        <v>EXECUTE [dbo].[PG_CI_FACTURA_CXP] 0, 0, 0, 1002162, 'ABASTECIMIENTO GAS #1002162 / [RFC] Gas Vulcano' , 1 , 'IGP160201NK5' , 'GVU9912072H9' , '2018-09-30','GYP', '49-1002162' ,544929,87188.64,0 ,632117.64 ,1,3</v>
      </c>
    </row>
    <row r="166" spans="1:22" x14ac:dyDescent="0.3">
      <c r="A166" s="4">
        <f t="shared" si="167"/>
        <v>163</v>
      </c>
      <c r="B166" s="36">
        <f t="shared" ref="B166:D166" si="204">B153</f>
        <v>0</v>
      </c>
      <c r="C166" s="36">
        <f t="shared" si="204"/>
        <v>0</v>
      </c>
      <c r="D166" s="36">
        <f t="shared" si="204"/>
        <v>0</v>
      </c>
      <c r="E166" s="40">
        <f t="shared" si="129"/>
        <v>1002163</v>
      </c>
      <c r="F166" s="35" t="str">
        <f t="shared" si="136"/>
        <v>ABASTECIMIENTO GAS #1002163 / [RFC] Gas Vulcano</v>
      </c>
      <c r="G166" s="39">
        <f t="shared" si="137"/>
        <v>1</v>
      </c>
      <c r="H166" s="15" t="str">
        <f t="shared" si="169"/>
        <v>IGP160201NK5</v>
      </c>
      <c r="I166" s="39">
        <f t="shared" si="169"/>
        <v>1002</v>
      </c>
      <c r="J166" s="15" t="str">
        <f t="shared" si="169"/>
        <v>GVU9912072H9</v>
      </c>
      <c r="K166" s="39">
        <f t="shared" si="169"/>
        <v>49</v>
      </c>
      <c r="L166" s="34">
        <f t="shared" si="138"/>
        <v>43374</v>
      </c>
      <c r="M166" s="39" t="str">
        <f t="shared" si="170"/>
        <v>GYP</v>
      </c>
      <c r="N166" s="39" t="str">
        <f t="shared" si="130"/>
        <v>49-1002163</v>
      </c>
      <c r="O166" s="26">
        <f t="shared" ca="1" si="166"/>
        <v>482158</v>
      </c>
      <c r="P166" s="26">
        <f t="shared" ca="1" si="131"/>
        <v>77145.279999999912</v>
      </c>
      <c r="Q166" s="26">
        <v>0</v>
      </c>
      <c r="R166" s="26">
        <f t="shared" ca="1" si="132"/>
        <v>559303.27999999991</v>
      </c>
      <c r="S166" s="39">
        <f t="shared" si="171"/>
        <v>1</v>
      </c>
      <c r="T166" s="39">
        <f t="shared" si="177"/>
        <v>1</v>
      </c>
      <c r="V166" s="37" t="str">
        <f t="shared" ca="1" si="133"/>
        <v>EXECUTE [dbo].[PG_CI_FACTURA_CXP] 0, 0, 0, 1002163, 'ABASTECIMIENTO GAS #1002163 / [RFC] Gas Vulcano' , 1 , 'IGP160201NK5' , 'GVU9912072H9' , '2018-10-01','GYP', '49-1002163' ,482158,77145.2799999999,0 ,559303.28 ,1,1</v>
      </c>
    </row>
    <row r="167" spans="1:22" x14ac:dyDescent="0.3">
      <c r="A167" s="4">
        <f t="shared" si="167"/>
        <v>164</v>
      </c>
      <c r="B167" s="36">
        <f t="shared" ref="B167:D167" si="205">B154</f>
        <v>0</v>
      </c>
      <c r="C167" s="36">
        <f t="shared" si="205"/>
        <v>0</v>
      </c>
      <c r="D167" s="36">
        <f t="shared" si="205"/>
        <v>0</v>
      </c>
      <c r="E167" s="40">
        <f t="shared" si="129"/>
        <v>1002164</v>
      </c>
      <c r="F167" s="35" t="str">
        <f t="shared" si="136"/>
        <v>ABASTECIMIENTO GAS #1002164 / [RFC] Gas Vulcano</v>
      </c>
      <c r="G167" s="39">
        <f t="shared" si="137"/>
        <v>1</v>
      </c>
      <c r="H167" s="15" t="str">
        <f t="shared" si="169"/>
        <v>IGP160201NK5</v>
      </c>
      <c r="I167" s="39">
        <f t="shared" si="169"/>
        <v>1002</v>
      </c>
      <c r="J167" s="15" t="str">
        <f t="shared" si="169"/>
        <v>GVU9912072H9</v>
      </c>
      <c r="K167" s="39">
        <f t="shared" si="169"/>
        <v>49</v>
      </c>
      <c r="L167" s="34">
        <f t="shared" si="138"/>
        <v>43374</v>
      </c>
      <c r="M167" s="39" t="str">
        <f t="shared" si="170"/>
        <v>GYP</v>
      </c>
      <c r="N167" s="39" t="str">
        <f t="shared" si="130"/>
        <v>49-1002164</v>
      </c>
      <c r="O167" s="26">
        <f t="shared" ca="1" si="166"/>
        <v>452385</v>
      </c>
      <c r="P167" s="26">
        <f t="shared" ca="1" si="131"/>
        <v>72381.599999999977</v>
      </c>
      <c r="Q167" s="26">
        <v>0</v>
      </c>
      <c r="R167" s="26">
        <f t="shared" ca="1" si="132"/>
        <v>524766.6</v>
      </c>
      <c r="S167" s="39">
        <f t="shared" si="171"/>
        <v>1</v>
      </c>
      <c r="T167" s="39">
        <f t="shared" si="177"/>
        <v>1</v>
      </c>
      <c r="V167" s="37" t="str">
        <f t="shared" ca="1" si="133"/>
        <v>EXECUTE [dbo].[PG_CI_FACTURA_CXP] 0, 0, 0, 1002164, 'ABASTECIMIENTO GAS #1002164 / [RFC] Gas Vulcano' , 1 , 'IGP160201NK5' , 'GVU9912072H9' , '2018-10-01','GYP', '49-1002164' ,452385,72381.6,0 ,524766.6 ,1,1</v>
      </c>
    </row>
    <row r="168" spans="1:22" x14ac:dyDescent="0.3">
      <c r="A168" s="4">
        <f t="shared" si="167"/>
        <v>165</v>
      </c>
      <c r="B168" s="36">
        <f t="shared" ref="B168:D168" si="206">B155</f>
        <v>0</v>
      </c>
      <c r="C168" s="36">
        <f t="shared" si="206"/>
        <v>0</v>
      </c>
      <c r="D168" s="36">
        <f t="shared" si="206"/>
        <v>0</v>
      </c>
      <c r="E168" s="40">
        <f t="shared" ref="E168:E203" si="207">I168*1000 + A168</f>
        <v>1002165</v>
      </c>
      <c r="F168" s="35" t="str">
        <f t="shared" si="136"/>
        <v>ABASTECIMIENTO GAS #1002165 / [RFC] Gas Vulcano</v>
      </c>
      <c r="G168" s="39">
        <f t="shared" si="137"/>
        <v>1</v>
      </c>
      <c r="H168" s="15" t="str">
        <f t="shared" si="169"/>
        <v>IGP160201NK5</v>
      </c>
      <c r="I168" s="39">
        <f t="shared" si="169"/>
        <v>1002</v>
      </c>
      <c r="J168" s="15" t="str">
        <f t="shared" si="169"/>
        <v>GVU9912072H9</v>
      </c>
      <c r="K168" s="39">
        <f t="shared" si="169"/>
        <v>49</v>
      </c>
      <c r="L168" s="34">
        <f t="shared" si="138"/>
        <v>43375</v>
      </c>
      <c r="M168" s="39" t="str">
        <f t="shared" si="170"/>
        <v>GYP</v>
      </c>
      <c r="N168" s="39" t="str">
        <f t="shared" ref="N168:N203" si="208">CONCATENATE(K168,"-",E168)</f>
        <v>49-1002165</v>
      </c>
      <c r="O168" s="26">
        <f t="shared" ca="1" si="166"/>
        <v>504236</v>
      </c>
      <c r="P168" s="26">
        <f t="shared" ref="P168:P203" ca="1" si="209">R168-O168</f>
        <v>80677.760000000009</v>
      </c>
      <c r="Q168" s="26">
        <v>0</v>
      </c>
      <c r="R168" s="26">
        <f t="shared" ref="R168:R203" ca="1" si="210">O168*1.16</f>
        <v>584913.76</v>
      </c>
      <c r="S168" s="39">
        <f t="shared" si="171"/>
        <v>1</v>
      </c>
      <c r="T168" s="39">
        <f t="shared" si="177"/>
        <v>1</v>
      </c>
      <c r="V168" s="37" t="str">
        <f t="shared" ref="V168:V203" ca="1" si="211">CONCATENATE($Y$2,E168,", '",F168,"' , ",G168," , '",H168,"' , '",J168,"' , '",TEXT(L168,"aaaa-mm-dd"),"','",M168,"', '",N168,"' ,",O168,",",P168,",",Q168," ,",R168," ,",S168,",",T168)</f>
        <v>EXECUTE [dbo].[PG_CI_FACTURA_CXP] 0, 0, 0, 1002165, 'ABASTECIMIENTO GAS #1002165 / [RFC] Gas Vulcano' , 1 , 'IGP160201NK5' , 'GVU9912072H9' , '2018-10-02','GYP', '49-1002165' ,504236,80677.76,0 ,584913.76 ,1,1</v>
      </c>
    </row>
    <row r="169" spans="1:22" x14ac:dyDescent="0.3">
      <c r="A169" s="4">
        <f t="shared" si="167"/>
        <v>166</v>
      </c>
      <c r="B169" s="36">
        <f t="shared" ref="B169:D169" si="212">B156</f>
        <v>0</v>
      </c>
      <c r="C169" s="36">
        <f t="shared" si="212"/>
        <v>0</v>
      </c>
      <c r="D169" s="36">
        <f t="shared" si="212"/>
        <v>0</v>
      </c>
      <c r="E169" s="40">
        <f t="shared" si="207"/>
        <v>1002166</v>
      </c>
      <c r="F169" s="35" t="str">
        <f t="shared" si="136"/>
        <v>ABASTECIMIENTO GAS #1002166 / [RFC] Gas Vulcano</v>
      </c>
      <c r="G169" s="39">
        <f t="shared" si="137"/>
        <v>2</v>
      </c>
      <c r="H169" s="15" t="str">
        <f t="shared" si="169"/>
        <v>IGP160201NK5</v>
      </c>
      <c r="I169" s="39">
        <f t="shared" si="169"/>
        <v>1002</v>
      </c>
      <c r="J169" s="15" t="str">
        <f t="shared" si="169"/>
        <v>GVU9912072H9</v>
      </c>
      <c r="K169" s="39">
        <f t="shared" si="169"/>
        <v>49</v>
      </c>
      <c r="L169" s="34">
        <f t="shared" si="138"/>
        <v>43375</v>
      </c>
      <c r="M169" s="39" t="str">
        <f t="shared" si="170"/>
        <v>GYP</v>
      </c>
      <c r="N169" s="39" t="str">
        <f t="shared" si="208"/>
        <v>49-1002166</v>
      </c>
      <c r="O169" s="26">
        <f t="shared" ca="1" si="166"/>
        <v>501286</v>
      </c>
      <c r="P169" s="26">
        <f t="shared" ca="1" si="209"/>
        <v>80205.760000000009</v>
      </c>
      <c r="Q169" s="26">
        <v>0</v>
      </c>
      <c r="R169" s="26">
        <f t="shared" ca="1" si="210"/>
        <v>581491.76</v>
      </c>
      <c r="S169" s="39">
        <f t="shared" si="171"/>
        <v>1</v>
      </c>
      <c r="T169" s="39">
        <f t="shared" si="177"/>
        <v>1</v>
      </c>
      <c r="V169" s="37" t="str">
        <f t="shared" ca="1" si="211"/>
        <v>EXECUTE [dbo].[PG_CI_FACTURA_CXP] 0, 0, 0, 1002166, 'ABASTECIMIENTO GAS #1002166 / [RFC] Gas Vulcano' , 2 , 'IGP160201NK5' , 'GVU9912072H9' , '2018-10-02','GYP', '49-1002166' ,501286,80205.76,0 ,581491.76 ,1,1</v>
      </c>
    </row>
    <row r="170" spans="1:22" x14ac:dyDescent="0.3">
      <c r="A170" s="4">
        <f t="shared" si="167"/>
        <v>167</v>
      </c>
      <c r="B170" s="36">
        <f t="shared" ref="B170:D170" si="213">B157</f>
        <v>0</v>
      </c>
      <c r="C170" s="36">
        <f t="shared" si="213"/>
        <v>0</v>
      </c>
      <c r="D170" s="36">
        <f t="shared" si="213"/>
        <v>0</v>
      </c>
      <c r="E170" s="40">
        <f t="shared" si="207"/>
        <v>1002167</v>
      </c>
      <c r="F170" s="35" t="str">
        <f t="shared" ref="F170:F203" si="214">CONCATENATE("ABASTECIMIENTO GAS #",E170," / ",$J$1)</f>
        <v>ABASTECIMIENTO GAS #1002167 / [RFC] Gas Vulcano</v>
      </c>
      <c r="G170" s="39">
        <f t="shared" ref="G170:G203" si="215">G70</f>
        <v>1</v>
      </c>
      <c r="H170" s="15" t="str">
        <f t="shared" si="169"/>
        <v>IGP160201NK5</v>
      </c>
      <c r="I170" s="39">
        <f t="shared" si="169"/>
        <v>1002</v>
      </c>
      <c r="J170" s="15" t="str">
        <f t="shared" si="169"/>
        <v>GVU9912072H9</v>
      </c>
      <c r="K170" s="39">
        <f t="shared" si="169"/>
        <v>49</v>
      </c>
      <c r="L170" s="34">
        <f t="shared" ref="L170:L203" si="216">L70</f>
        <v>43375</v>
      </c>
      <c r="M170" s="39" t="str">
        <f t="shared" si="170"/>
        <v>GYP</v>
      </c>
      <c r="N170" s="39" t="str">
        <f t="shared" si="208"/>
        <v>49-1002167</v>
      </c>
      <c r="O170" s="26">
        <f t="shared" ca="1" si="166"/>
        <v>458432</v>
      </c>
      <c r="P170" s="26">
        <f t="shared" ca="1" si="209"/>
        <v>73349.119999999995</v>
      </c>
      <c r="Q170" s="26">
        <v>0</v>
      </c>
      <c r="R170" s="26">
        <f t="shared" ca="1" si="210"/>
        <v>531781.12</v>
      </c>
      <c r="S170" s="39">
        <f t="shared" si="171"/>
        <v>1</v>
      </c>
      <c r="T170" s="39">
        <f t="shared" si="177"/>
        <v>2</v>
      </c>
      <c r="V170" s="37" t="str">
        <f t="shared" ca="1" si="211"/>
        <v>EXECUTE [dbo].[PG_CI_FACTURA_CXP] 0, 0, 0, 1002167, 'ABASTECIMIENTO GAS #1002167 / [RFC] Gas Vulcano' , 1 , 'IGP160201NK5' , 'GVU9912072H9' , '2018-10-02','GYP', '49-1002167' ,458432,73349.12,0 ,531781.12 ,1,2</v>
      </c>
    </row>
    <row r="171" spans="1:22" x14ac:dyDescent="0.3">
      <c r="A171" s="4">
        <f t="shared" si="167"/>
        <v>168</v>
      </c>
      <c r="B171" s="36">
        <f t="shared" ref="B171:D171" si="217">B158</f>
        <v>0</v>
      </c>
      <c r="C171" s="36">
        <f t="shared" si="217"/>
        <v>0</v>
      </c>
      <c r="D171" s="36">
        <f t="shared" si="217"/>
        <v>0</v>
      </c>
      <c r="E171" s="40">
        <f t="shared" si="207"/>
        <v>1002168</v>
      </c>
      <c r="F171" s="35" t="str">
        <f t="shared" si="214"/>
        <v>ABASTECIMIENTO GAS #1002168 / [RFC] Gas Vulcano</v>
      </c>
      <c r="G171" s="39">
        <f t="shared" si="215"/>
        <v>2</v>
      </c>
      <c r="H171" s="15" t="str">
        <f t="shared" si="169"/>
        <v>IGP160201NK5</v>
      </c>
      <c r="I171" s="39">
        <f t="shared" si="169"/>
        <v>1002</v>
      </c>
      <c r="J171" s="15" t="str">
        <f t="shared" si="169"/>
        <v>GVU9912072H9</v>
      </c>
      <c r="K171" s="39">
        <f t="shared" si="169"/>
        <v>49</v>
      </c>
      <c r="L171" s="34">
        <f t="shared" si="216"/>
        <v>43375</v>
      </c>
      <c r="M171" s="39" t="str">
        <f t="shared" si="170"/>
        <v>GYP</v>
      </c>
      <c r="N171" s="39" t="str">
        <f t="shared" si="208"/>
        <v>49-1002168</v>
      </c>
      <c r="O171" s="26">
        <f t="shared" ca="1" si="166"/>
        <v>459851</v>
      </c>
      <c r="P171" s="26">
        <f t="shared" ca="1" si="209"/>
        <v>73576.159999999916</v>
      </c>
      <c r="Q171" s="26">
        <v>0</v>
      </c>
      <c r="R171" s="26">
        <f t="shared" ca="1" si="210"/>
        <v>533427.15999999992</v>
      </c>
      <c r="S171" s="39">
        <f t="shared" si="171"/>
        <v>1</v>
      </c>
      <c r="T171" s="39">
        <f t="shared" si="177"/>
        <v>3</v>
      </c>
      <c r="V171" s="37" t="str">
        <f t="shared" ca="1" si="211"/>
        <v>EXECUTE [dbo].[PG_CI_FACTURA_CXP] 0, 0, 0, 1002168, 'ABASTECIMIENTO GAS #1002168 / [RFC] Gas Vulcano' , 2 , 'IGP160201NK5' , 'GVU9912072H9' , '2018-10-02','GYP', '49-1002168' ,459851,73576.1599999999,0 ,533427.16 ,1,3</v>
      </c>
    </row>
    <row r="172" spans="1:22" x14ac:dyDescent="0.3">
      <c r="A172" s="4">
        <f t="shared" si="167"/>
        <v>169</v>
      </c>
      <c r="B172" s="36">
        <f t="shared" ref="B172:D172" si="218">B159</f>
        <v>0</v>
      </c>
      <c r="C172" s="36">
        <f t="shared" si="218"/>
        <v>0</v>
      </c>
      <c r="D172" s="36">
        <f t="shared" si="218"/>
        <v>0</v>
      </c>
      <c r="E172" s="40">
        <f t="shared" si="207"/>
        <v>1002169</v>
      </c>
      <c r="F172" s="35" t="str">
        <f t="shared" si="214"/>
        <v>ABASTECIMIENTO GAS #1002169 / [RFC] Gas Vulcano</v>
      </c>
      <c r="G172" s="39">
        <f t="shared" si="215"/>
        <v>1</v>
      </c>
      <c r="H172" s="15" t="str">
        <f t="shared" si="169"/>
        <v>IGP160201NK5</v>
      </c>
      <c r="I172" s="39">
        <f t="shared" si="169"/>
        <v>1002</v>
      </c>
      <c r="J172" s="15" t="str">
        <f t="shared" si="169"/>
        <v>GVU9912072H9</v>
      </c>
      <c r="K172" s="39">
        <f t="shared" si="169"/>
        <v>49</v>
      </c>
      <c r="L172" s="34">
        <f t="shared" si="216"/>
        <v>43375</v>
      </c>
      <c r="M172" s="39" t="str">
        <f t="shared" si="170"/>
        <v>GYP</v>
      </c>
      <c r="N172" s="39" t="str">
        <f t="shared" si="208"/>
        <v>49-1002169</v>
      </c>
      <c r="O172" s="26">
        <f t="shared" ca="1" si="166"/>
        <v>456378</v>
      </c>
      <c r="P172" s="26">
        <f t="shared" ca="1" si="209"/>
        <v>73020.479999999981</v>
      </c>
      <c r="Q172" s="26">
        <v>0</v>
      </c>
      <c r="R172" s="26">
        <f t="shared" ca="1" si="210"/>
        <v>529398.48</v>
      </c>
      <c r="S172" s="39">
        <f t="shared" si="171"/>
        <v>1</v>
      </c>
      <c r="T172" s="39">
        <f t="shared" si="177"/>
        <v>1</v>
      </c>
      <c r="V172" s="37" t="str">
        <f t="shared" ca="1" si="211"/>
        <v>EXECUTE [dbo].[PG_CI_FACTURA_CXP] 0, 0, 0, 1002169, 'ABASTECIMIENTO GAS #1002169 / [RFC] Gas Vulcano' , 1 , 'IGP160201NK5' , 'GVU9912072H9' , '2018-10-02','GYP', '49-1002169' ,456378,73020.48,0 ,529398.48 ,1,1</v>
      </c>
    </row>
    <row r="173" spans="1:22" x14ac:dyDescent="0.3">
      <c r="A173" s="4">
        <f t="shared" si="167"/>
        <v>170</v>
      </c>
      <c r="B173" s="36">
        <f t="shared" ref="B173:D173" si="219">B160</f>
        <v>0</v>
      </c>
      <c r="C173" s="36">
        <f t="shared" si="219"/>
        <v>0</v>
      </c>
      <c r="D173" s="36">
        <f t="shared" si="219"/>
        <v>0</v>
      </c>
      <c r="E173" s="40">
        <f t="shared" si="207"/>
        <v>1002170</v>
      </c>
      <c r="F173" s="35" t="str">
        <f t="shared" si="214"/>
        <v>ABASTECIMIENTO GAS #1002170 / [RFC] Gas Vulcano</v>
      </c>
      <c r="G173" s="39">
        <f t="shared" si="215"/>
        <v>1</v>
      </c>
      <c r="H173" s="15" t="str">
        <f t="shared" si="169"/>
        <v>IGP160201NK5</v>
      </c>
      <c r="I173" s="39">
        <f t="shared" si="169"/>
        <v>1002</v>
      </c>
      <c r="J173" s="15" t="str">
        <f t="shared" si="169"/>
        <v>GVU9912072H9</v>
      </c>
      <c r="K173" s="39">
        <f t="shared" si="169"/>
        <v>49</v>
      </c>
      <c r="L173" s="34">
        <f t="shared" si="216"/>
        <v>43375</v>
      </c>
      <c r="M173" s="39" t="str">
        <f t="shared" si="170"/>
        <v>GYP</v>
      </c>
      <c r="N173" s="39" t="str">
        <f t="shared" si="208"/>
        <v>49-1002170</v>
      </c>
      <c r="O173" s="26">
        <f t="shared" ca="1" si="166"/>
        <v>491959</v>
      </c>
      <c r="P173" s="26">
        <f t="shared" ca="1" si="209"/>
        <v>78713.439999999944</v>
      </c>
      <c r="Q173" s="26">
        <v>0</v>
      </c>
      <c r="R173" s="26">
        <f t="shared" ca="1" si="210"/>
        <v>570672.43999999994</v>
      </c>
      <c r="S173" s="39">
        <f t="shared" si="171"/>
        <v>1</v>
      </c>
      <c r="T173" s="39">
        <f t="shared" si="177"/>
        <v>1</v>
      </c>
      <c r="V173" s="37" t="str">
        <f t="shared" ca="1" si="211"/>
        <v>EXECUTE [dbo].[PG_CI_FACTURA_CXP] 0, 0, 0, 1002170, 'ABASTECIMIENTO GAS #1002170 / [RFC] Gas Vulcano' , 1 , 'IGP160201NK5' , 'GVU9912072H9' , '2018-10-02','GYP', '49-1002170' ,491959,78713.4399999999,0 ,570672.44 ,1,1</v>
      </c>
    </row>
    <row r="174" spans="1:22" x14ac:dyDescent="0.3">
      <c r="A174" s="4">
        <f t="shared" si="167"/>
        <v>171</v>
      </c>
      <c r="B174" s="36">
        <f t="shared" ref="B174:D174" si="220">B161</f>
        <v>0</v>
      </c>
      <c r="C174" s="36">
        <f t="shared" si="220"/>
        <v>0</v>
      </c>
      <c r="D174" s="36">
        <f t="shared" si="220"/>
        <v>0</v>
      </c>
      <c r="E174" s="40">
        <f t="shared" si="207"/>
        <v>1002171</v>
      </c>
      <c r="F174" s="35" t="str">
        <f t="shared" si="214"/>
        <v>ABASTECIMIENTO GAS #1002171 / [RFC] Gas Vulcano</v>
      </c>
      <c r="G174" s="39">
        <f t="shared" si="215"/>
        <v>1</v>
      </c>
      <c r="H174" s="15" t="str">
        <f t="shared" si="169"/>
        <v>IGP160201NK5</v>
      </c>
      <c r="I174" s="39">
        <f t="shared" si="169"/>
        <v>1002</v>
      </c>
      <c r="J174" s="15" t="str">
        <f t="shared" si="169"/>
        <v>GVU9912072H9</v>
      </c>
      <c r="K174" s="39">
        <f t="shared" si="169"/>
        <v>49</v>
      </c>
      <c r="L174" s="34">
        <f t="shared" si="216"/>
        <v>43376</v>
      </c>
      <c r="M174" s="39" t="str">
        <f t="shared" si="170"/>
        <v>GYP</v>
      </c>
      <c r="N174" s="39" t="str">
        <f t="shared" si="208"/>
        <v>49-1002171</v>
      </c>
      <c r="O174" s="26">
        <f t="shared" ca="1" si="166"/>
        <v>452645</v>
      </c>
      <c r="P174" s="26">
        <f t="shared" ca="1" si="209"/>
        <v>72423.199999999953</v>
      </c>
      <c r="Q174" s="26">
        <v>0</v>
      </c>
      <c r="R174" s="26">
        <f t="shared" ca="1" si="210"/>
        <v>525068.19999999995</v>
      </c>
      <c r="S174" s="39">
        <f t="shared" si="171"/>
        <v>1</v>
      </c>
      <c r="T174" s="39">
        <f t="shared" si="177"/>
        <v>1</v>
      </c>
      <c r="V174" s="37" t="str">
        <f t="shared" ca="1" si="211"/>
        <v>EXECUTE [dbo].[PG_CI_FACTURA_CXP] 0, 0, 0, 1002171, 'ABASTECIMIENTO GAS #1002171 / [RFC] Gas Vulcano' , 1 , 'IGP160201NK5' , 'GVU9912072H9' , '2018-10-03','GYP', '49-1002171' ,452645,72423.2,0 ,525068.2 ,1,1</v>
      </c>
    </row>
    <row r="175" spans="1:22" x14ac:dyDescent="0.3">
      <c r="A175" s="4">
        <f t="shared" si="167"/>
        <v>172</v>
      </c>
      <c r="B175" s="36">
        <f t="shared" ref="B175:D175" si="221">B162</f>
        <v>0</v>
      </c>
      <c r="C175" s="36">
        <f t="shared" si="221"/>
        <v>0</v>
      </c>
      <c r="D175" s="36">
        <f t="shared" si="221"/>
        <v>0</v>
      </c>
      <c r="E175" s="40">
        <f t="shared" si="207"/>
        <v>1002172</v>
      </c>
      <c r="F175" s="35" t="str">
        <f t="shared" si="214"/>
        <v>ABASTECIMIENTO GAS #1002172 / [RFC] Gas Vulcano</v>
      </c>
      <c r="G175" s="39">
        <f t="shared" si="215"/>
        <v>1</v>
      </c>
      <c r="H175" s="15" t="str">
        <f t="shared" si="169"/>
        <v>IGP160201NK5</v>
      </c>
      <c r="I175" s="39">
        <f t="shared" si="169"/>
        <v>1002</v>
      </c>
      <c r="J175" s="15" t="str">
        <f t="shared" si="169"/>
        <v>GVU9912072H9</v>
      </c>
      <c r="K175" s="39">
        <f t="shared" si="169"/>
        <v>49</v>
      </c>
      <c r="L175" s="34">
        <f t="shared" si="216"/>
        <v>43376</v>
      </c>
      <c r="M175" s="39" t="str">
        <f t="shared" si="170"/>
        <v>GYP</v>
      </c>
      <c r="N175" s="39" t="str">
        <f t="shared" si="208"/>
        <v>49-1002172</v>
      </c>
      <c r="O175" s="26">
        <f t="shared" ca="1" si="166"/>
        <v>523796</v>
      </c>
      <c r="P175" s="26">
        <f t="shared" ca="1" si="209"/>
        <v>83807.359999999986</v>
      </c>
      <c r="Q175" s="26">
        <v>0</v>
      </c>
      <c r="R175" s="26">
        <f t="shared" ca="1" si="210"/>
        <v>607603.36</v>
      </c>
      <c r="S175" s="39">
        <f t="shared" si="171"/>
        <v>1</v>
      </c>
      <c r="T175" s="39">
        <f t="shared" si="177"/>
        <v>1</v>
      </c>
      <c r="V175" s="37" t="str">
        <f t="shared" ca="1" si="211"/>
        <v>EXECUTE [dbo].[PG_CI_FACTURA_CXP] 0, 0, 0, 1002172, 'ABASTECIMIENTO GAS #1002172 / [RFC] Gas Vulcano' , 1 , 'IGP160201NK5' , 'GVU9912072H9' , '2018-10-03','GYP', '49-1002172' ,523796,83807.36,0 ,607603.36 ,1,1</v>
      </c>
    </row>
    <row r="176" spans="1:22" x14ac:dyDescent="0.3">
      <c r="A176" s="4">
        <f t="shared" si="167"/>
        <v>173</v>
      </c>
      <c r="B176" s="36">
        <f t="shared" ref="B176:D176" si="222">B163</f>
        <v>0</v>
      </c>
      <c r="C176" s="36">
        <f t="shared" si="222"/>
        <v>0</v>
      </c>
      <c r="D176" s="36">
        <f t="shared" si="222"/>
        <v>0</v>
      </c>
      <c r="E176" s="40">
        <f t="shared" si="207"/>
        <v>1002173</v>
      </c>
      <c r="F176" s="35" t="str">
        <f t="shared" si="214"/>
        <v>ABASTECIMIENTO GAS #1002173 / [RFC] Gas Vulcano</v>
      </c>
      <c r="G176" s="39">
        <f t="shared" si="215"/>
        <v>2</v>
      </c>
      <c r="H176" s="15" t="str">
        <f t="shared" si="169"/>
        <v>IGP160201NK5</v>
      </c>
      <c r="I176" s="39">
        <f t="shared" si="169"/>
        <v>1002</v>
      </c>
      <c r="J176" s="15" t="str">
        <f t="shared" si="169"/>
        <v>GVU9912072H9</v>
      </c>
      <c r="K176" s="39">
        <f t="shared" si="169"/>
        <v>49</v>
      </c>
      <c r="L176" s="34">
        <f t="shared" si="216"/>
        <v>43376</v>
      </c>
      <c r="M176" s="39" t="str">
        <f t="shared" si="170"/>
        <v>GYP</v>
      </c>
      <c r="N176" s="39" t="str">
        <f t="shared" si="208"/>
        <v>49-1002173</v>
      </c>
      <c r="O176" s="26">
        <f t="shared" ca="1" si="166"/>
        <v>515207</v>
      </c>
      <c r="P176" s="26">
        <f t="shared" ca="1" si="209"/>
        <v>82433.119999999995</v>
      </c>
      <c r="Q176" s="26">
        <v>0</v>
      </c>
      <c r="R176" s="26">
        <f t="shared" ca="1" si="210"/>
        <v>597640.12</v>
      </c>
      <c r="S176" s="39">
        <f t="shared" si="171"/>
        <v>1</v>
      </c>
      <c r="T176" s="39">
        <f t="shared" si="177"/>
        <v>2</v>
      </c>
      <c r="V176" s="37" t="str">
        <f t="shared" ca="1" si="211"/>
        <v>EXECUTE [dbo].[PG_CI_FACTURA_CXP] 0, 0, 0, 1002173, 'ABASTECIMIENTO GAS #1002173 / [RFC] Gas Vulcano' , 2 , 'IGP160201NK5' , 'GVU9912072H9' , '2018-10-03','GYP', '49-1002173' ,515207,82433.12,0 ,597640.12 ,1,2</v>
      </c>
    </row>
    <row r="177" spans="1:22" x14ac:dyDescent="0.3">
      <c r="A177" s="4">
        <f t="shared" si="167"/>
        <v>174</v>
      </c>
      <c r="B177" s="36">
        <f t="shared" ref="B177:D177" si="223">B164</f>
        <v>0</v>
      </c>
      <c r="C177" s="36">
        <f t="shared" si="223"/>
        <v>0</v>
      </c>
      <c r="D177" s="36">
        <f t="shared" si="223"/>
        <v>0</v>
      </c>
      <c r="E177" s="40">
        <f t="shared" si="207"/>
        <v>1002174</v>
      </c>
      <c r="F177" s="35" t="str">
        <f t="shared" si="214"/>
        <v>ABASTECIMIENTO GAS #1002174 / [RFC] Gas Vulcano</v>
      </c>
      <c r="G177" s="39">
        <f t="shared" si="215"/>
        <v>1</v>
      </c>
      <c r="H177" s="15" t="str">
        <f t="shared" si="169"/>
        <v>IGP160201NK5</v>
      </c>
      <c r="I177" s="39">
        <f t="shared" si="169"/>
        <v>1002</v>
      </c>
      <c r="J177" s="15" t="str">
        <f t="shared" si="169"/>
        <v>GVU9912072H9</v>
      </c>
      <c r="K177" s="39">
        <f t="shared" si="169"/>
        <v>49</v>
      </c>
      <c r="L177" s="34">
        <f t="shared" si="216"/>
        <v>43377</v>
      </c>
      <c r="M177" s="39" t="str">
        <f t="shared" si="170"/>
        <v>GYP</v>
      </c>
      <c r="N177" s="39" t="str">
        <f t="shared" si="208"/>
        <v>49-1002174</v>
      </c>
      <c r="O177" s="26">
        <f t="shared" ca="1" si="166"/>
        <v>534454</v>
      </c>
      <c r="P177" s="26">
        <f t="shared" ca="1" si="209"/>
        <v>85512.640000000014</v>
      </c>
      <c r="Q177" s="26">
        <v>0</v>
      </c>
      <c r="R177" s="26">
        <f t="shared" ca="1" si="210"/>
        <v>619966.64</v>
      </c>
      <c r="S177" s="39">
        <f t="shared" si="171"/>
        <v>1</v>
      </c>
      <c r="T177" s="39">
        <f t="shared" si="177"/>
        <v>3</v>
      </c>
      <c r="V177" s="37" t="str">
        <f t="shared" ca="1" si="211"/>
        <v>EXECUTE [dbo].[PG_CI_FACTURA_CXP] 0, 0, 0, 1002174, 'ABASTECIMIENTO GAS #1002174 / [RFC] Gas Vulcano' , 1 , 'IGP160201NK5' , 'GVU9912072H9' , '2018-10-04','GYP', '49-1002174' ,534454,85512.64,0 ,619966.64 ,1,3</v>
      </c>
    </row>
    <row r="178" spans="1:22" x14ac:dyDescent="0.3">
      <c r="A178" s="4">
        <f t="shared" si="167"/>
        <v>175</v>
      </c>
      <c r="B178" s="36">
        <f t="shared" ref="B178:D178" si="224">B165</f>
        <v>0</v>
      </c>
      <c r="C178" s="36">
        <f t="shared" si="224"/>
        <v>0</v>
      </c>
      <c r="D178" s="36">
        <f t="shared" si="224"/>
        <v>0</v>
      </c>
      <c r="E178" s="40">
        <f t="shared" si="207"/>
        <v>1002175</v>
      </c>
      <c r="F178" s="35" t="str">
        <f t="shared" si="214"/>
        <v>ABASTECIMIENTO GAS #1002175 / [RFC] Gas Vulcano</v>
      </c>
      <c r="G178" s="39">
        <f t="shared" si="215"/>
        <v>2</v>
      </c>
      <c r="H178" s="15" t="str">
        <f t="shared" si="169"/>
        <v>IGP160201NK5</v>
      </c>
      <c r="I178" s="39">
        <f t="shared" si="169"/>
        <v>1002</v>
      </c>
      <c r="J178" s="15" t="str">
        <f t="shared" si="169"/>
        <v>GVU9912072H9</v>
      </c>
      <c r="K178" s="39">
        <f t="shared" si="169"/>
        <v>49</v>
      </c>
      <c r="L178" s="34">
        <f t="shared" si="216"/>
        <v>43377</v>
      </c>
      <c r="M178" s="39" t="str">
        <f t="shared" si="170"/>
        <v>GYP</v>
      </c>
      <c r="N178" s="39" t="str">
        <f t="shared" si="208"/>
        <v>49-1002175</v>
      </c>
      <c r="O178" s="26">
        <f t="shared" ca="1" si="166"/>
        <v>534939</v>
      </c>
      <c r="P178" s="26">
        <f t="shared" ca="1" si="209"/>
        <v>85590.239999999991</v>
      </c>
      <c r="Q178" s="26">
        <v>0</v>
      </c>
      <c r="R178" s="26">
        <f t="shared" ca="1" si="210"/>
        <v>620529.24</v>
      </c>
      <c r="S178" s="39">
        <f t="shared" si="171"/>
        <v>1</v>
      </c>
      <c r="T178" s="39">
        <f t="shared" si="177"/>
        <v>1</v>
      </c>
      <c r="V178" s="37" t="str">
        <f t="shared" ca="1" si="211"/>
        <v>EXECUTE [dbo].[PG_CI_FACTURA_CXP] 0, 0, 0, 1002175, 'ABASTECIMIENTO GAS #1002175 / [RFC] Gas Vulcano' , 2 , 'IGP160201NK5' , 'GVU9912072H9' , '2018-10-04','GYP', '49-1002175' ,534939,85590.24,0 ,620529.24 ,1,1</v>
      </c>
    </row>
    <row r="179" spans="1:22" x14ac:dyDescent="0.3">
      <c r="A179" s="4">
        <f t="shared" si="167"/>
        <v>176</v>
      </c>
      <c r="B179" s="36">
        <f t="shared" ref="B179:D179" si="225">B166</f>
        <v>0</v>
      </c>
      <c r="C179" s="36">
        <f t="shared" si="225"/>
        <v>0</v>
      </c>
      <c r="D179" s="36">
        <f t="shared" si="225"/>
        <v>0</v>
      </c>
      <c r="E179" s="40">
        <f t="shared" si="207"/>
        <v>1002176</v>
      </c>
      <c r="F179" s="35" t="str">
        <f t="shared" si="214"/>
        <v>ABASTECIMIENTO GAS #1002176 / [RFC] Gas Vulcano</v>
      </c>
      <c r="G179" s="39">
        <f t="shared" si="215"/>
        <v>1</v>
      </c>
      <c r="H179" s="15" t="str">
        <f t="shared" si="169"/>
        <v>IGP160201NK5</v>
      </c>
      <c r="I179" s="39">
        <f t="shared" si="169"/>
        <v>1002</v>
      </c>
      <c r="J179" s="15" t="str">
        <f t="shared" si="169"/>
        <v>GVU9912072H9</v>
      </c>
      <c r="K179" s="39">
        <f t="shared" si="169"/>
        <v>49</v>
      </c>
      <c r="L179" s="34">
        <f t="shared" si="216"/>
        <v>43378</v>
      </c>
      <c r="M179" s="39" t="str">
        <f t="shared" si="170"/>
        <v>GYP</v>
      </c>
      <c r="N179" s="39" t="str">
        <f t="shared" si="208"/>
        <v>49-1002176</v>
      </c>
      <c r="O179" s="26">
        <f t="shared" ca="1" si="166"/>
        <v>488037</v>
      </c>
      <c r="P179" s="26">
        <f t="shared" ca="1" si="209"/>
        <v>78085.919999999925</v>
      </c>
      <c r="Q179" s="26">
        <v>0</v>
      </c>
      <c r="R179" s="26">
        <f t="shared" ca="1" si="210"/>
        <v>566122.91999999993</v>
      </c>
      <c r="S179" s="39">
        <f t="shared" si="171"/>
        <v>1</v>
      </c>
      <c r="T179" s="39">
        <f t="shared" si="177"/>
        <v>1</v>
      </c>
      <c r="V179" s="37" t="str">
        <f t="shared" ca="1" si="211"/>
        <v>EXECUTE [dbo].[PG_CI_FACTURA_CXP] 0, 0, 0, 1002176, 'ABASTECIMIENTO GAS #1002176 / [RFC] Gas Vulcano' , 1 , 'IGP160201NK5' , 'GVU9912072H9' , '2018-10-05','GYP', '49-1002176' ,488037,78085.9199999999,0 ,566122.92 ,1,1</v>
      </c>
    </row>
    <row r="180" spans="1:22" x14ac:dyDescent="0.3">
      <c r="A180" s="4">
        <f t="shared" si="167"/>
        <v>177</v>
      </c>
      <c r="B180" s="36">
        <f t="shared" ref="B180:D180" si="226">B167</f>
        <v>0</v>
      </c>
      <c r="C180" s="36">
        <f t="shared" si="226"/>
        <v>0</v>
      </c>
      <c r="D180" s="36">
        <f t="shared" si="226"/>
        <v>0</v>
      </c>
      <c r="E180" s="40">
        <f t="shared" si="207"/>
        <v>1002177</v>
      </c>
      <c r="F180" s="35" t="str">
        <f t="shared" si="214"/>
        <v>ABASTECIMIENTO GAS #1002177 / [RFC] Gas Vulcano</v>
      </c>
      <c r="G180" s="39">
        <f t="shared" si="215"/>
        <v>1</v>
      </c>
      <c r="H180" s="15" t="str">
        <f t="shared" si="169"/>
        <v>IGP160201NK5</v>
      </c>
      <c r="I180" s="39">
        <f t="shared" si="169"/>
        <v>1002</v>
      </c>
      <c r="J180" s="15" t="str">
        <f t="shared" si="169"/>
        <v>GVU9912072H9</v>
      </c>
      <c r="K180" s="39">
        <f t="shared" si="169"/>
        <v>49</v>
      </c>
      <c r="L180" s="34">
        <f t="shared" si="216"/>
        <v>43378</v>
      </c>
      <c r="M180" s="39" t="str">
        <f t="shared" si="170"/>
        <v>GYP</v>
      </c>
      <c r="N180" s="39" t="str">
        <f t="shared" si="208"/>
        <v>49-1002177</v>
      </c>
      <c r="O180" s="26">
        <f t="shared" ca="1" si="166"/>
        <v>483174</v>
      </c>
      <c r="P180" s="26">
        <f t="shared" ca="1" si="209"/>
        <v>77307.839999999967</v>
      </c>
      <c r="Q180" s="26">
        <v>0</v>
      </c>
      <c r="R180" s="26">
        <f t="shared" ca="1" si="210"/>
        <v>560481.84</v>
      </c>
      <c r="S180" s="39">
        <f t="shared" si="171"/>
        <v>1</v>
      </c>
      <c r="T180" s="39">
        <f t="shared" si="177"/>
        <v>1</v>
      </c>
      <c r="V180" s="37" t="str">
        <f t="shared" ca="1" si="211"/>
        <v>EXECUTE [dbo].[PG_CI_FACTURA_CXP] 0, 0, 0, 1002177, 'ABASTECIMIENTO GAS #1002177 / [RFC] Gas Vulcano' , 1 , 'IGP160201NK5' , 'GVU9912072H9' , '2018-10-05','GYP', '49-1002177' ,483174,77307.84,0 ,560481.84 ,1,1</v>
      </c>
    </row>
    <row r="181" spans="1:22" x14ac:dyDescent="0.3">
      <c r="A181" s="4">
        <f t="shared" si="167"/>
        <v>178</v>
      </c>
      <c r="B181" s="36">
        <f t="shared" ref="B181:D181" si="227">B168</f>
        <v>0</v>
      </c>
      <c r="C181" s="36">
        <f t="shared" si="227"/>
        <v>0</v>
      </c>
      <c r="D181" s="36">
        <f t="shared" si="227"/>
        <v>0</v>
      </c>
      <c r="E181" s="40">
        <f t="shared" si="207"/>
        <v>1002178</v>
      </c>
      <c r="F181" s="35" t="str">
        <f t="shared" si="214"/>
        <v>ABASTECIMIENTO GAS #1002178 / [RFC] Gas Vulcano</v>
      </c>
      <c r="G181" s="39">
        <f t="shared" si="215"/>
        <v>1</v>
      </c>
      <c r="H181" s="15" t="str">
        <f t="shared" si="169"/>
        <v>IGP160201NK5</v>
      </c>
      <c r="I181" s="39">
        <f t="shared" si="169"/>
        <v>1002</v>
      </c>
      <c r="J181" s="15" t="str">
        <f t="shared" si="169"/>
        <v>GVU9912072H9</v>
      </c>
      <c r="K181" s="39">
        <f t="shared" si="169"/>
        <v>49</v>
      </c>
      <c r="L181" s="34">
        <f t="shared" si="216"/>
        <v>43378</v>
      </c>
      <c r="M181" s="39" t="str">
        <f t="shared" si="170"/>
        <v>GYP</v>
      </c>
      <c r="N181" s="39" t="str">
        <f t="shared" si="208"/>
        <v>49-1002178</v>
      </c>
      <c r="O181" s="26">
        <f t="shared" ca="1" si="166"/>
        <v>500913</v>
      </c>
      <c r="P181" s="26">
        <f t="shared" ca="1" si="209"/>
        <v>80146.079999999958</v>
      </c>
      <c r="Q181" s="26">
        <v>0</v>
      </c>
      <c r="R181" s="26">
        <f t="shared" ca="1" si="210"/>
        <v>581059.07999999996</v>
      </c>
      <c r="S181" s="39">
        <f t="shared" si="171"/>
        <v>1</v>
      </c>
      <c r="T181" s="39">
        <f t="shared" si="177"/>
        <v>1</v>
      </c>
      <c r="V181" s="37" t="str">
        <f t="shared" ca="1" si="211"/>
        <v>EXECUTE [dbo].[PG_CI_FACTURA_CXP] 0, 0, 0, 1002178, 'ABASTECIMIENTO GAS #1002178 / [RFC] Gas Vulcano' , 1 , 'IGP160201NK5' , 'GVU9912072H9' , '2018-10-05','GYP', '49-1002178' ,500913,80146.08,0 ,581059.08 ,1,1</v>
      </c>
    </row>
    <row r="182" spans="1:22" x14ac:dyDescent="0.3">
      <c r="A182" s="4">
        <f t="shared" si="167"/>
        <v>179</v>
      </c>
      <c r="B182" s="36">
        <f t="shared" ref="B182:D182" si="228">B169</f>
        <v>0</v>
      </c>
      <c r="C182" s="36">
        <f t="shared" si="228"/>
        <v>0</v>
      </c>
      <c r="D182" s="36">
        <f t="shared" si="228"/>
        <v>0</v>
      </c>
      <c r="E182" s="40">
        <f t="shared" si="207"/>
        <v>1002179</v>
      </c>
      <c r="F182" s="35" t="str">
        <f t="shared" si="214"/>
        <v>ABASTECIMIENTO GAS #1002179 / [RFC] Gas Vulcano</v>
      </c>
      <c r="G182" s="39">
        <f t="shared" si="215"/>
        <v>1</v>
      </c>
      <c r="H182" s="15" t="str">
        <f t="shared" si="169"/>
        <v>IGP160201NK5</v>
      </c>
      <c r="I182" s="39">
        <f t="shared" si="169"/>
        <v>1002</v>
      </c>
      <c r="J182" s="15" t="str">
        <f t="shared" si="169"/>
        <v>GVU9912072H9</v>
      </c>
      <c r="K182" s="39">
        <f t="shared" si="169"/>
        <v>49</v>
      </c>
      <c r="L182" s="34">
        <f t="shared" si="216"/>
        <v>43378</v>
      </c>
      <c r="M182" s="39" t="str">
        <f t="shared" si="170"/>
        <v>GYP</v>
      </c>
      <c r="N182" s="39" t="str">
        <f t="shared" si="208"/>
        <v>49-1002179</v>
      </c>
      <c r="O182" s="26">
        <f t="shared" ca="1" si="166"/>
        <v>541232</v>
      </c>
      <c r="P182" s="26">
        <f t="shared" ca="1" si="209"/>
        <v>86597.119999999995</v>
      </c>
      <c r="Q182" s="26">
        <v>0</v>
      </c>
      <c r="R182" s="26">
        <f t="shared" ca="1" si="210"/>
        <v>627829.12</v>
      </c>
      <c r="S182" s="39">
        <f t="shared" si="171"/>
        <v>1</v>
      </c>
      <c r="T182" s="39">
        <f t="shared" si="177"/>
        <v>2</v>
      </c>
      <c r="V182" s="37" t="str">
        <f t="shared" ca="1" si="211"/>
        <v>EXECUTE [dbo].[PG_CI_FACTURA_CXP] 0, 0, 0, 1002179, 'ABASTECIMIENTO GAS #1002179 / [RFC] Gas Vulcano' , 1 , 'IGP160201NK5' , 'GVU9912072H9' , '2018-10-05','GYP', '49-1002179' ,541232,86597.12,0 ,627829.12 ,1,2</v>
      </c>
    </row>
    <row r="183" spans="1:22" x14ac:dyDescent="0.3">
      <c r="A183" s="4">
        <f t="shared" si="167"/>
        <v>180</v>
      </c>
      <c r="B183" s="36">
        <f t="shared" ref="B183:D183" si="229">B170</f>
        <v>0</v>
      </c>
      <c r="C183" s="36">
        <f t="shared" si="229"/>
        <v>0</v>
      </c>
      <c r="D183" s="36">
        <f t="shared" si="229"/>
        <v>0</v>
      </c>
      <c r="E183" s="40">
        <f t="shared" si="207"/>
        <v>1002180</v>
      </c>
      <c r="F183" s="35" t="str">
        <f t="shared" si="214"/>
        <v>ABASTECIMIENTO GAS #1002180 / [RFC] Gas Vulcano</v>
      </c>
      <c r="G183" s="39">
        <f t="shared" si="215"/>
        <v>2</v>
      </c>
      <c r="H183" s="15" t="str">
        <f t="shared" si="169"/>
        <v>IGP160201NK5</v>
      </c>
      <c r="I183" s="39">
        <f t="shared" si="169"/>
        <v>1002</v>
      </c>
      <c r="J183" s="15" t="str">
        <f t="shared" si="169"/>
        <v>GVU9912072H9</v>
      </c>
      <c r="K183" s="39">
        <f t="shared" si="169"/>
        <v>49</v>
      </c>
      <c r="L183" s="34">
        <f t="shared" si="216"/>
        <v>43378</v>
      </c>
      <c r="M183" s="39" t="str">
        <f t="shared" si="170"/>
        <v>GYP</v>
      </c>
      <c r="N183" s="39" t="str">
        <f t="shared" si="208"/>
        <v>49-1002180</v>
      </c>
      <c r="O183" s="26">
        <f t="shared" ca="1" si="166"/>
        <v>451711</v>
      </c>
      <c r="P183" s="26">
        <f t="shared" ca="1" si="209"/>
        <v>72273.759999999951</v>
      </c>
      <c r="Q183" s="26">
        <v>0</v>
      </c>
      <c r="R183" s="26">
        <f t="shared" ca="1" si="210"/>
        <v>523984.75999999995</v>
      </c>
      <c r="S183" s="39">
        <f t="shared" si="171"/>
        <v>1</v>
      </c>
      <c r="T183" s="39">
        <f t="shared" si="177"/>
        <v>3</v>
      </c>
      <c r="V183" s="37" t="str">
        <f t="shared" ca="1" si="211"/>
        <v>EXECUTE [dbo].[PG_CI_FACTURA_CXP] 0, 0, 0, 1002180, 'ABASTECIMIENTO GAS #1002180 / [RFC] Gas Vulcano' , 2 , 'IGP160201NK5' , 'GVU9912072H9' , '2018-10-05','GYP', '49-1002180' ,451711,72273.76,0 ,523984.76 ,1,3</v>
      </c>
    </row>
    <row r="184" spans="1:22" x14ac:dyDescent="0.3">
      <c r="A184" s="4">
        <f t="shared" si="167"/>
        <v>181</v>
      </c>
      <c r="B184" s="36">
        <f t="shared" ref="B184:D184" si="230">B171</f>
        <v>0</v>
      </c>
      <c r="C184" s="36">
        <f t="shared" si="230"/>
        <v>0</v>
      </c>
      <c r="D184" s="36">
        <f t="shared" si="230"/>
        <v>0</v>
      </c>
      <c r="E184" s="40">
        <f t="shared" si="207"/>
        <v>1002181</v>
      </c>
      <c r="F184" s="35" t="str">
        <f t="shared" si="214"/>
        <v>ABASTECIMIENTO GAS #1002181 / [RFC] Gas Vulcano</v>
      </c>
      <c r="G184" s="39">
        <f t="shared" si="215"/>
        <v>1</v>
      </c>
      <c r="H184" s="15" t="str">
        <f t="shared" si="169"/>
        <v>IGP160201NK5</v>
      </c>
      <c r="I184" s="39">
        <f t="shared" si="169"/>
        <v>1002</v>
      </c>
      <c r="J184" s="15" t="str">
        <f t="shared" si="169"/>
        <v>GVU9912072H9</v>
      </c>
      <c r="K184" s="39">
        <f t="shared" si="169"/>
        <v>49</v>
      </c>
      <c r="L184" s="34">
        <f t="shared" si="216"/>
        <v>43378</v>
      </c>
      <c r="M184" s="39" t="str">
        <f t="shared" si="170"/>
        <v>GYP</v>
      </c>
      <c r="N184" s="39" t="str">
        <f t="shared" si="208"/>
        <v>49-1002181</v>
      </c>
      <c r="O184" s="26">
        <f t="shared" ca="1" si="166"/>
        <v>491993</v>
      </c>
      <c r="P184" s="26">
        <f t="shared" ca="1" si="209"/>
        <v>78718.880000000005</v>
      </c>
      <c r="Q184" s="26">
        <v>0</v>
      </c>
      <c r="R184" s="26">
        <f t="shared" ca="1" si="210"/>
        <v>570711.88</v>
      </c>
      <c r="S184" s="39">
        <f t="shared" si="171"/>
        <v>1</v>
      </c>
      <c r="T184" s="39">
        <f t="shared" si="177"/>
        <v>1</v>
      </c>
      <c r="V184" s="37" t="str">
        <f t="shared" ca="1" si="211"/>
        <v>EXECUTE [dbo].[PG_CI_FACTURA_CXP] 0, 0, 0, 1002181, 'ABASTECIMIENTO GAS #1002181 / [RFC] Gas Vulcano' , 1 , 'IGP160201NK5' , 'GVU9912072H9' , '2018-10-05','GYP', '49-1002181' ,491993,78718.88,0 ,570711.88 ,1,1</v>
      </c>
    </row>
    <row r="185" spans="1:22" x14ac:dyDescent="0.3">
      <c r="A185" s="4">
        <f t="shared" si="167"/>
        <v>182</v>
      </c>
      <c r="B185" s="36">
        <f t="shared" ref="B185:D185" si="231">B172</f>
        <v>0</v>
      </c>
      <c r="C185" s="36">
        <f t="shared" si="231"/>
        <v>0</v>
      </c>
      <c r="D185" s="36">
        <f t="shared" si="231"/>
        <v>0</v>
      </c>
      <c r="E185" s="40">
        <f t="shared" si="207"/>
        <v>1002182</v>
      </c>
      <c r="F185" s="35" t="str">
        <f t="shared" si="214"/>
        <v>ABASTECIMIENTO GAS #1002182 / [RFC] Gas Vulcano</v>
      </c>
      <c r="G185" s="39">
        <f t="shared" si="215"/>
        <v>2</v>
      </c>
      <c r="H185" s="15" t="str">
        <f t="shared" si="169"/>
        <v>IGP160201NK5</v>
      </c>
      <c r="I185" s="39">
        <f t="shared" si="169"/>
        <v>1002</v>
      </c>
      <c r="J185" s="15" t="str">
        <f t="shared" si="169"/>
        <v>GVU9912072H9</v>
      </c>
      <c r="K185" s="39">
        <f t="shared" si="169"/>
        <v>49</v>
      </c>
      <c r="L185" s="34">
        <f t="shared" si="216"/>
        <v>43379</v>
      </c>
      <c r="M185" s="39" t="str">
        <f t="shared" si="170"/>
        <v>GYP</v>
      </c>
      <c r="N185" s="39" t="str">
        <f t="shared" si="208"/>
        <v>49-1002182</v>
      </c>
      <c r="O185" s="26">
        <f t="shared" ca="1" si="166"/>
        <v>543818</v>
      </c>
      <c r="P185" s="26">
        <f t="shared" ca="1" si="209"/>
        <v>87010.880000000005</v>
      </c>
      <c r="Q185" s="26">
        <v>0</v>
      </c>
      <c r="R185" s="26">
        <f t="shared" ca="1" si="210"/>
        <v>630828.88</v>
      </c>
      <c r="S185" s="39">
        <f t="shared" si="171"/>
        <v>1</v>
      </c>
      <c r="T185" s="39">
        <f t="shared" si="177"/>
        <v>1</v>
      </c>
      <c r="V185" s="37" t="str">
        <f t="shared" ca="1" si="211"/>
        <v>EXECUTE [dbo].[PG_CI_FACTURA_CXP] 0, 0, 0, 1002182, 'ABASTECIMIENTO GAS #1002182 / [RFC] Gas Vulcano' , 2 , 'IGP160201NK5' , 'GVU9912072H9' , '2018-10-06','GYP', '49-1002182' ,543818,87010.88,0 ,630828.88 ,1,1</v>
      </c>
    </row>
    <row r="186" spans="1:22" x14ac:dyDescent="0.3">
      <c r="A186" s="4">
        <f t="shared" si="167"/>
        <v>183</v>
      </c>
      <c r="B186" s="36">
        <f t="shared" ref="B186:D186" si="232">B173</f>
        <v>0</v>
      </c>
      <c r="C186" s="36">
        <f t="shared" si="232"/>
        <v>0</v>
      </c>
      <c r="D186" s="36">
        <f t="shared" si="232"/>
        <v>0</v>
      </c>
      <c r="E186" s="40">
        <f t="shared" si="207"/>
        <v>1002183</v>
      </c>
      <c r="F186" s="35" t="str">
        <f t="shared" si="214"/>
        <v>ABASTECIMIENTO GAS #1002183 / [RFC] Gas Vulcano</v>
      </c>
      <c r="G186" s="39">
        <f t="shared" si="215"/>
        <v>1</v>
      </c>
      <c r="H186" s="15" t="str">
        <f t="shared" si="169"/>
        <v>IGP160201NK5</v>
      </c>
      <c r="I186" s="39">
        <f t="shared" si="169"/>
        <v>1002</v>
      </c>
      <c r="J186" s="15" t="str">
        <f t="shared" si="169"/>
        <v>GVU9912072H9</v>
      </c>
      <c r="K186" s="39">
        <f t="shared" si="169"/>
        <v>49</v>
      </c>
      <c r="L186" s="34">
        <f t="shared" si="216"/>
        <v>43379</v>
      </c>
      <c r="M186" s="39" t="str">
        <f t="shared" si="170"/>
        <v>GYP</v>
      </c>
      <c r="N186" s="39" t="str">
        <f t="shared" si="208"/>
        <v>49-1002183</v>
      </c>
      <c r="O186" s="26">
        <f t="shared" ca="1" si="166"/>
        <v>542722</v>
      </c>
      <c r="P186" s="26">
        <f t="shared" ca="1" si="209"/>
        <v>86835.519999999902</v>
      </c>
      <c r="Q186" s="26">
        <v>0</v>
      </c>
      <c r="R186" s="26">
        <f t="shared" ca="1" si="210"/>
        <v>629557.5199999999</v>
      </c>
      <c r="S186" s="39">
        <f t="shared" si="171"/>
        <v>1</v>
      </c>
      <c r="T186" s="39">
        <f t="shared" si="177"/>
        <v>1</v>
      </c>
      <c r="V186" s="37" t="str">
        <f t="shared" ca="1" si="211"/>
        <v>EXECUTE [dbo].[PG_CI_FACTURA_CXP] 0, 0, 0, 1002183, 'ABASTECIMIENTO GAS #1002183 / [RFC] Gas Vulcano' , 1 , 'IGP160201NK5' , 'GVU9912072H9' , '2018-10-06','GYP', '49-1002183' ,542722,86835.5199999999,0 ,629557.52 ,1,1</v>
      </c>
    </row>
    <row r="187" spans="1:22" x14ac:dyDescent="0.3">
      <c r="A187" s="4">
        <f t="shared" si="167"/>
        <v>184</v>
      </c>
      <c r="B187" s="36">
        <f t="shared" ref="B187:D187" si="233">B174</f>
        <v>0</v>
      </c>
      <c r="C187" s="36">
        <f t="shared" si="233"/>
        <v>0</v>
      </c>
      <c r="D187" s="36">
        <f t="shared" si="233"/>
        <v>0</v>
      </c>
      <c r="E187" s="40">
        <f t="shared" si="207"/>
        <v>1002184</v>
      </c>
      <c r="F187" s="35" t="str">
        <f t="shared" si="214"/>
        <v>ABASTECIMIENTO GAS #1002184 / [RFC] Gas Vulcano</v>
      </c>
      <c r="G187" s="39">
        <f t="shared" si="215"/>
        <v>1</v>
      </c>
      <c r="H187" s="15" t="str">
        <f t="shared" si="169"/>
        <v>IGP160201NK5</v>
      </c>
      <c r="I187" s="39">
        <f t="shared" si="169"/>
        <v>1002</v>
      </c>
      <c r="J187" s="15" t="str">
        <f t="shared" si="169"/>
        <v>GVU9912072H9</v>
      </c>
      <c r="K187" s="39">
        <f t="shared" si="169"/>
        <v>49</v>
      </c>
      <c r="L187" s="34">
        <f t="shared" si="216"/>
        <v>43379</v>
      </c>
      <c r="M187" s="39" t="str">
        <f t="shared" si="170"/>
        <v>GYP</v>
      </c>
      <c r="N187" s="39" t="str">
        <f t="shared" si="208"/>
        <v>49-1002184</v>
      </c>
      <c r="O187" s="26">
        <f t="shared" ca="1" si="166"/>
        <v>548869</v>
      </c>
      <c r="P187" s="26">
        <f t="shared" ca="1" si="209"/>
        <v>87819.039999999921</v>
      </c>
      <c r="Q187" s="26">
        <v>0</v>
      </c>
      <c r="R187" s="26">
        <f t="shared" ca="1" si="210"/>
        <v>636688.03999999992</v>
      </c>
      <c r="S187" s="39">
        <f t="shared" si="171"/>
        <v>1</v>
      </c>
      <c r="T187" s="39">
        <f t="shared" si="177"/>
        <v>1</v>
      </c>
      <c r="V187" s="37" t="str">
        <f t="shared" ca="1" si="211"/>
        <v>EXECUTE [dbo].[PG_CI_FACTURA_CXP] 0, 0, 0, 1002184, 'ABASTECIMIENTO GAS #1002184 / [RFC] Gas Vulcano' , 1 , 'IGP160201NK5' , 'GVU9912072H9' , '2018-10-06','GYP', '49-1002184' ,548869,87819.0399999999,0 ,636688.04 ,1,1</v>
      </c>
    </row>
    <row r="188" spans="1:22" x14ac:dyDescent="0.3">
      <c r="A188" s="4">
        <f t="shared" si="167"/>
        <v>185</v>
      </c>
      <c r="B188" s="36">
        <f t="shared" ref="B188:D188" si="234">B175</f>
        <v>0</v>
      </c>
      <c r="C188" s="36">
        <f t="shared" si="234"/>
        <v>0</v>
      </c>
      <c r="D188" s="36">
        <f t="shared" si="234"/>
        <v>0</v>
      </c>
      <c r="E188" s="40">
        <f t="shared" si="207"/>
        <v>1002185</v>
      </c>
      <c r="F188" s="35" t="str">
        <f t="shared" si="214"/>
        <v>ABASTECIMIENTO GAS #1002185 / [RFC] Gas Vulcano</v>
      </c>
      <c r="G188" s="39">
        <f t="shared" si="215"/>
        <v>1</v>
      </c>
      <c r="H188" s="15" t="str">
        <f t="shared" si="169"/>
        <v>IGP160201NK5</v>
      </c>
      <c r="I188" s="39">
        <f t="shared" si="169"/>
        <v>1002</v>
      </c>
      <c r="J188" s="15" t="str">
        <f t="shared" si="169"/>
        <v>GVU9912072H9</v>
      </c>
      <c r="K188" s="39">
        <f t="shared" si="169"/>
        <v>49</v>
      </c>
      <c r="L188" s="34">
        <f t="shared" si="216"/>
        <v>43380</v>
      </c>
      <c r="M188" s="39" t="str">
        <f t="shared" si="170"/>
        <v>GYP</v>
      </c>
      <c r="N188" s="39" t="str">
        <f t="shared" si="208"/>
        <v>49-1002185</v>
      </c>
      <c r="O188" s="26">
        <f t="shared" ca="1" si="166"/>
        <v>481154</v>
      </c>
      <c r="P188" s="26">
        <f t="shared" ca="1" si="209"/>
        <v>76984.640000000014</v>
      </c>
      <c r="Q188" s="26">
        <v>0</v>
      </c>
      <c r="R188" s="26">
        <f t="shared" ca="1" si="210"/>
        <v>558138.64</v>
      </c>
      <c r="S188" s="39">
        <f t="shared" si="171"/>
        <v>1</v>
      </c>
      <c r="T188" s="39">
        <f t="shared" si="177"/>
        <v>2</v>
      </c>
      <c r="V188" s="37" t="str">
        <f t="shared" ca="1" si="211"/>
        <v>EXECUTE [dbo].[PG_CI_FACTURA_CXP] 0, 0, 0, 1002185, 'ABASTECIMIENTO GAS #1002185 / [RFC] Gas Vulcano' , 1 , 'IGP160201NK5' , 'GVU9912072H9' , '2018-10-07','GYP', '49-1002185' ,481154,76984.64,0 ,558138.64 ,1,2</v>
      </c>
    </row>
    <row r="189" spans="1:22" x14ac:dyDescent="0.3">
      <c r="A189" s="4">
        <f t="shared" si="167"/>
        <v>186</v>
      </c>
      <c r="B189" s="36">
        <f t="shared" ref="B189:D189" si="235">B176</f>
        <v>0</v>
      </c>
      <c r="C189" s="36">
        <f t="shared" si="235"/>
        <v>0</v>
      </c>
      <c r="D189" s="36">
        <f t="shared" si="235"/>
        <v>0</v>
      </c>
      <c r="E189" s="40">
        <f t="shared" si="207"/>
        <v>1002186</v>
      </c>
      <c r="F189" s="35" t="str">
        <f t="shared" si="214"/>
        <v>ABASTECIMIENTO GAS #1002186 / [RFC] Gas Vulcano</v>
      </c>
      <c r="G189" s="39">
        <f t="shared" si="215"/>
        <v>1</v>
      </c>
      <c r="H189" s="15" t="str">
        <f t="shared" si="169"/>
        <v>IGP160201NK5</v>
      </c>
      <c r="I189" s="39">
        <f t="shared" si="169"/>
        <v>1002</v>
      </c>
      <c r="J189" s="15" t="str">
        <f t="shared" si="169"/>
        <v>GVU9912072H9</v>
      </c>
      <c r="K189" s="39">
        <f t="shared" si="169"/>
        <v>49</v>
      </c>
      <c r="L189" s="34">
        <f t="shared" si="216"/>
        <v>43380</v>
      </c>
      <c r="M189" s="39" t="str">
        <f t="shared" si="170"/>
        <v>GYP</v>
      </c>
      <c r="N189" s="39" t="str">
        <f t="shared" si="208"/>
        <v>49-1002186</v>
      </c>
      <c r="O189" s="26">
        <f t="shared" ca="1" si="166"/>
        <v>483787</v>
      </c>
      <c r="P189" s="26">
        <f t="shared" ca="1" si="209"/>
        <v>77405.919999999925</v>
      </c>
      <c r="Q189" s="26">
        <v>0</v>
      </c>
      <c r="R189" s="26">
        <f t="shared" ca="1" si="210"/>
        <v>561192.91999999993</v>
      </c>
      <c r="S189" s="39">
        <f t="shared" si="171"/>
        <v>1</v>
      </c>
      <c r="T189" s="39">
        <f t="shared" si="177"/>
        <v>3</v>
      </c>
      <c r="V189" s="37" t="str">
        <f t="shared" ca="1" si="211"/>
        <v>EXECUTE [dbo].[PG_CI_FACTURA_CXP] 0, 0, 0, 1002186, 'ABASTECIMIENTO GAS #1002186 / [RFC] Gas Vulcano' , 1 , 'IGP160201NK5' , 'GVU9912072H9' , '2018-10-07','GYP', '49-1002186' ,483787,77405.9199999999,0 ,561192.92 ,1,3</v>
      </c>
    </row>
    <row r="190" spans="1:22" x14ac:dyDescent="0.3">
      <c r="A190" s="4">
        <f t="shared" si="167"/>
        <v>187</v>
      </c>
      <c r="B190" s="36">
        <f t="shared" ref="B190:D190" si="236">B177</f>
        <v>0</v>
      </c>
      <c r="C190" s="36">
        <f t="shared" si="236"/>
        <v>0</v>
      </c>
      <c r="D190" s="36">
        <f t="shared" si="236"/>
        <v>0</v>
      </c>
      <c r="E190" s="40">
        <f t="shared" si="207"/>
        <v>1002187</v>
      </c>
      <c r="F190" s="35" t="str">
        <f t="shared" si="214"/>
        <v>ABASTECIMIENTO GAS #1002187 / [RFC] Gas Vulcano</v>
      </c>
      <c r="G190" s="39">
        <f t="shared" si="215"/>
        <v>2</v>
      </c>
      <c r="H190" s="15" t="str">
        <f t="shared" si="169"/>
        <v>IGP160201NK5</v>
      </c>
      <c r="I190" s="39">
        <f t="shared" si="169"/>
        <v>1002</v>
      </c>
      <c r="J190" s="15" t="str">
        <f t="shared" si="169"/>
        <v>GVU9912072H9</v>
      </c>
      <c r="K190" s="39">
        <f t="shared" si="169"/>
        <v>49</v>
      </c>
      <c r="L190" s="34">
        <f t="shared" si="216"/>
        <v>43381</v>
      </c>
      <c r="M190" s="39" t="str">
        <f t="shared" si="170"/>
        <v>GYP</v>
      </c>
      <c r="N190" s="39" t="str">
        <f t="shared" si="208"/>
        <v>49-1002187</v>
      </c>
      <c r="O190" s="26">
        <f t="shared" ca="1" si="166"/>
        <v>504758</v>
      </c>
      <c r="P190" s="26">
        <f t="shared" ca="1" si="209"/>
        <v>80761.279999999912</v>
      </c>
      <c r="Q190" s="26">
        <v>0</v>
      </c>
      <c r="R190" s="26">
        <f t="shared" ca="1" si="210"/>
        <v>585519.27999999991</v>
      </c>
      <c r="S190" s="39">
        <f t="shared" si="171"/>
        <v>1</v>
      </c>
      <c r="T190" s="39">
        <f t="shared" si="177"/>
        <v>1</v>
      </c>
      <c r="V190" s="37" t="str">
        <f t="shared" ca="1" si="211"/>
        <v>EXECUTE [dbo].[PG_CI_FACTURA_CXP] 0, 0, 0, 1002187, 'ABASTECIMIENTO GAS #1002187 / [RFC] Gas Vulcano' , 2 , 'IGP160201NK5' , 'GVU9912072H9' , '2018-10-08','GYP', '49-1002187' ,504758,80761.2799999999,0 ,585519.28 ,1,1</v>
      </c>
    </row>
    <row r="191" spans="1:22" x14ac:dyDescent="0.3">
      <c r="A191" s="4">
        <f t="shared" si="167"/>
        <v>188</v>
      </c>
      <c r="B191" s="36">
        <f t="shared" ref="B191:D191" si="237">B178</f>
        <v>0</v>
      </c>
      <c r="C191" s="36">
        <f t="shared" si="237"/>
        <v>0</v>
      </c>
      <c r="D191" s="36">
        <f t="shared" si="237"/>
        <v>0</v>
      </c>
      <c r="E191" s="40">
        <f t="shared" si="207"/>
        <v>1002188</v>
      </c>
      <c r="F191" s="35" t="str">
        <f t="shared" si="214"/>
        <v>ABASTECIMIENTO GAS #1002188 / [RFC] Gas Vulcano</v>
      </c>
      <c r="G191" s="39">
        <f t="shared" si="215"/>
        <v>1</v>
      </c>
      <c r="H191" s="15" t="str">
        <f t="shared" si="169"/>
        <v>IGP160201NK5</v>
      </c>
      <c r="I191" s="39">
        <f t="shared" si="169"/>
        <v>1002</v>
      </c>
      <c r="J191" s="15" t="str">
        <f t="shared" si="169"/>
        <v>GVU9912072H9</v>
      </c>
      <c r="K191" s="39">
        <f t="shared" si="169"/>
        <v>49</v>
      </c>
      <c r="L191" s="34">
        <f t="shared" si="216"/>
        <v>43381</v>
      </c>
      <c r="M191" s="39" t="str">
        <f t="shared" si="170"/>
        <v>GYP</v>
      </c>
      <c r="N191" s="39" t="str">
        <f t="shared" si="208"/>
        <v>49-1002188</v>
      </c>
      <c r="O191" s="26">
        <f t="shared" ca="1" si="166"/>
        <v>530611</v>
      </c>
      <c r="P191" s="26">
        <f t="shared" ca="1" si="209"/>
        <v>84897.760000000009</v>
      </c>
      <c r="Q191" s="26">
        <v>0</v>
      </c>
      <c r="R191" s="26">
        <f t="shared" ca="1" si="210"/>
        <v>615508.76</v>
      </c>
      <c r="S191" s="39">
        <f t="shared" si="171"/>
        <v>1</v>
      </c>
      <c r="T191" s="39">
        <f t="shared" si="177"/>
        <v>1</v>
      </c>
      <c r="V191" s="37" t="str">
        <f t="shared" ca="1" si="211"/>
        <v>EXECUTE [dbo].[PG_CI_FACTURA_CXP] 0, 0, 0, 1002188, 'ABASTECIMIENTO GAS #1002188 / [RFC] Gas Vulcano' , 1 , 'IGP160201NK5' , 'GVU9912072H9' , '2018-10-08','GYP', '49-1002188' ,530611,84897.76,0 ,615508.76 ,1,1</v>
      </c>
    </row>
    <row r="192" spans="1:22" x14ac:dyDescent="0.3">
      <c r="A192" s="4">
        <f t="shared" si="167"/>
        <v>189</v>
      </c>
      <c r="B192" s="36">
        <f t="shared" ref="B192:D192" si="238">B179</f>
        <v>0</v>
      </c>
      <c r="C192" s="36">
        <f t="shared" si="238"/>
        <v>0</v>
      </c>
      <c r="D192" s="36">
        <f t="shared" si="238"/>
        <v>0</v>
      </c>
      <c r="E192" s="40">
        <f t="shared" si="207"/>
        <v>1002189</v>
      </c>
      <c r="F192" s="35" t="str">
        <f t="shared" si="214"/>
        <v>ABASTECIMIENTO GAS #1002189 / [RFC] Gas Vulcano</v>
      </c>
      <c r="G192" s="39">
        <f t="shared" si="215"/>
        <v>2</v>
      </c>
      <c r="H192" s="15" t="str">
        <f t="shared" si="169"/>
        <v>IGP160201NK5</v>
      </c>
      <c r="I192" s="39">
        <f t="shared" si="169"/>
        <v>1002</v>
      </c>
      <c r="J192" s="15" t="str">
        <f t="shared" si="169"/>
        <v>GVU9912072H9</v>
      </c>
      <c r="K192" s="39">
        <f t="shared" si="169"/>
        <v>49</v>
      </c>
      <c r="L192" s="34">
        <f t="shared" si="216"/>
        <v>43381</v>
      </c>
      <c r="M192" s="39" t="str">
        <f t="shared" si="170"/>
        <v>GYP</v>
      </c>
      <c r="N192" s="39" t="str">
        <f t="shared" si="208"/>
        <v>49-1002189</v>
      </c>
      <c r="O192" s="26">
        <f t="shared" ca="1" si="166"/>
        <v>547632</v>
      </c>
      <c r="P192" s="26">
        <f t="shared" ca="1" si="209"/>
        <v>87621.119999999995</v>
      </c>
      <c r="Q192" s="26">
        <v>0</v>
      </c>
      <c r="R192" s="26">
        <f t="shared" ca="1" si="210"/>
        <v>635253.12</v>
      </c>
      <c r="S192" s="39">
        <f t="shared" si="171"/>
        <v>1</v>
      </c>
      <c r="T192" s="39">
        <f t="shared" si="177"/>
        <v>1</v>
      </c>
      <c r="V192" s="37" t="str">
        <f t="shared" ca="1" si="211"/>
        <v>EXECUTE [dbo].[PG_CI_FACTURA_CXP] 0, 0, 0, 1002189, 'ABASTECIMIENTO GAS #1002189 / [RFC] Gas Vulcano' , 2 , 'IGP160201NK5' , 'GVU9912072H9' , '2018-10-08','GYP', '49-1002189' ,547632,87621.12,0 ,635253.12 ,1,1</v>
      </c>
    </row>
    <row r="193" spans="1:22" x14ac:dyDescent="0.3">
      <c r="A193" s="4">
        <f t="shared" si="167"/>
        <v>190</v>
      </c>
      <c r="B193" s="36">
        <f t="shared" ref="B193:D193" si="239">B180</f>
        <v>0</v>
      </c>
      <c r="C193" s="36">
        <f t="shared" si="239"/>
        <v>0</v>
      </c>
      <c r="D193" s="36">
        <f t="shared" si="239"/>
        <v>0</v>
      </c>
      <c r="E193" s="40">
        <f t="shared" si="207"/>
        <v>1002190</v>
      </c>
      <c r="F193" s="35" t="str">
        <f t="shared" si="214"/>
        <v>ABASTECIMIENTO GAS #1002190 / [RFC] Gas Vulcano</v>
      </c>
      <c r="G193" s="39">
        <f t="shared" si="215"/>
        <v>1</v>
      </c>
      <c r="H193" s="15" t="str">
        <f t="shared" si="169"/>
        <v>IGP160201NK5</v>
      </c>
      <c r="I193" s="39">
        <f t="shared" si="169"/>
        <v>1002</v>
      </c>
      <c r="J193" s="15" t="str">
        <f t="shared" si="169"/>
        <v>GVU9912072H9</v>
      </c>
      <c r="K193" s="39">
        <f t="shared" si="169"/>
        <v>49</v>
      </c>
      <c r="L193" s="34">
        <f t="shared" si="216"/>
        <v>43381</v>
      </c>
      <c r="M193" s="39" t="str">
        <f t="shared" si="170"/>
        <v>GYP</v>
      </c>
      <c r="N193" s="39" t="str">
        <f t="shared" si="208"/>
        <v>49-1002190</v>
      </c>
      <c r="O193" s="26">
        <f t="shared" ca="1" si="166"/>
        <v>484613</v>
      </c>
      <c r="P193" s="26">
        <f t="shared" ca="1" si="209"/>
        <v>77538.079999999958</v>
      </c>
      <c r="Q193" s="26">
        <v>0</v>
      </c>
      <c r="R193" s="26">
        <f t="shared" ca="1" si="210"/>
        <v>562151.07999999996</v>
      </c>
      <c r="S193" s="39">
        <f t="shared" si="171"/>
        <v>1</v>
      </c>
      <c r="T193" s="39">
        <f t="shared" si="177"/>
        <v>1</v>
      </c>
      <c r="V193" s="37" t="str">
        <f t="shared" ca="1" si="211"/>
        <v>EXECUTE [dbo].[PG_CI_FACTURA_CXP] 0, 0, 0, 1002190, 'ABASTECIMIENTO GAS #1002190 / [RFC] Gas Vulcano' , 1 , 'IGP160201NK5' , 'GVU9912072H9' , '2018-10-08','GYP', '49-1002190' ,484613,77538.08,0 ,562151.08 ,1,1</v>
      </c>
    </row>
    <row r="194" spans="1:22" x14ac:dyDescent="0.3">
      <c r="A194" s="4">
        <f t="shared" si="167"/>
        <v>191</v>
      </c>
      <c r="B194" s="36">
        <f t="shared" ref="B194:D194" si="240">B181</f>
        <v>0</v>
      </c>
      <c r="C194" s="36">
        <f t="shared" si="240"/>
        <v>0</v>
      </c>
      <c r="D194" s="36">
        <f t="shared" si="240"/>
        <v>0</v>
      </c>
      <c r="E194" s="40">
        <f t="shared" si="207"/>
        <v>1002191</v>
      </c>
      <c r="F194" s="35" t="str">
        <f t="shared" si="214"/>
        <v>ABASTECIMIENTO GAS #1002191 / [RFC] Gas Vulcano</v>
      </c>
      <c r="G194" s="39">
        <f t="shared" si="215"/>
        <v>1</v>
      </c>
      <c r="H194" s="15" t="str">
        <f t="shared" si="169"/>
        <v>IGP160201NK5</v>
      </c>
      <c r="I194" s="39">
        <f t="shared" si="169"/>
        <v>1002</v>
      </c>
      <c r="J194" s="15" t="str">
        <f t="shared" si="169"/>
        <v>GVU9912072H9</v>
      </c>
      <c r="K194" s="39">
        <f t="shared" si="169"/>
        <v>49</v>
      </c>
      <c r="L194" s="34">
        <f t="shared" si="216"/>
        <v>43381</v>
      </c>
      <c r="M194" s="39" t="str">
        <f t="shared" si="170"/>
        <v>GYP</v>
      </c>
      <c r="N194" s="39" t="str">
        <f t="shared" si="208"/>
        <v>49-1002191</v>
      </c>
      <c r="O194" s="26">
        <f t="shared" ca="1" si="166"/>
        <v>549088</v>
      </c>
      <c r="P194" s="26">
        <f t="shared" ca="1" si="209"/>
        <v>87854.079999999958</v>
      </c>
      <c r="Q194" s="26">
        <v>0</v>
      </c>
      <c r="R194" s="26">
        <f t="shared" ca="1" si="210"/>
        <v>636942.07999999996</v>
      </c>
      <c r="S194" s="39">
        <f t="shared" si="171"/>
        <v>1</v>
      </c>
      <c r="T194" s="39">
        <f t="shared" si="177"/>
        <v>2</v>
      </c>
      <c r="V194" s="37" t="str">
        <f t="shared" ca="1" si="211"/>
        <v>EXECUTE [dbo].[PG_CI_FACTURA_CXP] 0, 0, 0, 1002191, 'ABASTECIMIENTO GAS #1002191 / [RFC] Gas Vulcano' , 1 , 'IGP160201NK5' , 'GVU9912072H9' , '2018-10-08','GYP', '49-1002191' ,549088,87854.08,0 ,636942.08 ,1,2</v>
      </c>
    </row>
    <row r="195" spans="1:22" x14ac:dyDescent="0.3">
      <c r="A195" s="4">
        <f t="shared" si="167"/>
        <v>192</v>
      </c>
      <c r="B195" s="36">
        <f t="shared" ref="B195:D195" si="241">B182</f>
        <v>0</v>
      </c>
      <c r="C195" s="36">
        <f t="shared" si="241"/>
        <v>0</v>
      </c>
      <c r="D195" s="36">
        <f t="shared" si="241"/>
        <v>0</v>
      </c>
      <c r="E195" s="40">
        <f t="shared" si="207"/>
        <v>1002192</v>
      </c>
      <c r="F195" s="35" t="str">
        <f t="shared" si="214"/>
        <v>ABASTECIMIENTO GAS #1002192 / [RFC] Gas Vulcano</v>
      </c>
      <c r="G195" s="39">
        <f t="shared" si="215"/>
        <v>1</v>
      </c>
      <c r="H195" s="15" t="str">
        <f t="shared" si="169"/>
        <v>IGP160201NK5</v>
      </c>
      <c r="I195" s="39">
        <f t="shared" si="169"/>
        <v>1002</v>
      </c>
      <c r="J195" s="15" t="str">
        <f t="shared" si="169"/>
        <v>GVU9912072H9</v>
      </c>
      <c r="K195" s="39">
        <f t="shared" si="169"/>
        <v>49</v>
      </c>
      <c r="L195" s="34">
        <f t="shared" si="216"/>
        <v>43381</v>
      </c>
      <c r="M195" s="39" t="str">
        <f t="shared" si="170"/>
        <v>GYP</v>
      </c>
      <c r="N195" s="39" t="str">
        <f t="shared" si="208"/>
        <v>49-1002192</v>
      </c>
      <c r="O195" s="26">
        <f t="shared" ca="1" si="166"/>
        <v>467351</v>
      </c>
      <c r="P195" s="26">
        <f t="shared" ca="1" si="209"/>
        <v>74776.159999999916</v>
      </c>
      <c r="Q195" s="26">
        <v>0</v>
      </c>
      <c r="R195" s="26">
        <f t="shared" ca="1" si="210"/>
        <v>542127.15999999992</v>
      </c>
      <c r="S195" s="39">
        <f t="shared" si="171"/>
        <v>1</v>
      </c>
      <c r="T195" s="39">
        <f t="shared" si="177"/>
        <v>3</v>
      </c>
      <c r="V195" s="37" t="str">
        <f t="shared" ca="1" si="211"/>
        <v>EXECUTE [dbo].[PG_CI_FACTURA_CXP] 0, 0, 0, 1002192, 'ABASTECIMIENTO GAS #1002192 / [RFC] Gas Vulcano' , 1 , 'IGP160201NK5' , 'GVU9912072H9' , '2018-10-08','GYP', '49-1002192' ,467351,74776.1599999999,0 ,542127.16 ,1,3</v>
      </c>
    </row>
    <row r="196" spans="1:22" x14ac:dyDescent="0.3">
      <c r="A196" s="4">
        <f t="shared" si="167"/>
        <v>193</v>
      </c>
      <c r="B196" s="36">
        <f t="shared" ref="B196:D196" si="242">B183</f>
        <v>0</v>
      </c>
      <c r="C196" s="36">
        <f t="shared" si="242"/>
        <v>0</v>
      </c>
      <c r="D196" s="36">
        <f t="shared" si="242"/>
        <v>0</v>
      </c>
      <c r="E196" s="40">
        <f t="shared" si="207"/>
        <v>1002193</v>
      </c>
      <c r="F196" s="35" t="str">
        <f t="shared" si="214"/>
        <v>ABASTECIMIENTO GAS #1002193 / [RFC] Gas Vulcano</v>
      </c>
      <c r="G196" s="39">
        <f t="shared" si="215"/>
        <v>1</v>
      </c>
      <c r="H196" s="15" t="str">
        <f t="shared" si="169"/>
        <v>IGP160201NK5</v>
      </c>
      <c r="I196" s="39">
        <f t="shared" si="169"/>
        <v>1002</v>
      </c>
      <c r="J196" s="15" t="str">
        <f t="shared" si="169"/>
        <v>GVU9912072H9</v>
      </c>
      <c r="K196" s="39">
        <f t="shared" si="169"/>
        <v>49</v>
      </c>
      <c r="L196" s="34">
        <f t="shared" si="216"/>
        <v>43382</v>
      </c>
      <c r="M196" s="39" t="str">
        <f t="shared" si="170"/>
        <v>GYP</v>
      </c>
      <c r="N196" s="39" t="str">
        <f t="shared" si="208"/>
        <v>49-1002193</v>
      </c>
      <c r="O196" s="26">
        <f t="shared" ca="1" si="166"/>
        <v>453102</v>
      </c>
      <c r="P196" s="26">
        <f t="shared" ca="1" si="209"/>
        <v>72496.319999999949</v>
      </c>
      <c r="Q196" s="26">
        <v>0</v>
      </c>
      <c r="R196" s="26">
        <f t="shared" ca="1" si="210"/>
        <v>525598.31999999995</v>
      </c>
      <c r="S196" s="39">
        <f t="shared" si="171"/>
        <v>1</v>
      </c>
      <c r="T196" s="39">
        <f t="shared" si="177"/>
        <v>1</v>
      </c>
      <c r="V196" s="37" t="str">
        <f t="shared" ca="1" si="211"/>
        <v>EXECUTE [dbo].[PG_CI_FACTURA_CXP] 0, 0, 0, 1002193, 'ABASTECIMIENTO GAS #1002193 / [RFC] Gas Vulcano' , 1 , 'IGP160201NK5' , 'GVU9912072H9' , '2018-10-09','GYP', '49-1002193' ,453102,72496.3199999999,0 ,525598.32 ,1,1</v>
      </c>
    </row>
    <row r="197" spans="1:22" x14ac:dyDescent="0.3">
      <c r="A197" s="4">
        <f t="shared" si="167"/>
        <v>194</v>
      </c>
      <c r="B197" s="36">
        <f t="shared" ref="B197:D197" si="243">B184</f>
        <v>0</v>
      </c>
      <c r="C197" s="36">
        <f t="shared" si="243"/>
        <v>0</v>
      </c>
      <c r="D197" s="36">
        <f t="shared" si="243"/>
        <v>0</v>
      </c>
      <c r="E197" s="40">
        <f t="shared" si="207"/>
        <v>1002194</v>
      </c>
      <c r="F197" s="35" t="str">
        <f t="shared" si="214"/>
        <v>ABASTECIMIENTO GAS #1002194 / [RFC] Gas Vulcano</v>
      </c>
      <c r="G197" s="39">
        <f t="shared" si="215"/>
        <v>2</v>
      </c>
      <c r="H197" s="15" t="str">
        <f t="shared" si="169"/>
        <v>IGP160201NK5</v>
      </c>
      <c r="I197" s="39">
        <f t="shared" si="169"/>
        <v>1002</v>
      </c>
      <c r="J197" s="15" t="str">
        <f t="shared" si="169"/>
        <v>GVU9912072H9</v>
      </c>
      <c r="K197" s="39">
        <f t="shared" ref="K197" si="244">K196</f>
        <v>49</v>
      </c>
      <c r="L197" s="34">
        <f t="shared" si="216"/>
        <v>43382</v>
      </c>
      <c r="M197" s="39" t="str">
        <f t="shared" si="170"/>
        <v>GYP</v>
      </c>
      <c r="N197" s="39" t="str">
        <f t="shared" si="208"/>
        <v>49-1002194</v>
      </c>
      <c r="O197" s="26">
        <f t="shared" ref="O197:O203" ca="1" si="245">RANDBETWEEN($O$1*1000,$P$1*1000)</f>
        <v>529660</v>
      </c>
      <c r="P197" s="26">
        <f t="shared" ca="1" si="209"/>
        <v>84745.599999999977</v>
      </c>
      <c r="Q197" s="26">
        <v>0</v>
      </c>
      <c r="R197" s="26">
        <f t="shared" ca="1" si="210"/>
        <v>614405.6</v>
      </c>
      <c r="S197" s="39">
        <f t="shared" si="171"/>
        <v>1</v>
      </c>
      <c r="T197" s="39">
        <f t="shared" si="177"/>
        <v>1</v>
      </c>
      <c r="V197" s="37" t="str">
        <f t="shared" ca="1" si="211"/>
        <v>EXECUTE [dbo].[PG_CI_FACTURA_CXP] 0, 0, 0, 1002194, 'ABASTECIMIENTO GAS #1002194 / [RFC] Gas Vulcano' , 2 , 'IGP160201NK5' , 'GVU9912072H9' , '2018-10-09','GYP', '49-1002194' ,529660,84745.6,0 ,614405.6 ,1,1</v>
      </c>
    </row>
    <row r="198" spans="1:22" x14ac:dyDescent="0.3">
      <c r="A198" s="4">
        <f t="shared" ref="A198:A203" si="246">A197+1</f>
        <v>195</v>
      </c>
      <c r="B198" s="36">
        <f t="shared" ref="B198:D198" si="247">B185</f>
        <v>0</v>
      </c>
      <c r="C198" s="36">
        <f t="shared" si="247"/>
        <v>0</v>
      </c>
      <c r="D198" s="36">
        <f t="shared" si="247"/>
        <v>0</v>
      </c>
      <c r="E198" s="40">
        <f t="shared" si="207"/>
        <v>1002195</v>
      </c>
      <c r="F198" s="35" t="str">
        <f t="shared" si="214"/>
        <v>ABASTECIMIENTO GAS #1002195 / [RFC] Gas Vulcano</v>
      </c>
      <c r="G198" s="39">
        <f t="shared" si="215"/>
        <v>1</v>
      </c>
      <c r="H198" s="15" t="str">
        <f t="shared" ref="H198:K203" si="248">H197</f>
        <v>IGP160201NK5</v>
      </c>
      <c r="I198" s="39">
        <f t="shared" si="248"/>
        <v>1002</v>
      </c>
      <c r="J198" s="15" t="str">
        <f t="shared" si="248"/>
        <v>GVU9912072H9</v>
      </c>
      <c r="K198" s="39">
        <f t="shared" si="248"/>
        <v>49</v>
      </c>
      <c r="L198" s="34">
        <f t="shared" si="216"/>
        <v>43382</v>
      </c>
      <c r="M198" s="39" t="str">
        <f t="shared" ref="M198:M203" si="249">M197</f>
        <v>GYP</v>
      </c>
      <c r="N198" s="39" t="str">
        <f t="shared" si="208"/>
        <v>49-1002195</v>
      </c>
      <c r="O198" s="26">
        <f t="shared" ca="1" si="245"/>
        <v>506865</v>
      </c>
      <c r="P198" s="26">
        <f t="shared" ca="1" si="209"/>
        <v>81098.399999999907</v>
      </c>
      <c r="Q198" s="26">
        <v>0</v>
      </c>
      <c r="R198" s="26">
        <f t="shared" ca="1" si="210"/>
        <v>587963.39999999991</v>
      </c>
      <c r="S198" s="39">
        <f t="shared" ref="S198:S203" si="250">S197</f>
        <v>1</v>
      </c>
      <c r="T198" s="39">
        <f t="shared" si="177"/>
        <v>1</v>
      </c>
      <c r="V198" s="37" t="str">
        <f t="shared" ca="1" si="211"/>
        <v>EXECUTE [dbo].[PG_CI_FACTURA_CXP] 0, 0, 0, 1002195, 'ABASTECIMIENTO GAS #1002195 / [RFC] Gas Vulcano' , 1 , 'IGP160201NK5' , 'GVU9912072H9' , '2018-10-09','GYP', '49-1002195' ,506865,81098.3999999999,0 ,587963.4 ,1,1</v>
      </c>
    </row>
    <row r="199" spans="1:22" x14ac:dyDescent="0.3">
      <c r="A199" s="4">
        <f t="shared" si="246"/>
        <v>196</v>
      </c>
      <c r="B199" s="36">
        <f t="shared" ref="B199:D199" si="251">B186</f>
        <v>0</v>
      </c>
      <c r="C199" s="36">
        <f t="shared" si="251"/>
        <v>0</v>
      </c>
      <c r="D199" s="36">
        <f t="shared" si="251"/>
        <v>0</v>
      </c>
      <c r="E199" s="40">
        <f t="shared" si="207"/>
        <v>1002196</v>
      </c>
      <c r="F199" s="35" t="str">
        <f t="shared" si="214"/>
        <v>ABASTECIMIENTO GAS #1002196 / [RFC] Gas Vulcano</v>
      </c>
      <c r="G199" s="39">
        <f t="shared" si="215"/>
        <v>2</v>
      </c>
      <c r="H199" s="15" t="str">
        <f t="shared" si="248"/>
        <v>IGP160201NK5</v>
      </c>
      <c r="I199" s="39">
        <f t="shared" si="248"/>
        <v>1002</v>
      </c>
      <c r="J199" s="15" t="str">
        <f t="shared" si="248"/>
        <v>GVU9912072H9</v>
      </c>
      <c r="K199" s="39">
        <f t="shared" si="248"/>
        <v>49</v>
      </c>
      <c r="L199" s="34">
        <f t="shared" si="216"/>
        <v>43383</v>
      </c>
      <c r="M199" s="39" t="str">
        <f t="shared" si="249"/>
        <v>GYP</v>
      </c>
      <c r="N199" s="39" t="str">
        <f t="shared" si="208"/>
        <v>49-1002196</v>
      </c>
      <c r="O199" s="26">
        <f t="shared" ca="1" si="245"/>
        <v>501723</v>
      </c>
      <c r="P199" s="26">
        <f t="shared" ca="1" si="209"/>
        <v>80275.679999999935</v>
      </c>
      <c r="Q199" s="26">
        <v>0</v>
      </c>
      <c r="R199" s="26">
        <f t="shared" ca="1" si="210"/>
        <v>581998.67999999993</v>
      </c>
      <c r="S199" s="39">
        <f t="shared" si="250"/>
        <v>1</v>
      </c>
      <c r="T199" s="39">
        <f t="shared" si="177"/>
        <v>1</v>
      </c>
      <c r="V199" s="37" t="str">
        <f t="shared" ca="1" si="211"/>
        <v>EXECUTE [dbo].[PG_CI_FACTURA_CXP] 0, 0, 0, 1002196, 'ABASTECIMIENTO GAS #1002196 / [RFC] Gas Vulcano' , 2 , 'IGP160201NK5' , 'GVU9912072H9' , '2018-10-10','GYP', '49-1002196' ,501723,80275.6799999999,0 ,581998.68 ,1,1</v>
      </c>
    </row>
    <row r="200" spans="1:22" x14ac:dyDescent="0.3">
      <c r="A200" s="4">
        <f t="shared" si="246"/>
        <v>197</v>
      </c>
      <c r="B200" s="36">
        <f t="shared" ref="B200:D200" si="252">B187</f>
        <v>0</v>
      </c>
      <c r="C200" s="36">
        <f t="shared" si="252"/>
        <v>0</v>
      </c>
      <c r="D200" s="36">
        <f t="shared" si="252"/>
        <v>0</v>
      </c>
      <c r="E200" s="40">
        <f t="shared" si="207"/>
        <v>1002197</v>
      </c>
      <c r="F200" s="35" t="str">
        <f t="shared" si="214"/>
        <v>ABASTECIMIENTO GAS #1002197 / [RFC] Gas Vulcano</v>
      </c>
      <c r="G200" s="39">
        <f t="shared" si="215"/>
        <v>1</v>
      </c>
      <c r="H200" s="15" t="str">
        <f t="shared" si="248"/>
        <v>IGP160201NK5</v>
      </c>
      <c r="I200" s="39">
        <f t="shared" si="248"/>
        <v>1002</v>
      </c>
      <c r="J200" s="15" t="str">
        <f t="shared" si="248"/>
        <v>GVU9912072H9</v>
      </c>
      <c r="K200" s="39">
        <f t="shared" si="248"/>
        <v>49</v>
      </c>
      <c r="L200" s="34">
        <f t="shared" si="216"/>
        <v>43383</v>
      </c>
      <c r="M200" s="39" t="str">
        <f t="shared" si="249"/>
        <v>GYP</v>
      </c>
      <c r="N200" s="39" t="str">
        <f t="shared" si="208"/>
        <v>49-1002197</v>
      </c>
      <c r="O200" s="26">
        <f t="shared" ca="1" si="245"/>
        <v>461090</v>
      </c>
      <c r="P200" s="26">
        <f t="shared" ca="1" si="209"/>
        <v>73774.399999999907</v>
      </c>
      <c r="Q200" s="26">
        <v>0</v>
      </c>
      <c r="R200" s="26">
        <f t="shared" ca="1" si="210"/>
        <v>534864.39999999991</v>
      </c>
      <c r="S200" s="39">
        <f t="shared" si="250"/>
        <v>1</v>
      </c>
      <c r="T200" s="39">
        <f t="shared" si="177"/>
        <v>2</v>
      </c>
      <c r="V200" s="37" t="str">
        <f t="shared" ca="1" si="211"/>
        <v>EXECUTE [dbo].[PG_CI_FACTURA_CXP] 0, 0, 0, 1002197, 'ABASTECIMIENTO GAS #1002197 / [RFC] Gas Vulcano' , 1 , 'IGP160201NK5' , 'GVU9912072H9' , '2018-10-10','GYP', '49-1002197' ,461090,73774.3999999999,0 ,534864.4 ,1,2</v>
      </c>
    </row>
    <row r="201" spans="1:22" x14ac:dyDescent="0.3">
      <c r="A201" s="4">
        <f t="shared" si="246"/>
        <v>198</v>
      </c>
      <c r="B201" s="36">
        <f t="shared" ref="B201:D201" si="253">B188</f>
        <v>0</v>
      </c>
      <c r="C201" s="36">
        <f t="shared" si="253"/>
        <v>0</v>
      </c>
      <c r="D201" s="36">
        <f t="shared" si="253"/>
        <v>0</v>
      </c>
      <c r="E201" s="40">
        <f t="shared" si="207"/>
        <v>1002198</v>
      </c>
      <c r="F201" s="35" t="str">
        <f t="shared" si="214"/>
        <v>ABASTECIMIENTO GAS #1002198 / [RFC] Gas Vulcano</v>
      </c>
      <c r="G201" s="39">
        <f t="shared" si="215"/>
        <v>1</v>
      </c>
      <c r="H201" s="15" t="str">
        <f t="shared" si="248"/>
        <v>IGP160201NK5</v>
      </c>
      <c r="I201" s="39">
        <f t="shared" si="248"/>
        <v>1002</v>
      </c>
      <c r="J201" s="15" t="str">
        <f t="shared" si="248"/>
        <v>GVU9912072H9</v>
      </c>
      <c r="K201" s="39">
        <f t="shared" si="248"/>
        <v>49</v>
      </c>
      <c r="L201" s="34">
        <f t="shared" si="216"/>
        <v>43384</v>
      </c>
      <c r="M201" s="39" t="str">
        <f t="shared" si="249"/>
        <v>GYP</v>
      </c>
      <c r="N201" s="39" t="str">
        <f t="shared" si="208"/>
        <v>49-1002198</v>
      </c>
      <c r="O201" s="26">
        <f t="shared" ca="1" si="245"/>
        <v>540524</v>
      </c>
      <c r="P201" s="26">
        <f t="shared" ca="1" si="209"/>
        <v>86483.839999999967</v>
      </c>
      <c r="Q201" s="26">
        <v>0</v>
      </c>
      <c r="R201" s="26">
        <f t="shared" ca="1" si="210"/>
        <v>627007.84</v>
      </c>
      <c r="S201" s="39">
        <f t="shared" si="250"/>
        <v>1</v>
      </c>
      <c r="T201" s="39">
        <f t="shared" si="177"/>
        <v>3</v>
      </c>
      <c r="V201" s="37" t="str">
        <f t="shared" ca="1" si="211"/>
        <v>EXECUTE [dbo].[PG_CI_FACTURA_CXP] 0, 0, 0, 1002198, 'ABASTECIMIENTO GAS #1002198 / [RFC] Gas Vulcano' , 1 , 'IGP160201NK5' , 'GVU9912072H9' , '2018-10-11','GYP', '49-1002198' ,540524,86483.84,0 ,627007.84 ,1,3</v>
      </c>
    </row>
    <row r="202" spans="1:22" x14ac:dyDescent="0.3">
      <c r="A202" s="4">
        <f t="shared" si="246"/>
        <v>199</v>
      </c>
      <c r="B202" s="36">
        <f t="shared" ref="B202:D202" si="254">B189</f>
        <v>0</v>
      </c>
      <c r="C202" s="36">
        <f t="shared" si="254"/>
        <v>0</v>
      </c>
      <c r="D202" s="36">
        <f t="shared" si="254"/>
        <v>0</v>
      </c>
      <c r="E202" s="40">
        <f t="shared" si="207"/>
        <v>1002199</v>
      </c>
      <c r="F202" s="35" t="str">
        <f t="shared" si="214"/>
        <v>ABASTECIMIENTO GAS #1002199 / [RFC] Gas Vulcano</v>
      </c>
      <c r="G202" s="39">
        <f t="shared" si="215"/>
        <v>1</v>
      </c>
      <c r="H202" s="15" t="str">
        <f t="shared" si="248"/>
        <v>IGP160201NK5</v>
      </c>
      <c r="I202" s="39">
        <f t="shared" si="248"/>
        <v>1002</v>
      </c>
      <c r="J202" s="15" t="str">
        <f t="shared" si="248"/>
        <v>GVU9912072H9</v>
      </c>
      <c r="K202" s="39">
        <f t="shared" si="248"/>
        <v>49</v>
      </c>
      <c r="L202" s="34">
        <f t="shared" si="216"/>
        <v>43384</v>
      </c>
      <c r="M202" s="39" t="str">
        <f t="shared" si="249"/>
        <v>GYP</v>
      </c>
      <c r="N202" s="39" t="str">
        <f t="shared" si="208"/>
        <v>49-1002199</v>
      </c>
      <c r="O202" s="26">
        <f t="shared" ca="1" si="245"/>
        <v>501401</v>
      </c>
      <c r="P202" s="26">
        <f t="shared" ca="1" si="209"/>
        <v>80224.159999999916</v>
      </c>
      <c r="Q202" s="26">
        <v>0</v>
      </c>
      <c r="R202" s="26">
        <f t="shared" ca="1" si="210"/>
        <v>581625.15999999992</v>
      </c>
      <c r="S202" s="39">
        <f t="shared" si="250"/>
        <v>1</v>
      </c>
      <c r="T202" s="39">
        <f t="shared" si="177"/>
        <v>1</v>
      </c>
      <c r="V202" s="37" t="str">
        <f t="shared" ca="1" si="211"/>
        <v>EXECUTE [dbo].[PG_CI_FACTURA_CXP] 0, 0, 0, 1002199, 'ABASTECIMIENTO GAS #1002199 / [RFC] Gas Vulcano' , 1 , 'IGP160201NK5' , 'GVU9912072H9' , '2018-10-11','GYP', '49-1002199' ,501401,80224.1599999999,0 ,581625.16 ,1,1</v>
      </c>
    </row>
    <row r="203" spans="1:22" x14ac:dyDescent="0.3">
      <c r="A203" s="4">
        <f t="shared" si="246"/>
        <v>200</v>
      </c>
      <c r="B203" s="36">
        <f t="shared" ref="B203:D203" si="255">B190</f>
        <v>0</v>
      </c>
      <c r="C203" s="36">
        <f t="shared" si="255"/>
        <v>0</v>
      </c>
      <c r="D203" s="36">
        <f t="shared" si="255"/>
        <v>0</v>
      </c>
      <c r="E203" s="40">
        <f t="shared" si="207"/>
        <v>1002200</v>
      </c>
      <c r="F203" s="35" t="str">
        <f t="shared" si="214"/>
        <v>ABASTECIMIENTO GAS #1002200 / [RFC] Gas Vulcano</v>
      </c>
      <c r="G203" s="39">
        <f t="shared" si="215"/>
        <v>1</v>
      </c>
      <c r="H203" s="15" t="str">
        <f t="shared" si="248"/>
        <v>IGP160201NK5</v>
      </c>
      <c r="I203" s="39">
        <f t="shared" si="248"/>
        <v>1002</v>
      </c>
      <c r="J203" s="15" t="str">
        <f t="shared" si="248"/>
        <v>GVU9912072H9</v>
      </c>
      <c r="K203" s="39">
        <f t="shared" si="248"/>
        <v>49</v>
      </c>
      <c r="L203" s="34">
        <f t="shared" si="216"/>
        <v>43384</v>
      </c>
      <c r="M203" s="39" t="str">
        <f t="shared" si="249"/>
        <v>GYP</v>
      </c>
      <c r="N203" s="39" t="str">
        <f t="shared" si="208"/>
        <v>49-1002200</v>
      </c>
      <c r="O203" s="26">
        <f t="shared" ca="1" si="245"/>
        <v>503052</v>
      </c>
      <c r="P203" s="26">
        <f t="shared" ca="1" si="209"/>
        <v>80488.319999999949</v>
      </c>
      <c r="Q203" s="26">
        <v>0</v>
      </c>
      <c r="R203" s="26">
        <f t="shared" ca="1" si="210"/>
        <v>583540.31999999995</v>
      </c>
      <c r="S203" s="39">
        <f t="shared" si="250"/>
        <v>1</v>
      </c>
      <c r="T203" s="39">
        <f t="shared" ref="T203" si="256">T197</f>
        <v>1</v>
      </c>
      <c r="V203" s="37" t="str">
        <f t="shared" ca="1" si="211"/>
        <v>EXECUTE [dbo].[PG_CI_FACTURA_CXP] 0, 0, 0, 1002200, 'ABASTECIMIENTO GAS #1002200 / [RFC] Gas Vulcano' , 1 , 'IGP160201NK5' , 'GVU9912072H9' , '2018-10-11','GYP', '49-1002200' ,503052,80488.3199999999,0 ,583540.32 ,1,1</v>
      </c>
    </row>
    <row r="204" spans="1:22" x14ac:dyDescent="0.3">
      <c r="L204" s="25"/>
    </row>
    <row r="205" spans="1:22" x14ac:dyDescent="0.3">
      <c r="L205" s="25"/>
    </row>
    <row r="206" spans="1:22" x14ac:dyDescent="0.3">
      <c r="L206" s="25"/>
    </row>
    <row r="207" spans="1:22" x14ac:dyDescent="0.3">
      <c r="L207" s="25"/>
    </row>
    <row r="208" spans="1:22" x14ac:dyDescent="0.3">
      <c r="L208" s="25"/>
    </row>
    <row r="209" spans="12:12" x14ac:dyDescent="0.3">
      <c r="L209" s="25"/>
    </row>
    <row r="210" spans="12:12" x14ac:dyDescent="0.3">
      <c r="L210" s="25"/>
    </row>
    <row r="211" spans="12:12" x14ac:dyDescent="0.3">
      <c r="L211" s="25"/>
    </row>
    <row r="212" spans="12:12" x14ac:dyDescent="0.3">
      <c r="L212" s="25"/>
    </row>
    <row r="213" spans="12:12" x14ac:dyDescent="0.3">
      <c r="L213" s="25"/>
    </row>
    <row r="214" spans="12:12" x14ac:dyDescent="0.3">
      <c r="L214" s="25"/>
    </row>
    <row r="215" spans="12:12" x14ac:dyDescent="0.3">
      <c r="L215" s="25"/>
    </row>
    <row r="216" spans="12:12" x14ac:dyDescent="0.3">
      <c r="L216" s="25"/>
    </row>
    <row r="217" spans="12:12" x14ac:dyDescent="0.3">
      <c r="L217" s="25"/>
    </row>
    <row r="218" spans="12:12" x14ac:dyDescent="0.3">
      <c r="L218" s="25"/>
    </row>
    <row r="219" spans="12:12" x14ac:dyDescent="0.3">
      <c r="L219" s="25"/>
    </row>
    <row r="220" spans="12:12" x14ac:dyDescent="0.3">
      <c r="L220" s="25"/>
    </row>
    <row r="221" spans="12:12" x14ac:dyDescent="0.3">
      <c r="L221" s="25"/>
    </row>
    <row r="222" spans="12:12" x14ac:dyDescent="0.3">
      <c r="L222" s="25"/>
    </row>
    <row r="223" spans="12:12" x14ac:dyDescent="0.3">
      <c r="L223" s="25"/>
    </row>
    <row r="224" spans="12:12" x14ac:dyDescent="0.3">
      <c r="L224" s="25"/>
    </row>
    <row r="225" spans="12:12" x14ac:dyDescent="0.3">
      <c r="L225" s="25"/>
    </row>
    <row r="226" spans="12:12" x14ac:dyDescent="0.3">
      <c r="L226" s="25"/>
    </row>
    <row r="227" spans="12:12" x14ac:dyDescent="0.3">
      <c r="L227" s="25"/>
    </row>
    <row r="228" spans="12:12" x14ac:dyDescent="0.3">
      <c r="L228" s="25"/>
    </row>
    <row r="229" spans="12:12" x14ac:dyDescent="0.3">
      <c r="L229" s="25"/>
    </row>
    <row r="230" spans="12:12" x14ac:dyDescent="0.3">
      <c r="L230" s="25"/>
    </row>
    <row r="231" spans="12:12" x14ac:dyDescent="0.3">
      <c r="L231" s="25"/>
    </row>
    <row r="232" spans="12:12" x14ac:dyDescent="0.3">
      <c r="L232" s="25"/>
    </row>
    <row r="233" spans="12:12" x14ac:dyDescent="0.3">
      <c r="L233" s="25"/>
    </row>
    <row r="234" spans="12:12" x14ac:dyDescent="0.3">
      <c r="L234" s="25"/>
    </row>
    <row r="235" spans="12:12" x14ac:dyDescent="0.3">
      <c r="L235" s="25"/>
    </row>
    <row r="236" spans="12:12" x14ac:dyDescent="0.3">
      <c r="L236" s="25"/>
    </row>
    <row r="237" spans="12:12" x14ac:dyDescent="0.3">
      <c r="L237" s="25"/>
    </row>
    <row r="238" spans="12:12" x14ac:dyDescent="0.3">
      <c r="L238" s="25"/>
    </row>
    <row r="239" spans="12:12" x14ac:dyDescent="0.3">
      <c r="L239" s="25"/>
    </row>
    <row r="240" spans="12:12" x14ac:dyDescent="0.3">
      <c r="L240" s="25"/>
    </row>
    <row r="241" spans="12:12" x14ac:dyDescent="0.3">
      <c r="L241" s="25"/>
    </row>
    <row r="242" spans="12:12" x14ac:dyDescent="0.3">
      <c r="L242" s="25"/>
    </row>
    <row r="243" spans="12:12" x14ac:dyDescent="0.3">
      <c r="L243" s="25"/>
    </row>
    <row r="244" spans="12:12" x14ac:dyDescent="0.3">
      <c r="L244" s="25"/>
    </row>
    <row r="245" spans="12:12" x14ac:dyDescent="0.3">
      <c r="L245" s="25"/>
    </row>
    <row r="246" spans="12:12" x14ac:dyDescent="0.3">
      <c r="L246" s="25"/>
    </row>
    <row r="247" spans="12:12" x14ac:dyDescent="0.3">
      <c r="L247" s="25"/>
    </row>
    <row r="248" spans="12:12" x14ac:dyDescent="0.3">
      <c r="L248" s="25"/>
    </row>
    <row r="249" spans="12:12" x14ac:dyDescent="0.3">
      <c r="L249" s="25"/>
    </row>
    <row r="250" spans="12:12" x14ac:dyDescent="0.3">
      <c r="L250" s="25"/>
    </row>
    <row r="251" spans="12:12" x14ac:dyDescent="0.3">
      <c r="L251" s="25"/>
    </row>
    <row r="252" spans="12:12" x14ac:dyDescent="0.3">
      <c r="L252" s="25"/>
    </row>
    <row r="253" spans="12:12" x14ac:dyDescent="0.3">
      <c r="L253" s="25"/>
    </row>
    <row r="254" spans="12:12" x14ac:dyDescent="0.3">
      <c r="L254" s="25"/>
    </row>
    <row r="255" spans="12:12" x14ac:dyDescent="0.3">
      <c r="L255" s="25"/>
    </row>
    <row r="256" spans="12:12" x14ac:dyDescent="0.3">
      <c r="L256" s="25"/>
    </row>
    <row r="257" spans="12:12" x14ac:dyDescent="0.3">
      <c r="L257" s="25"/>
    </row>
    <row r="258" spans="12:12" x14ac:dyDescent="0.3">
      <c r="L258" s="25"/>
    </row>
    <row r="259" spans="12:12" x14ac:dyDescent="0.3">
      <c r="L259" s="25"/>
    </row>
    <row r="260" spans="12:12" x14ac:dyDescent="0.3">
      <c r="L260" s="25"/>
    </row>
    <row r="261" spans="12:12" x14ac:dyDescent="0.3">
      <c r="L261" s="25"/>
    </row>
    <row r="262" spans="12:12" x14ac:dyDescent="0.3">
      <c r="L262" s="25"/>
    </row>
    <row r="263" spans="12:12" x14ac:dyDescent="0.3">
      <c r="L263" s="25"/>
    </row>
    <row r="264" spans="12:12" x14ac:dyDescent="0.3">
      <c r="L264" s="25"/>
    </row>
    <row r="265" spans="12:12" x14ac:dyDescent="0.3">
      <c r="L265" s="25"/>
    </row>
    <row r="266" spans="12:12" x14ac:dyDescent="0.3">
      <c r="L266" s="25"/>
    </row>
    <row r="267" spans="12:12" x14ac:dyDescent="0.3">
      <c r="L267" s="25"/>
    </row>
    <row r="268" spans="12:12" x14ac:dyDescent="0.3">
      <c r="L268" s="25"/>
    </row>
    <row r="269" spans="12:12" x14ac:dyDescent="0.3">
      <c r="L269" s="25"/>
    </row>
    <row r="270" spans="12:12" x14ac:dyDescent="0.3">
      <c r="L270" s="25"/>
    </row>
    <row r="271" spans="12:12" x14ac:dyDescent="0.3">
      <c r="L271" s="25"/>
    </row>
    <row r="272" spans="12:12" x14ac:dyDescent="0.3">
      <c r="L272" s="25"/>
    </row>
    <row r="273" spans="12:12" x14ac:dyDescent="0.3">
      <c r="L273" s="25"/>
    </row>
    <row r="274" spans="12:12" x14ac:dyDescent="0.3">
      <c r="L274" s="25"/>
    </row>
    <row r="275" spans="12:12" x14ac:dyDescent="0.3">
      <c r="L275" s="25"/>
    </row>
    <row r="276" spans="12:12" x14ac:dyDescent="0.3">
      <c r="L276" s="25"/>
    </row>
    <row r="277" spans="12:12" x14ac:dyDescent="0.3">
      <c r="L277" s="25"/>
    </row>
    <row r="278" spans="12:12" x14ac:dyDescent="0.3">
      <c r="L278" s="25"/>
    </row>
    <row r="279" spans="12:12" x14ac:dyDescent="0.3">
      <c r="L279" s="25"/>
    </row>
    <row r="280" spans="12:12" x14ac:dyDescent="0.3">
      <c r="L280" s="25"/>
    </row>
    <row r="281" spans="12:12" x14ac:dyDescent="0.3">
      <c r="L281" s="25"/>
    </row>
    <row r="282" spans="12:12" x14ac:dyDescent="0.3">
      <c r="L282" s="25"/>
    </row>
    <row r="283" spans="12:12" x14ac:dyDescent="0.3">
      <c r="L283" s="25"/>
    </row>
    <row r="284" spans="12:12" x14ac:dyDescent="0.3">
      <c r="L284" s="25"/>
    </row>
    <row r="285" spans="12:12" x14ac:dyDescent="0.3">
      <c r="L285" s="25"/>
    </row>
    <row r="286" spans="12:12" x14ac:dyDescent="0.3">
      <c r="L286" s="25"/>
    </row>
    <row r="287" spans="12:12" x14ac:dyDescent="0.3">
      <c r="L287" s="25"/>
    </row>
    <row r="288" spans="12:12" x14ac:dyDescent="0.3">
      <c r="L288" s="25"/>
    </row>
    <row r="289" spans="12:12" x14ac:dyDescent="0.3">
      <c r="L289" s="25"/>
    </row>
    <row r="290" spans="12:12" x14ac:dyDescent="0.3">
      <c r="L290" s="25"/>
    </row>
    <row r="291" spans="12:12" x14ac:dyDescent="0.3">
      <c r="L291" s="25"/>
    </row>
    <row r="292" spans="12:12" x14ac:dyDescent="0.3">
      <c r="L292" s="25"/>
    </row>
    <row r="293" spans="12:12" x14ac:dyDescent="0.3">
      <c r="L293" s="25"/>
    </row>
    <row r="294" spans="12:12" x14ac:dyDescent="0.3">
      <c r="L294" s="25"/>
    </row>
    <row r="295" spans="12:12" x14ac:dyDescent="0.3">
      <c r="L295" s="25"/>
    </row>
    <row r="296" spans="12:12" x14ac:dyDescent="0.3">
      <c r="L296" s="25"/>
    </row>
    <row r="297" spans="12:12" x14ac:dyDescent="0.3">
      <c r="L297" s="25"/>
    </row>
    <row r="298" spans="12:12" x14ac:dyDescent="0.3">
      <c r="L298" s="25"/>
    </row>
    <row r="299" spans="12:12" x14ac:dyDescent="0.3">
      <c r="L299" s="25"/>
    </row>
    <row r="300" spans="12:12" x14ac:dyDescent="0.3">
      <c r="L300" s="25"/>
    </row>
    <row r="301" spans="12:12" x14ac:dyDescent="0.3">
      <c r="L301" s="25"/>
    </row>
    <row r="302" spans="12:12" x14ac:dyDescent="0.3">
      <c r="L302" s="25"/>
    </row>
    <row r="303" spans="12:12" x14ac:dyDescent="0.3">
      <c r="L303" s="25"/>
    </row>
    <row r="304" spans="12:12" x14ac:dyDescent="0.3">
      <c r="L304" s="25"/>
    </row>
    <row r="305" spans="12:12" x14ac:dyDescent="0.3">
      <c r="L305" s="25"/>
    </row>
    <row r="306" spans="12:12" x14ac:dyDescent="0.3">
      <c r="L306" s="25"/>
    </row>
    <row r="307" spans="12:12" x14ac:dyDescent="0.3">
      <c r="L307" s="25"/>
    </row>
    <row r="308" spans="12:12" x14ac:dyDescent="0.3">
      <c r="L308" s="25"/>
    </row>
    <row r="309" spans="12:12" x14ac:dyDescent="0.3">
      <c r="L309" s="25"/>
    </row>
    <row r="310" spans="12:12" x14ac:dyDescent="0.3">
      <c r="L310" s="25"/>
    </row>
    <row r="311" spans="12:12" x14ac:dyDescent="0.3">
      <c r="L311" s="25"/>
    </row>
    <row r="312" spans="12:12" x14ac:dyDescent="0.3">
      <c r="L312" s="25"/>
    </row>
    <row r="313" spans="12:12" x14ac:dyDescent="0.3">
      <c r="L313" s="25"/>
    </row>
    <row r="314" spans="12:12" x14ac:dyDescent="0.3">
      <c r="L314" s="25"/>
    </row>
    <row r="315" spans="12:12" x14ac:dyDescent="0.3">
      <c r="L315" s="25"/>
    </row>
    <row r="316" spans="12:12" x14ac:dyDescent="0.3">
      <c r="L316" s="25"/>
    </row>
    <row r="317" spans="12:12" x14ac:dyDescent="0.3">
      <c r="L317" s="25"/>
    </row>
    <row r="318" spans="12:12" x14ac:dyDescent="0.3">
      <c r="L318" s="25"/>
    </row>
    <row r="319" spans="12:12" x14ac:dyDescent="0.3">
      <c r="L319" s="25"/>
    </row>
    <row r="320" spans="12:12" x14ac:dyDescent="0.3">
      <c r="L320" s="25"/>
    </row>
    <row r="321" spans="12:12" x14ac:dyDescent="0.3">
      <c r="L321" s="25"/>
    </row>
    <row r="322" spans="12:12" x14ac:dyDescent="0.3">
      <c r="L322" s="25"/>
    </row>
    <row r="323" spans="12:12" x14ac:dyDescent="0.3">
      <c r="L323" s="25"/>
    </row>
    <row r="324" spans="12:12" x14ac:dyDescent="0.3">
      <c r="L324" s="25"/>
    </row>
    <row r="325" spans="12:12" x14ac:dyDescent="0.3">
      <c r="L325" s="25"/>
    </row>
    <row r="326" spans="12:12" x14ac:dyDescent="0.3">
      <c r="L326" s="25"/>
    </row>
    <row r="327" spans="12:12" x14ac:dyDescent="0.3">
      <c r="L327" s="25"/>
    </row>
    <row r="328" spans="12:12" x14ac:dyDescent="0.3">
      <c r="L328" s="25"/>
    </row>
    <row r="329" spans="12:12" x14ac:dyDescent="0.3">
      <c r="L329" s="25"/>
    </row>
    <row r="330" spans="12:12" x14ac:dyDescent="0.3">
      <c r="L330" s="25"/>
    </row>
    <row r="331" spans="12:12" x14ac:dyDescent="0.3">
      <c r="L331" s="25"/>
    </row>
    <row r="332" spans="12:12" x14ac:dyDescent="0.3">
      <c r="L332" s="25"/>
    </row>
    <row r="333" spans="12:12" x14ac:dyDescent="0.3">
      <c r="L333" s="25"/>
    </row>
    <row r="334" spans="12:12" x14ac:dyDescent="0.3">
      <c r="L334" s="25"/>
    </row>
    <row r="335" spans="12:12" x14ac:dyDescent="0.3">
      <c r="L335" s="25"/>
    </row>
    <row r="336" spans="12:12" x14ac:dyDescent="0.3">
      <c r="L336" s="25"/>
    </row>
    <row r="337" spans="12:12" x14ac:dyDescent="0.3">
      <c r="L337" s="25"/>
    </row>
    <row r="338" spans="12:12" x14ac:dyDescent="0.3">
      <c r="L338" s="25"/>
    </row>
    <row r="339" spans="12:12" x14ac:dyDescent="0.3">
      <c r="L339" s="25"/>
    </row>
    <row r="340" spans="12:12" x14ac:dyDescent="0.3">
      <c r="L340" s="25"/>
    </row>
    <row r="341" spans="12:12" x14ac:dyDescent="0.3">
      <c r="L341" s="25"/>
    </row>
    <row r="342" spans="12:12" x14ac:dyDescent="0.3">
      <c r="L342" s="25"/>
    </row>
    <row r="343" spans="12:12" x14ac:dyDescent="0.3">
      <c r="L343" s="25"/>
    </row>
    <row r="344" spans="12:12" x14ac:dyDescent="0.3">
      <c r="L344" s="25"/>
    </row>
    <row r="345" spans="12:12" x14ac:dyDescent="0.3">
      <c r="L345" s="25"/>
    </row>
    <row r="346" spans="12:12" x14ac:dyDescent="0.3">
      <c r="L346" s="25"/>
    </row>
    <row r="347" spans="12:12" x14ac:dyDescent="0.3">
      <c r="L347" s="25"/>
    </row>
    <row r="348" spans="12:12" x14ac:dyDescent="0.3">
      <c r="L348" s="25"/>
    </row>
    <row r="349" spans="12:12" x14ac:dyDescent="0.3">
      <c r="L349" s="25"/>
    </row>
    <row r="350" spans="12:12" x14ac:dyDescent="0.3">
      <c r="L350" s="25"/>
    </row>
    <row r="351" spans="12:12" x14ac:dyDescent="0.3">
      <c r="L351" s="25"/>
    </row>
    <row r="352" spans="12:12" x14ac:dyDescent="0.3">
      <c r="L352" s="25"/>
    </row>
    <row r="353" spans="12:12" x14ac:dyDescent="0.3">
      <c r="L353" s="25"/>
    </row>
    <row r="354" spans="12:12" x14ac:dyDescent="0.3">
      <c r="L354" s="25"/>
    </row>
    <row r="355" spans="12:12" x14ac:dyDescent="0.3">
      <c r="L355" s="25"/>
    </row>
    <row r="356" spans="12:12" x14ac:dyDescent="0.3">
      <c r="L356" s="25"/>
    </row>
    <row r="357" spans="12:12" x14ac:dyDescent="0.3">
      <c r="L357" s="25"/>
    </row>
    <row r="358" spans="12:12" x14ac:dyDescent="0.3">
      <c r="L358" s="25"/>
    </row>
    <row r="359" spans="12:12" x14ac:dyDescent="0.3">
      <c r="L359" s="25"/>
    </row>
    <row r="360" spans="12:12" x14ac:dyDescent="0.3">
      <c r="L360" s="25"/>
    </row>
    <row r="361" spans="12:12" x14ac:dyDescent="0.3">
      <c r="L361" s="25"/>
    </row>
    <row r="362" spans="12:12" x14ac:dyDescent="0.3">
      <c r="L362" s="25"/>
    </row>
    <row r="363" spans="12:12" x14ac:dyDescent="0.3">
      <c r="L363" s="25"/>
    </row>
    <row r="364" spans="12:12" x14ac:dyDescent="0.3">
      <c r="L364" s="25"/>
    </row>
    <row r="365" spans="12:12" x14ac:dyDescent="0.3">
      <c r="L365" s="25"/>
    </row>
    <row r="366" spans="12:12" x14ac:dyDescent="0.3">
      <c r="L366" s="25"/>
    </row>
    <row r="367" spans="12:12" x14ac:dyDescent="0.3">
      <c r="L367" s="25"/>
    </row>
    <row r="368" spans="12:12" x14ac:dyDescent="0.3">
      <c r="L368" s="25"/>
    </row>
    <row r="369" spans="12:12" x14ac:dyDescent="0.3">
      <c r="L369" s="25"/>
    </row>
    <row r="370" spans="12:12" x14ac:dyDescent="0.3">
      <c r="L370" s="25"/>
    </row>
    <row r="371" spans="12:12" x14ac:dyDescent="0.3">
      <c r="L371" s="25"/>
    </row>
    <row r="372" spans="12:12" x14ac:dyDescent="0.3">
      <c r="L372" s="25"/>
    </row>
    <row r="373" spans="12:12" x14ac:dyDescent="0.3">
      <c r="L373" s="25"/>
    </row>
    <row r="374" spans="12:12" x14ac:dyDescent="0.3">
      <c r="L374" s="25"/>
    </row>
    <row r="375" spans="12:12" x14ac:dyDescent="0.3">
      <c r="L375" s="25"/>
    </row>
    <row r="376" spans="12:12" x14ac:dyDescent="0.3">
      <c r="L376" s="25"/>
    </row>
    <row r="377" spans="12:12" x14ac:dyDescent="0.3">
      <c r="L377" s="25"/>
    </row>
    <row r="378" spans="12:12" x14ac:dyDescent="0.3">
      <c r="L378" s="25"/>
    </row>
    <row r="379" spans="12:12" x14ac:dyDescent="0.3">
      <c r="L379" s="25"/>
    </row>
    <row r="380" spans="12:12" x14ac:dyDescent="0.3">
      <c r="L380" s="25"/>
    </row>
    <row r="381" spans="12:12" x14ac:dyDescent="0.3">
      <c r="L381" s="25"/>
    </row>
    <row r="382" spans="12:12" x14ac:dyDescent="0.3">
      <c r="L382" s="25"/>
    </row>
    <row r="383" spans="12:12" x14ac:dyDescent="0.3">
      <c r="L383" s="25"/>
    </row>
    <row r="384" spans="12:12" x14ac:dyDescent="0.3">
      <c r="L384" s="25"/>
    </row>
    <row r="385" spans="12:12" x14ac:dyDescent="0.3">
      <c r="L385" s="25"/>
    </row>
    <row r="386" spans="12:12" x14ac:dyDescent="0.3">
      <c r="L386" s="25"/>
    </row>
    <row r="387" spans="12:12" x14ac:dyDescent="0.3">
      <c r="L387" s="25"/>
    </row>
    <row r="388" spans="12:12" x14ac:dyDescent="0.3">
      <c r="L388" s="25"/>
    </row>
    <row r="389" spans="12:12" x14ac:dyDescent="0.3">
      <c r="L389" s="25"/>
    </row>
    <row r="390" spans="12:12" x14ac:dyDescent="0.3">
      <c r="L390" s="25"/>
    </row>
    <row r="391" spans="12:12" x14ac:dyDescent="0.3">
      <c r="L391" s="25"/>
    </row>
    <row r="392" spans="12:12" x14ac:dyDescent="0.3">
      <c r="L392" s="25"/>
    </row>
    <row r="393" spans="12:12" x14ac:dyDescent="0.3">
      <c r="L393" s="25"/>
    </row>
    <row r="394" spans="12:12" x14ac:dyDescent="0.3">
      <c r="L394" s="25"/>
    </row>
    <row r="395" spans="12:12" x14ac:dyDescent="0.3">
      <c r="L395" s="25"/>
    </row>
    <row r="396" spans="12:12" x14ac:dyDescent="0.3">
      <c r="L396" s="25"/>
    </row>
    <row r="397" spans="12:12" x14ac:dyDescent="0.3">
      <c r="L397" s="25"/>
    </row>
    <row r="398" spans="12:12" x14ac:dyDescent="0.3">
      <c r="L398" s="25"/>
    </row>
    <row r="399" spans="12:12" x14ac:dyDescent="0.3">
      <c r="L399" s="25"/>
    </row>
    <row r="400" spans="12:12" x14ac:dyDescent="0.3">
      <c r="L400" s="25"/>
    </row>
    <row r="401" spans="12:12" x14ac:dyDescent="0.3">
      <c r="L401" s="25"/>
    </row>
    <row r="402" spans="12:12" x14ac:dyDescent="0.3">
      <c r="L402" s="25"/>
    </row>
    <row r="403" spans="12:12" x14ac:dyDescent="0.3">
      <c r="L403" s="25"/>
    </row>
    <row r="404" spans="12:12" x14ac:dyDescent="0.3">
      <c r="L404" s="25"/>
    </row>
    <row r="405" spans="12:12" x14ac:dyDescent="0.3">
      <c r="L405" s="25"/>
    </row>
    <row r="406" spans="12:12" x14ac:dyDescent="0.3">
      <c r="L406" s="25"/>
    </row>
    <row r="407" spans="12:12" x14ac:dyDescent="0.3">
      <c r="L407" s="25"/>
    </row>
    <row r="408" spans="12:12" x14ac:dyDescent="0.3">
      <c r="L408" s="25"/>
    </row>
    <row r="409" spans="12:12" x14ac:dyDescent="0.3">
      <c r="L409" s="25"/>
    </row>
    <row r="410" spans="12:12" x14ac:dyDescent="0.3">
      <c r="L410" s="25"/>
    </row>
    <row r="411" spans="12:12" x14ac:dyDescent="0.3">
      <c r="L411" s="25"/>
    </row>
    <row r="412" spans="12:12" x14ac:dyDescent="0.3">
      <c r="L412" s="25"/>
    </row>
    <row r="413" spans="12:12" x14ac:dyDescent="0.3">
      <c r="L413" s="25"/>
    </row>
    <row r="414" spans="12:12" x14ac:dyDescent="0.3">
      <c r="L414" s="25"/>
    </row>
    <row r="415" spans="12:12" x14ac:dyDescent="0.3">
      <c r="L415" s="25"/>
    </row>
    <row r="416" spans="12:12" x14ac:dyDescent="0.3">
      <c r="L416" s="25"/>
    </row>
    <row r="417" spans="12:12" x14ac:dyDescent="0.3">
      <c r="L417" s="25"/>
    </row>
    <row r="418" spans="12:12" x14ac:dyDescent="0.3">
      <c r="L418" s="25"/>
    </row>
    <row r="419" spans="12:12" x14ac:dyDescent="0.3">
      <c r="L419" s="25"/>
    </row>
    <row r="420" spans="12:12" x14ac:dyDescent="0.3">
      <c r="L420" s="25"/>
    </row>
    <row r="421" spans="12:12" x14ac:dyDescent="0.3">
      <c r="L421" s="25"/>
    </row>
    <row r="422" spans="12:12" x14ac:dyDescent="0.3">
      <c r="L422" s="25"/>
    </row>
    <row r="423" spans="12:12" x14ac:dyDescent="0.3">
      <c r="L423" s="25"/>
    </row>
    <row r="424" spans="12:12" x14ac:dyDescent="0.3">
      <c r="L424" s="25"/>
    </row>
    <row r="425" spans="12:12" x14ac:dyDescent="0.3">
      <c r="L425" s="25"/>
    </row>
    <row r="426" spans="12:12" x14ac:dyDescent="0.3">
      <c r="L426" s="25"/>
    </row>
    <row r="427" spans="12:12" x14ac:dyDescent="0.3">
      <c r="L427" s="25"/>
    </row>
    <row r="428" spans="12:12" x14ac:dyDescent="0.3">
      <c r="L428" s="25"/>
    </row>
    <row r="429" spans="12:12" x14ac:dyDescent="0.3">
      <c r="L429" s="25"/>
    </row>
    <row r="430" spans="12:12" x14ac:dyDescent="0.3">
      <c r="L430" s="25"/>
    </row>
    <row r="431" spans="12:12" x14ac:dyDescent="0.3">
      <c r="L431" s="25"/>
    </row>
    <row r="432" spans="12:12" x14ac:dyDescent="0.3">
      <c r="L432" s="25"/>
    </row>
    <row r="433" spans="12:12" x14ac:dyDescent="0.3">
      <c r="L433" s="25"/>
    </row>
    <row r="434" spans="12:12" x14ac:dyDescent="0.3">
      <c r="L434" s="25"/>
    </row>
    <row r="435" spans="12:12" x14ac:dyDescent="0.3">
      <c r="L435" s="25"/>
    </row>
    <row r="436" spans="12:12" x14ac:dyDescent="0.3">
      <c r="L436" s="25"/>
    </row>
    <row r="437" spans="12:12" x14ac:dyDescent="0.3">
      <c r="L437" s="25"/>
    </row>
    <row r="438" spans="12:12" x14ac:dyDescent="0.3">
      <c r="L438" s="25"/>
    </row>
    <row r="439" spans="12:12" x14ac:dyDescent="0.3">
      <c r="L439" s="25"/>
    </row>
    <row r="440" spans="12:12" x14ac:dyDescent="0.3">
      <c r="L440" s="25"/>
    </row>
    <row r="441" spans="12:12" x14ac:dyDescent="0.3">
      <c r="L441" s="25"/>
    </row>
    <row r="442" spans="12:12" x14ac:dyDescent="0.3">
      <c r="L442" s="25"/>
    </row>
    <row r="443" spans="12:12" x14ac:dyDescent="0.3">
      <c r="L443" s="25"/>
    </row>
    <row r="444" spans="12:12" x14ac:dyDescent="0.3">
      <c r="L444" s="25"/>
    </row>
    <row r="445" spans="12:12" x14ac:dyDescent="0.3">
      <c r="L445" s="25"/>
    </row>
    <row r="446" spans="12:12" x14ac:dyDescent="0.3">
      <c r="L446" s="25"/>
    </row>
    <row r="447" spans="12:12" x14ac:dyDescent="0.3">
      <c r="L447" s="25"/>
    </row>
    <row r="448" spans="12:12" x14ac:dyDescent="0.3">
      <c r="L448" s="25"/>
    </row>
    <row r="449" spans="12:12" x14ac:dyDescent="0.3">
      <c r="L449" s="25"/>
    </row>
    <row r="450" spans="12:12" x14ac:dyDescent="0.3">
      <c r="L450" s="25"/>
    </row>
    <row r="451" spans="12:12" x14ac:dyDescent="0.3">
      <c r="L451" s="25"/>
    </row>
    <row r="452" spans="12:12" x14ac:dyDescent="0.3">
      <c r="L452" s="25"/>
    </row>
    <row r="453" spans="12:12" x14ac:dyDescent="0.3">
      <c r="L453" s="25"/>
    </row>
    <row r="454" spans="12:12" x14ac:dyDescent="0.3">
      <c r="L454" s="25"/>
    </row>
    <row r="455" spans="12:12" x14ac:dyDescent="0.3">
      <c r="L455" s="25"/>
    </row>
    <row r="456" spans="12:12" x14ac:dyDescent="0.3">
      <c r="L456" s="25"/>
    </row>
    <row r="457" spans="12:12" x14ac:dyDescent="0.3">
      <c r="L457" s="25"/>
    </row>
    <row r="458" spans="12:12" x14ac:dyDescent="0.3">
      <c r="L458" s="25"/>
    </row>
    <row r="459" spans="12:12" x14ac:dyDescent="0.3">
      <c r="L459" s="25"/>
    </row>
    <row r="460" spans="12:12" x14ac:dyDescent="0.3">
      <c r="L460" s="25"/>
    </row>
    <row r="461" spans="12:12" x14ac:dyDescent="0.3">
      <c r="L461" s="25"/>
    </row>
    <row r="462" spans="12:12" x14ac:dyDescent="0.3">
      <c r="L462" s="25"/>
    </row>
    <row r="463" spans="12:12" x14ac:dyDescent="0.3">
      <c r="L463" s="25"/>
    </row>
    <row r="464" spans="12:12" x14ac:dyDescent="0.3">
      <c r="L464" s="25"/>
    </row>
    <row r="465" spans="12:12" x14ac:dyDescent="0.3">
      <c r="L465" s="25"/>
    </row>
    <row r="466" spans="12:12" x14ac:dyDescent="0.3">
      <c r="L466" s="25"/>
    </row>
    <row r="467" spans="12:12" x14ac:dyDescent="0.3">
      <c r="L467" s="25"/>
    </row>
    <row r="468" spans="12:12" x14ac:dyDescent="0.3">
      <c r="L468" s="25"/>
    </row>
    <row r="469" spans="12:12" x14ac:dyDescent="0.3">
      <c r="L469" s="25"/>
    </row>
    <row r="470" spans="12:12" x14ac:dyDescent="0.3">
      <c r="L470" s="25"/>
    </row>
    <row r="471" spans="12:12" x14ac:dyDescent="0.3">
      <c r="L471" s="25"/>
    </row>
    <row r="472" spans="12:12" x14ac:dyDescent="0.3">
      <c r="L472" s="25"/>
    </row>
    <row r="473" spans="12:12" x14ac:dyDescent="0.3">
      <c r="L473" s="25"/>
    </row>
    <row r="474" spans="12:12" x14ac:dyDescent="0.3">
      <c r="L474" s="25"/>
    </row>
    <row r="475" spans="12:12" x14ac:dyDescent="0.3">
      <c r="L475" s="25"/>
    </row>
    <row r="476" spans="12:12" x14ac:dyDescent="0.3">
      <c r="L476" s="25"/>
    </row>
    <row r="477" spans="12:12" x14ac:dyDescent="0.3">
      <c r="L477" s="25"/>
    </row>
    <row r="478" spans="12:12" x14ac:dyDescent="0.3">
      <c r="L478" s="25"/>
    </row>
    <row r="479" spans="12:12" x14ac:dyDescent="0.3">
      <c r="L479" s="25"/>
    </row>
    <row r="480" spans="12:12" x14ac:dyDescent="0.3">
      <c r="L480" s="25"/>
    </row>
    <row r="481" spans="12:12" x14ac:dyDescent="0.3">
      <c r="L481" s="25"/>
    </row>
    <row r="482" spans="12:12" x14ac:dyDescent="0.3">
      <c r="L482" s="25"/>
    </row>
    <row r="483" spans="12:12" x14ac:dyDescent="0.3">
      <c r="L483" s="25"/>
    </row>
    <row r="484" spans="12:12" x14ac:dyDescent="0.3">
      <c r="L484" s="25"/>
    </row>
    <row r="485" spans="12:12" x14ac:dyDescent="0.3">
      <c r="L485" s="25"/>
    </row>
    <row r="486" spans="12:12" x14ac:dyDescent="0.3">
      <c r="L486" s="25"/>
    </row>
    <row r="487" spans="12:12" x14ac:dyDescent="0.3">
      <c r="L487" s="25"/>
    </row>
    <row r="488" spans="12:12" x14ac:dyDescent="0.3">
      <c r="L488" s="25"/>
    </row>
    <row r="489" spans="12:12" x14ac:dyDescent="0.3">
      <c r="L489" s="25"/>
    </row>
    <row r="490" spans="12:12" x14ac:dyDescent="0.3">
      <c r="L490" s="25"/>
    </row>
    <row r="491" spans="12:12" x14ac:dyDescent="0.3">
      <c r="L491" s="25"/>
    </row>
    <row r="492" spans="12:12" x14ac:dyDescent="0.3">
      <c r="L492" s="25"/>
    </row>
    <row r="493" spans="12:12" x14ac:dyDescent="0.3">
      <c r="L493" s="25"/>
    </row>
    <row r="494" spans="12:12" x14ac:dyDescent="0.3">
      <c r="L494" s="25"/>
    </row>
    <row r="495" spans="12:12" x14ac:dyDescent="0.3">
      <c r="L495" s="25"/>
    </row>
    <row r="496" spans="12:12" x14ac:dyDescent="0.3">
      <c r="L496" s="25"/>
    </row>
    <row r="497" spans="12:12" x14ac:dyDescent="0.3">
      <c r="L497" s="25"/>
    </row>
    <row r="498" spans="12:12" x14ac:dyDescent="0.3">
      <c r="L498" s="25"/>
    </row>
    <row r="499" spans="12:12" x14ac:dyDescent="0.3">
      <c r="L499" s="25"/>
    </row>
    <row r="500" spans="12:12" x14ac:dyDescent="0.3">
      <c r="L500" s="25"/>
    </row>
    <row r="501" spans="12:12" x14ac:dyDescent="0.3">
      <c r="L501" s="25"/>
    </row>
    <row r="502" spans="12:12" x14ac:dyDescent="0.3">
      <c r="L502" s="25"/>
    </row>
    <row r="503" spans="12:12" x14ac:dyDescent="0.3">
      <c r="L503" s="25"/>
    </row>
    <row r="504" spans="12:12" x14ac:dyDescent="0.3">
      <c r="L504" s="25"/>
    </row>
    <row r="505" spans="12:12" x14ac:dyDescent="0.3">
      <c r="L505" s="25"/>
    </row>
    <row r="506" spans="12:12" x14ac:dyDescent="0.3">
      <c r="L506" s="25"/>
    </row>
    <row r="507" spans="12:12" x14ac:dyDescent="0.3">
      <c r="L507" s="25"/>
    </row>
    <row r="508" spans="12:12" x14ac:dyDescent="0.3">
      <c r="L508" s="25"/>
    </row>
    <row r="509" spans="12:12" x14ac:dyDescent="0.3">
      <c r="L509" s="25"/>
    </row>
    <row r="510" spans="12:12" x14ac:dyDescent="0.3">
      <c r="L510" s="25"/>
    </row>
    <row r="511" spans="12:12" x14ac:dyDescent="0.3">
      <c r="L511" s="25"/>
    </row>
    <row r="512" spans="12:12" x14ac:dyDescent="0.3">
      <c r="L512" s="25"/>
    </row>
    <row r="513" spans="12:12" x14ac:dyDescent="0.3">
      <c r="L513" s="25"/>
    </row>
    <row r="514" spans="12:12" x14ac:dyDescent="0.3">
      <c r="L514" s="25"/>
    </row>
    <row r="515" spans="12:12" x14ac:dyDescent="0.3">
      <c r="L515" s="25"/>
    </row>
    <row r="516" spans="12:12" x14ac:dyDescent="0.3">
      <c r="L516" s="25"/>
    </row>
    <row r="517" spans="12:12" x14ac:dyDescent="0.3">
      <c r="L517" s="25"/>
    </row>
    <row r="518" spans="12:12" x14ac:dyDescent="0.3">
      <c r="L518" s="25"/>
    </row>
    <row r="519" spans="12:12" x14ac:dyDescent="0.3">
      <c r="L519" s="25"/>
    </row>
    <row r="520" spans="12:12" x14ac:dyDescent="0.3">
      <c r="L520" s="25"/>
    </row>
    <row r="521" spans="12:12" x14ac:dyDescent="0.3">
      <c r="L521" s="25"/>
    </row>
    <row r="522" spans="12:12" x14ac:dyDescent="0.3">
      <c r="L522" s="25"/>
    </row>
    <row r="523" spans="12:12" x14ac:dyDescent="0.3">
      <c r="L523" s="25"/>
    </row>
    <row r="524" spans="12:12" x14ac:dyDescent="0.3">
      <c r="L524" s="25"/>
    </row>
    <row r="525" spans="12:12" x14ac:dyDescent="0.3">
      <c r="L525" s="25"/>
    </row>
    <row r="526" spans="12:12" x14ac:dyDescent="0.3">
      <c r="L526" s="25"/>
    </row>
    <row r="527" spans="12:12" x14ac:dyDescent="0.3">
      <c r="L527" s="25"/>
    </row>
    <row r="528" spans="12:12" x14ac:dyDescent="0.3">
      <c r="L528" s="25"/>
    </row>
  </sheetData>
  <autoFilter ref="A2:Y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CI_FACTURA_CXP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la Rosa</dc:creator>
  <cp:lastModifiedBy>Hector A. Gonzalez</cp:lastModifiedBy>
  <dcterms:created xsi:type="dcterms:W3CDTF">2018-09-05T16:16:25Z</dcterms:created>
  <dcterms:modified xsi:type="dcterms:W3CDTF">2018-10-22T18:25:04Z</dcterms:modified>
</cp:coreProperties>
</file>