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OneDrive\Desktop\excel-challenge\"/>
    </mc:Choice>
  </mc:AlternateContent>
  <xr:revisionPtr revIDLastSave="0" documentId="8_{864F9186-F572-486A-A4AC-FC62C51139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1" sheetId="3" r:id="rId2"/>
    <sheet name="2" sheetId="4" r:id="rId3"/>
    <sheet name="3" sheetId="9" r:id="rId4"/>
    <sheet name="4" sheetId="10" r:id="rId5"/>
    <sheet name="5" sheetId="1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1" l="1"/>
  <c r="H15" i="11"/>
  <c r="H27" i="11"/>
  <c r="H25" i="11"/>
  <c r="H24" i="11"/>
  <c r="H23" i="11"/>
  <c r="H22" i="11"/>
  <c r="H16" i="11"/>
  <c r="H14" i="11"/>
  <c r="H13" i="11"/>
  <c r="H12" i="11"/>
  <c r="H11" i="11"/>
  <c r="H3" i="10"/>
  <c r="H4" i="10"/>
  <c r="H5" i="10"/>
  <c r="H6" i="10"/>
  <c r="H7" i="10"/>
  <c r="H8" i="10"/>
  <c r="H9" i="10"/>
  <c r="H10" i="10"/>
  <c r="H11" i="10"/>
  <c r="H12" i="10"/>
  <c r="H13" i="10"/>
  <c r="G3" i="10"/>
  <c r="G4" i="10"/>
  <c r="G5" i="10"/>
  <c r="G6" i="10"/>
  <c r="G7" i="10"/>
  <c r="G8" i="10"/>
  <c r="G9" i="10"/>
  <c r="G10" i="10"/>
  <c r="G11" i="10"/>
  <c r="G12" i="10"/>
  <c r="G13" i="10"/>
  <c r="F3" i="10"/>
  <c r="F4" i="10"/>
  <c r="F5" i="10"/>
  <c r="F6" i="10"/>
  <c r="F7" i="10"/>
  <c r="F8" i="10"/>
  <c r="F9" i="10"/>
  <c r="F10" i="10"/>
  <c r="F11" i="10"/>
  <c r="F12" i="10"/>
  <c r="F13" i="10"/>
  <c r="E3" i="10"/>
  <c r="E4" i="10"/>
  <c r="E5" i="10"/>
  <c r="E6" i="10"/>
  <c r="E7" i="10"/>
  <c r="E8" i="10"/>
  <c r="E9" i="10"/>
  <c r="E10" i="10"/>
  <c r="E11" i="10"/>
  <c r="E12" i="10"/>
  <c r="E13" i="10"/>
  <c r="D3" i="10"/>
  <c r="D4" i="10"/>
  <c r="D5" i="10"/>
  <c r="D6" i="10"/>
  <c r="D7" i="10"/>
  <c r="D8" i="10"/>
  <c r="D9" i="10"/>
  <c r="D10" i="10"/>
  <c r="D11" i="10"/>
  <c r="D12" i="10"/>
  <c r="D13" i="10"/>
  <c r="C3" i="10"/>
  <c r="C4" i="10"/>
  <c r="C5" i="10"/>
  <c r="C6" i="10"/>
  <c r="C7" i="10"/>
  <c r="C8" i="10"/>
  <c r="C9" i="10"/>
  <c r="C10" i="10"/>
  <c r="C11" i="10"/>
  <c r="C12" i="10"/>
  <c r="C13" i="10"/>
  <c r="B3" i="10"/>
  <c r="B4" i="10"/>
  <c r="B5" i="10"/>
  <c r="B6" i="10"/>
  <c r="B7" i="10"/>
  <c r="B8" i="10"/>
  <c r="B9" i="10"/>
  <c r="B10" i="10"/>
  <c r="B11" i="10"/>
  <c r="B12" i="10"/>
  <c r="B13" i="10"/>
  <c r="B2" i="10"/>
  <c r="E2" i="10" s="1"/>
  <c r="D2" i="10"/>
  <c r="C2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H2" i="10" l="1"/>
  <c r="G2" i="10"/>
  <c r="F2" i="10"/>
</calcChain>
</file>

<file path=xl/sharedStrings.xml><?xml version="1.0" encoding="utf-8"?>
<sst xmlns="http://schemas.openxmlformats.org/spreadsheetml/2006/main" count="8157" uniqueCount="2117">
  <si>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</si>
  <si>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</si>
  <si>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</si>
  <si>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</si>
  <si>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</si>
  <si>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</si>
  <si>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</si>
  <si>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</si>
  <si>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</si>
  <si>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</si>
  <si>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</si>
  <si>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</si>
  <si>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</si>
  <si>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</si>
  <si>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</si>
  <si>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</si>
  <si>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</si>
  <si>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</si>
  <si>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</si>
  <si>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</si>
  <si>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</si>
  <si>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</si>
  <si>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</si>
  <si>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</si>
  <si>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</si>
  <si>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</si>
  <si>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</si>
  <si>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</si>
  <si>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</si>
  <si>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</si>
  <si>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</si>
  <si>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</si>
  <si>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</si>
  <si>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</si>
  <si>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</si>
  <si>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</si>
  <si>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</si>
  <si>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</si>
  <si>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</si>
  <si>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</si>
  <si>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</si>
  <si>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</si>
  <si>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</si>
  <si>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</si>
  <si>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</si>
  <si>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</si>
  <si>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</si>
  <si>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</si>
  <si>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</si>
  <si>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</si>
  <si>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</si>
  <si>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</si>
  <si>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</si>
  <si>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</si>
  <si>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</si>
  <si>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</si>
  <si>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</si>
  <si>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</si>
  <si>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</si>
  <si>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</si>
  <si>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</si>
  <si>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</si>
  <si>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</si>
  <si>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</si>
  <si>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</si>
  <si>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</si>
  <si>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</si>
  <si>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</si>
  <si>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</si>
  <si>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</si>
  <si>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</si>
  <si>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</si>
  <si>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</si>
  <si>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</si>
  <si>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</si>
  <si>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</si>
  <si>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</si>
  <si>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</si>
  <si>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</si>
  <si>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</si>
  <si>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</si>
  <si>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</si>
  <si>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</si>
  <si>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</si>
  <si>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</si>
  <si>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</si>
  <si>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</si>
  <si>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</si>
  <si>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</si>
  <si>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</si>
  <si>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</si>
  <si>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</si>
  <si>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</si>
  <si>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</si>
  <si>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</si>
  <si>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</si>
  <si>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</si>
  <si>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</si>
  <si>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</si>
  <si>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</si>
  <si>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</si>
  <si>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</si>
  <si>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</si>
  <si>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</si>
  <si>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</si>
  <si>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</si>
  <si>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</si>
  <si>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</si>
  <si>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</si>
  <si>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</si>
  <si>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</si>
  <si>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</si>
  <si>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</si>
  <si>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</si>
  <si>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</si>
  <si>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</si>
  <si>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</si>
  <si>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</si>
  <si>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</si>
  <si>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</si>
  <si>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</si>
  <si>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</si>
  <si>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</si>
  <si>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</si>
  <si>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</si>
  <si>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</si>
  <si>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</si>
  <si>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</si>
  <si>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</si>
  <si>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</si>
  <si>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</si>
  <si>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</si>
  <si>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</si>
  <si>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</si>
  <si>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</si>
  <si>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</si>
  <si>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</si>
  <si>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</si>
  <si>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</si>
  <si>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</si>
  <si>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</si>
  <si>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</si>
  <si>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</si>
  <si>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</si>
  <si>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</si>
  <si>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</si>
  <si>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</si>
  <si>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</si>
  <si>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</si>
  <si>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</si>
  <si>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</si>
  <si>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</si>
  <si>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</si>
  <si>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</si>
  <si>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</si>
  <si>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</si>
  <si>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</si>
  <si>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</si>
  <si>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</si>
  <si>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</si>
  <si>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</si>
  <si>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</si>
  <si>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</si>
  <si>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</si>
  <si>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</si>
  <si>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</si>
  <si>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</si>
  <si>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</si>
  <si>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</si>
  <si>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</si>
  <si>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</si>
  <si>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</si>
  <si>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</si>
  <si>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</si>
  <si>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</si>
  <si>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</si>
  <si>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</si>
  <si>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</si>
  <si>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</si>
  <si>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</si>
  <si>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</si>
  <si>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</si>
  <si>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</si>
  <si>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</si>
  <si>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</si>
  <si>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</si>
  <si>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</si>
  <si>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</si>
  <si>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</si>
  <si>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</si>
  <si>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</si>
  <si>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</si>
  <si>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</si>
  <si>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</si>
  <si>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</si>
  <si>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</si>
  <si>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</si>
  <si>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</si>
  <si>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</si>
  <si>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</si>
  <si>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</si>
  <si>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</si>
  <si>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</si>
  <si>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</si>
  <si>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</si>
  <si>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</si>
  <si>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</si>
  <si>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</si>
  <si>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</si>
  <si>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</si>
  <si>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</si>
  <si>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</si>
  <si>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</si>
  <si>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</si>
  <si>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</si>
  <si>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</si>
  <si>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</si>
  <si>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</si>
  <si>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</si>
  <si>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</si>
  <si>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</si>
  <si>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</si>
  <si>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</si>
  <si>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</si>
  <si>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</si>
  <si>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</si>
  <si>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</si>
  <si>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</si>
  <si>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</si>
  <si>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</si>
  <si>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</si>
  <si>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</si>
  <si>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</si>
  <si>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</si>
  <si>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</si>
  <si>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</si>
  <si>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</si>
  <si>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</si>
  <si>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</si>
  <si>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</si>
  <si>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</si>
  <si>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</si>
  <si>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</si>
  <si>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</si>
  <si>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</si>
  <si>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</si>
  <si>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</si>
  <si>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</si>
  <si>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</si>
  <si>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</si>
  <si>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</si>
  <si>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</si>
  <si>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</si>
  <si>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</si>
  <si>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</si>
  <si>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</si>
  <si>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</si>
  <si>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</si>
  <si>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</si>
  <si>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</si>
  <si>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</si>
  <si>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</si>
  <si>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</si>
  <si>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</si>
  <si>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</si>
  <si>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</si>
  <si>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</si>
  <si>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</si>
  <si>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</si>
  <si>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</si>
  <si>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</si>
  <si>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</si>
  <si>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</si>
  <si>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</si>
  <si>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</si>
  <si>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</si>
  <si>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</si>
  <si>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</si>
  <si>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</si>
  <si>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</si>
  <si>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</si>
  <si>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</si>
  <si>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</si>
  <si>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</si>
  <si>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</si>
  <si>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</si>
  <si>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</si>
  <si>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</si>
  <si>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</si>
  <si>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</si>
  <si>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</si>
  <si>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</si>
  <si>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</si>
  <si>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</si>
  <si>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</si>
  <si>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</si>
  <si>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</si>
  <si>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</si>
  <si>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</si>
  <si>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</si>
  <si>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</si>
  <si>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</si>
  <si>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</si>
  <si>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</si>
  <si>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</si>
  <si>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</si>
  <si>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</si>
  <si>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</si>
  <si>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</si>
  <si>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</si>
  <si>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</si>
  <si>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</si>
  <si>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</si>
  <si>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</si>
  <si>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</si>
  <si>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</si>
  <si>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</si>
  <si>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</si>
  <si>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</si>
  <si>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</si>
  <si>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</si>
  <si>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</si>
  <si>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</si>
  <si>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</si>
  <si>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</si>
  <si>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</si>
  <si>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</si>
  <si>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</si>
  <si>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</si>
  <si>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</si>
  <si>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</si>
  <si>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</si>
  <si>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</si>
  <si>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</si>
  <si>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</si>
  <si>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</si>
  <si>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</si>
  <si>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</si>
  <si>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</si>
  <si>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</si>
  <si>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</si>
  <si>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</si>
  <si>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</si>
  <si>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</si>
  <si>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</si>
  <si>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</si>
  <si>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</si>
  <si>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</si>
  <si>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</si>
  <si>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</si>
  <si>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</si>
  <si>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</si>
  <si>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</si>
  <si>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</si>
  <si>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</si>
  <si>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</si>
  <si>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</si>
  <si>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</si>
  <si>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</si>
  <si>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</si>
  <si>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</si>
  <si>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</si>
  <si>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</si>
  <si>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</si>
  <si>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</si>
  <si>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</si>
  <si>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</si>
  <si>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</si>
  <si>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</si>
  <si>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</si>
  <si>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</si>
  <si>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</si>
  <si>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</si>
  <si>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</si>
  <si>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</si>
  <si>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</si>
  <si>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</si>
  <si>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</si>
  <si>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</si>
  <si>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</si>
  <si>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</si>
  <si>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</si>
  <si>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</si>
  <si>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</si>
  <si>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</si>
  <si>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</si>
  <si>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</si>
  <si>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</si>
  <si>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</si>
  <si>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</si>
  <si>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</si>
  <si>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</si>
  <si>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</si>
  <si>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</si>
  <si>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</si>
  <si>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</si>
  <si>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</si>
  <si>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</si>
  <si>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</si>
  <si>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</si>
  <si>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</si>
  <si>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</si>
  <si>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</si>
  <si>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</si>
  <si>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</si>
  <si>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</si>
  <si>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</si>
  <si>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</si>
  <si>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</si>
  <si>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</si>
  <si>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</si>
  <si>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</si>
  <si>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</si>
  <si>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</si>
  <si>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</si>
  <si>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</si>
  <si>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</si>
  <si>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</si>
  <si>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</si>
  <si>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</si>
  <si>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</si>
  <si>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</si>
  <si>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</si>
  <si>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</si>
  <si>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</si>
  <si>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</si>
  <si>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</si>
  <si>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</si>
  <si>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</si>
  <si>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</si>
  <si>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</si>
  <si>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</si>
  <si>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</si>
  <si>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</si>
  <si>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</si>
  <si>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</si>
  <si>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</si>
  <si>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</si>
  <si>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</si>
  <si>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</si>
  <si>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</si>
  <si>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</si>
  <si>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</si>
  <si>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</si>
  <si>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</si>
  <si>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</si>
  <si>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</si>
  <si>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</si>
  <si>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</si>
  <si>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</si>
  <si>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</si>
  <si>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</si>
  <si>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</si>
  <si>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</si>
  <si>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</si>
  <si>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</si>
  <si>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</si>
  <si>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</si>
  <si>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</si>
  <si>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</si>
  <si>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</si>
  <si>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</si>
  <si>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</si>
  <si>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</si>
  <si>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</si>
  <si>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</si>
  <si>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</si>
  <si>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</si>
  <si>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</si>
  <si>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</si>
  <si>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</si>
  <si>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</si>
  <si>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</si>
  <si>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</si>
  <si>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</si>
  <si>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</si>
  <si>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</si>
  <si>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</si>
  <si>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</si>
  <si>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</si>
  <si>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</si>
  <si>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</si>
  <si>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</si>
  <si>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</si>
  <si>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</si>
  <si>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</si>
  <si>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</si>
  <si>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</si>
  <si>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</si>
  <si>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</si>
  <si>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</si>
  <si>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</si>
  <si>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</si>
  <si>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</si>
  <si>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</si>
  <si>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</si>
  <si>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</si>
  <si>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</si>
  <si>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</si>
  <si>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</si>
  <si>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</si>
  <si>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</si>
  <si>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</si>
  <si>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</si>
  <si>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</si>
  <si>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</si>
  <si>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</si>
  <si>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</si>
  <si>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</si>
  <si>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</si>
  <si>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</si>
  <si>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</si>
  <si>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</si>
  <si>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</si>
  <si>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</si>
  <si>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</si>
  <si>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</si>
  <si>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</si>
  <si>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</si>
  <si>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</si>
  <si>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</si>
  <si>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</si>
  <si>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</si>
  <si>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</si>
  <si>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</si>
  <si>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</si>
  <si>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</si>
  <si>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</si>
  <si>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</si>
  <si>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</si>
  <si>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</si>
  <si>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</si>
  <si>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</si>
  <si>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</si>
  <si>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</si>
  <si>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</si>
  <si>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</si>
  <si>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</si>
  <si>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</si>
  <si>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</si>
  <si>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</si>
  <si>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</si>
  <si>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</si>
  <si>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</si>
  <si>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</si>
  <si>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</si>
  <si>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</si>
  <si>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</si>
  <si>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</si>
  <si>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</si>
  <si>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</si>
  <si>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</si>
  <si>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</si>
  <si>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</si>
  <si>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</si>
  <si>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</si>
  <si>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</si>
  <si>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</si>
  <si>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</si>
  <si>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</si>
  <si>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</si>
  <si>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</si>
  <si>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</si>
  <si>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</si>
  <si>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</si>
  <si>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</si>
  <si>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</si>
  <si>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</si>
  <si>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</si>
  <si>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</si>
  <si>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</si>
  <si>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</si>
  <si>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</si>
  <si>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</si>
  <si>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</si>
  <si>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</si>
  <si>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</si>
  <si>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</si>
  <si>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</si>
  <si>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</si>
  <si>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</si>
  <si>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</si>
  <si>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</si>
  <si>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</si>
  <si>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</si>
  <si>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</si>
  <si>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</si>
  <si>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</si>
  <si>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</si>
  <si>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</si>
  <si>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</si>
  <si>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</si>
  <si>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</si>
  <si>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</si>
  <si>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</si>
  <si>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</si>
  <si>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</si>
  <si>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</si>
  <si>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</si>
  <si>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</si>
  <si>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</si>
  <si>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</si>
  <si>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</si>
  <si>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</si>
  <si>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</si>
  <si>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</si>
  <si>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</si>
  <si>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</si>
  <si>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</si>
  <si>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</si>
  <si>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</si>
  <si>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</si>
  <si>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</si>
  <si>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</si>
  <si>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</si>
  <si>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</si>
  <si>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</si>
  <si>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</si>
  <si>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</si>
  <si>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</si>
  <si>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</si>
  <si>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</si>
  <si>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</si>
  <si>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</si>
  <si>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</si>
  <si>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</si>
  <si>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</si>
  <si>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</si>
  <si>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</si>
  <si>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</si>
  <si>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</si>
  <si>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</si>
  <si>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</si>
  <si>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</si>
  <si>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</si>
  <si>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</si>
  <si>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</si>
  <si>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</si>
  <si>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</si>
  <si>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</si>
  <si>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</si>
  <si>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</si>
  <si>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</si>
  <si>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</si>
  <si>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</si>
  <si>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</si>
  <si>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</si>
  <si>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</si>
  <si>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</si>
  <si>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</si>
  <si>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</si>
  <si>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</si>
  <si>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</si>
  <si>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</si>
  <si>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</si>
  <si>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</si>
  <si>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</si>
  <si>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</si>
  <si>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</si>
  <si>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</si>
  <si>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</si>
  <si>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</si>
  <si>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</si>
  <si>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</si>
  <si>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</si>
  <si>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</si>
  <si>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</si>
  <si>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</si>
  <si>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</si>
  <si>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</si>
  <si>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</si>
  <si>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</si>
  <si>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</si>
  <si>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</si>
  <si>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</si>
  <si>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</si>
  <si>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</si>
  <si>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</si>
  <si>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</si>
  <si>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</si>
  <si>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</si>
  <si>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</si>
  <si>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</si>
  <si>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</si>
  <si>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</si>
  <si>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</si>
  <si>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</si>
  <si>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</si>
  <si>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</si>
  <si>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</si>
  <si>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</si>
  <si>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</si>
  <si>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</si>
  <si>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</si>
  <si>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</si>
  <si>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</si>
  <si>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</si>
  <si>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</si>
  <si>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</si>
  <si>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</si>
  <si>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</si>
  <si>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</si>
  <si>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</si>
  <si>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</si>
  <si>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</si>
  <si>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</si>
  <si>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</si>
  <si>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</si>
  <si>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</si>
  <si>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</si>
  <si>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</si>
  <si>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</si>
  <si>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</si>
  <si>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</si>
  <si>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</si>
  <si>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</si>
  <si>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</si>
  <si>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</si>
  <si>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</si>
  <si>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</si>
  <si>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</si>
  <si>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</si>
  <si>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</si>
  <si>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</si>
  <si>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</si>
  <si>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</si>
  <si>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</si>
  <si>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</si>
  <si>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</si>
  <si>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</si>
  <si>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</si>
  <si>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</si>
  <si>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</si>
  <si>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</si>
  <si>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</si>
  <si>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</si>
  <si>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</si>
  <si>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</si>
  <si>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</si>
  <si>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</si>
  <si>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</si>
  <si>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</si>
  <si>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</si>
  <si>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</si>
  <si>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</si>
  <si>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</si>
  <si>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</si>
  <si>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</si>
  <si>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</si>
  <si>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</si>
  <si>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</si>
  <si>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</si>
  <si>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</si>
  <si>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</si>
  <si>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</si>
  <si>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</si>
  <si>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</si>
  <si>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</si>
  <si>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</si>
  <si>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</si>
  <si>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</si>
  <si>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</si>
  <si>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</si>
  <si>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</si>
  <si>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</si>
  <si>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</si>
  <si>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</si>
  <si>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</si>
  <si>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</si>
  <si>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</si>
  <si>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</si>
  <si>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</si>
  <si>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</si>
  <si>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</si>
  <si>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</si>
  <si>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</si>
  <si>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</si>
  <si>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</si>
  <si>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</si>
  <si>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</si>
  <si>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</si>
  <si>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</si>
  <si>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</si>
  <si>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</si>
  <si>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</si>
  <si>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</si>
  <si>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</si>
  <si>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</si>
  <si>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</si>
  <si>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</si>
  <si>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</si>
  <si>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</si>
  <si>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</si>
  <si>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</si>
  <si>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</si>
  <si>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</si>
  <si>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</si>
  <si>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</si>
  <si>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</si>
  <si>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</si>
  <si>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</si>
  <si>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</si>
  <si>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</si>
  <si>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</si>
  <si>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</si>
  <si>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</si>
  <si>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</si>
  <si>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</si>
  <si>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</si>
  <si>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</si>
  <si>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</si>
  <si>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</si>
  <si>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</si>
  <si>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</si>
  <si>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</si>
  <si>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</si>
  <si>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</si>
  <si>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</si>
  <si>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</si>
  <si>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</si>
  <si>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</si>
  <si>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</si>
  <si>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</si>
  <si>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</si>
  <si>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</si>
  <si>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</si>
  <si>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</si>
  <si>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</si>
  <si>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</si>
  <si>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</si>
  <si>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</si>
  <si>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</si>
  <si>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</si>
  <si>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</si>
  <si>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</si>
  <si>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</si>
  <si>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</si>
  <si>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</si>
  <si>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</si>
  <si>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</si>
  <si>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</si>
  <si>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</si>
  <si>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</si>
  <si>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</si>
  <si>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</si>
  <si>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</si>
  <si>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</si>
  <si>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</si>
  <si>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</si>
  <si>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</si>
  <si>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</si>
  <si>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</si>
  <si>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</si>
  <si>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</si>
  <si>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</si>
  <si>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</si>
  <si>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</si>
  <si>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</si>
  <si>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</si>
  <si>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</si>
  <si>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</si>
  <si>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</si>
  <si>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</si>
  <si>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</si>
  <si>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</si>
  <si>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</si>
  <si>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</si>
  <si>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</si>
  <si>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</si>
  <si>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</si>
  <si>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</si>
  <si>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</si>
  <si>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</si>
  <si>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</si>
  <si>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</si>
  <si>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</si>
  <si>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</si>
  <si>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</si>
  <si>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</si>
  <si>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</si>
  <si>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</si>
  <si>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</si>
  <si>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</si>
  <si>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</si>
  <si>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</si>
  <si>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</si>
  <si>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</si>
  <si>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</si>
  <si>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</si>
  <si>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</si>
  <si>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</si>
  <si>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</si>
  <si>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</si>
  <si>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</si>
  <si>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</si>
  <si>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</si>
  <si>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</si>
  <si>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</si>
  <si>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</si>
  <si>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</si>
  <si>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</si>
  <si>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</si>
  <si>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</si>
  <si>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</si>
  <si>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</si>
  <si>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</si>
  <si>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</si>
  <si>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</si>
  <si>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</si>
  <si>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</si>
  <si>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</si>
  <si>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</si>
  <si>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</si>
  <si>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</si>
  <si>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</si>
  <si>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</si>
  <si>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</si>
  <si>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</si>
  <si>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</si>
  <si>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</si>
  <si>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</si>
  <si>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</si>
  <si>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</si>
  <si>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</si>
  <si>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</si>
  <si>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</si>
  <si>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</si>
  <si>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</si>
  <si>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</si>
  <si>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</si>
  <si>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</si>
  <si>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</si>
  <si>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</si>
  <si>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</si>
  <si>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</si>
  <si>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</si>
  <si>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</si>
  <si>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</si>
  <si>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</si>
  <si>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</si>
  <si>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</si>
  <si>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</si>
  <si>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</si>
  <si>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</si>
  <si>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</si>
  <si>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</si>
  <si>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</si>
  <si>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</si>
  <si>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</si>
  <si>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</si>
  <si>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</si>
  <si>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</si>
  <si>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</si>
  <si>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</si>
  <si>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</si>
  <si>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</si>
  <si>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</si>
  <si>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</si>
  <si>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</si>
  <si>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</si>
  <si>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</si>
  <si>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</si>
  <si>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</si>
  <si>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</si>
  <si>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</si>
  <si>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</si>
  <si>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</si>
  <si>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</si>
  <si>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</si>
  <si>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</si>
  <si>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</si>
  <si>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</si>
  <si>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</si>
  <si>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</si>
  <si>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</si>
  <si>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</si>
  <si>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</si>
  <si>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</si>
  <si>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</si>
  <si>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</si>
  <si>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</si>
  <si>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</si>
  <si>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</si>
  <si>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</si>
  <si>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</si>
  <si>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</si>
  <si>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</si>
  <si>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</si>
  <si>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</si>
  <si>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</si>
  <si>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</si>
  <si>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</si>
  <si>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</si>
  <si>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</si>
  <si>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</si>
  <si>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</si>
  <si>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</si>
  <si>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</si>
  <si>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</si>
  <si>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</si>
  <si>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</si>
  <si>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</si>
  <si>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</si>
  <si>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</si>
  <si>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</si>
  <si>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</si>
  <si>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</si>
  <si>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</si>
  <si>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</si>
  <si>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</si>
  <si>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</si>
  <si>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</si>
  <si>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</si>
  <si>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</si>
  <si>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</si>
  <si>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</si>
  <si>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</si>
  <si>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</si>
  <si>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</si>
  <si>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</si>
  <si>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</si>
  <si>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</si>
  <si>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</si>
  <si>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</si>
  <si>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</si>
  <si>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</si>
  <si>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</si>
  <si>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</si>
  <si>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</si>
  <si>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</si>
  <si>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</si>
  <si>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</si>
  <si>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</si>
  <si>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</si>
  <si>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</si>
  <si>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</si>
  <si>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</si>
  <si>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</si>
  <si>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</si>
  <si>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</si>
  <si>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</si>
  <si>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</si>
  <si>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</si>
  <si>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</si>
  <si>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</si>
  <si>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</si>
  <si>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</si>
  <si>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</si>
  <si>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</si>
  <si>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</si>
  <si>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</si>
  <si>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</si>
  <si>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</si>
  <si>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</si>
  <si>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</si>
  <si>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</si>
  <si>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</si>
  <si>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</si>
  <si>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</si>
  <si>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</si>
  <si>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</si>
  <si>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</si>
  <si>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</si>
  <si>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</si>
  <si>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</si>
  <si>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</si>
  <si>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</si>
  <si>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</si>
  <si>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</si>
  <si>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</si>
  <si>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</si>
  <si>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</si>
  <si>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</si>
  <si>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</si>
  <si>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</si>
  <si>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</si>
  <si>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</si>
  <si>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</si>
  <si>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</si>
  <si>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</si>
  <si>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</si>
  <si>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</si>
  <si>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</si>
  <si>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</si>
  <si>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</si>
  <si>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</si>
  <si>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</si>
  <si>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</si>
  <si>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</si>
  <si>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</si>
  <si>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</si>
  <si>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</si>
  <si>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</si>
  <si>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</si>
  <si>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</si>
  <si>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</si>
  <si>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</si>
  <si>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</si>
  <si>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</si>
  <si>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</si>
  <si>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</si>
  <si>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</si>
  <si>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</si>
  <si>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</si>
  <si>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</si>
  <si>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</si>
  <si>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</si>
  <si>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</si>
  <si>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</si>
  <si>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</si>
  <si>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</si>
  <si>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</si>
  <si>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</si>
  <si>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</si>
  <si>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</si>
  <si>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</si>
  <si>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</si>
  <si>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</si>
  <si>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</si>
  <si>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</si>
  <si>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</si>
  <si>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</si>
  <si>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</si>
  <si>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</si>
  <si>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</si>
  <si>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</si>
  <si>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</si>
  <si>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</si>
  <si>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</si>
  <si>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</si>
  <si>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</si>
  <si>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</si>
  <si>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</si>
  <si>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</si>
  <si>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</si>
  <si>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</si>
  <si>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</si>
  <si>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</si>
  <si>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</si>
  <si>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</si>
  <si>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</si>
  <si>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</si>
  <si>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</si>
  <si>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</si>
  <si>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</si>
  <si>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</si>
  <si>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</si>
  <si>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</si>
  <si>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</si>
  <si>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</si>
  <si>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</si>
  <si>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</si>
  <si>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</si>
  <si>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</si>
  <si>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</si>
  <si>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</si>
  <si>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</si>
  <si>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</si>
  <si>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</si>
  <si>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</si>
  <si>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</si>
  <si>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</si>
  <si>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</si>
  <si>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</si>
  <si>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</si>
  <si>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</si>
  <si>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</si>
  <si>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</si>
  <si>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</si>
  <si>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</si>
  <si>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</si>
  <si>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</si>
  <si>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</si>
  <si>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</si>
  <si>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</si>
  <si>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</si>
  <si>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</si>
  <si>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</si>
  <si>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</si>
  <si>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</si>
  <si>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</si>
  <si>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</si>
  <si>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</si>
  <si>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</si>
  <si>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</si>
  <si>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</si>
  <si>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</si>
  <si>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</si>
  <si>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</si>
  <si>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</si>
  <si>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</si>
  <si>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</si>
  <si>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</si>
  <si>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</si>
  <si>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</si>
  <si>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</si>
  <si>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</si>
  <si>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</si>
  <si>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</si>
  <si>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</si>
  <si>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</si>
  <si>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</si>
  <si>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</si>
  <si>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</si>
  <si>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</si>
  <si>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</si>
  <si>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</si>
  <si>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</si>
  <si>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</si>
  <si>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</si>
  <si>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</si>
  <si>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</si>
  <si>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</si>
  <si>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</si>
  <si>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</si>
  <si>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</si>
  <si>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</si>
  <si>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</si>
  <si>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</si>
  <si>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</si>
  <si>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</si>
  <si>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</si>
  <si>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</si>
  <si>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</si>
  <si>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</si>
  <si>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</si>
  <si>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</si>
  <si>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</si>
  <si>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</si>
  <si>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</si>
  <si>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</si>
  <si>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</si>
  <si>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</si>
  <si>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</si>
  <si>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</si>
  <si>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</si>
  <si>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</si>
  <si>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</si>
  <si>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</si>
  <si>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</si>
  <si>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</si>
  <si>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</si>
  <si>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</si>
  <si>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</si>
  <si>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</si>
  <si>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</si>
  <si>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</si>
  <si>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</si>
  <si>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</si>
  <si>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</si>
  <si>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</si>
  <si>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</si>
  <si>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</si>
  <si>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</si>
  <si>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</si>
  <si>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</si>
  <si>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</si>
  <si>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</si>
  <si>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</si>
  <si>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</si>
  <si>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</si>
  <si>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</si>
  <si>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</si>
  <si>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</si>
  <si>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</si>
  <si>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</si>
  <si>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</si>
  <si>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</si>
  <si>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</si>
  <si>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</si>
  <si>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</si>
  <si>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</si>
  <si>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</si>
  <si>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</si>
  <si>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</si>
  <si>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</si>
  <si>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</si>
  <si>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</si>
  <si>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</si>
  <si>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</si>
  <si>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</si>
  <si>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</si>
  <si>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</si>
  <si>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</si>
  <si>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</si>
  <si>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</si>
  <si>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</si>
  <si>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</si>
  <si>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</si>
  <si>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</si>
  <si>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</si>
  <si>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</si>
  <si>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</si>
  <si>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</si>
  <si>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</si>
  <si>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</si>
  <si>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</si>
  <si>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</si>
  <si>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</si>
  <si>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</si>
  <si>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</si>
  <si>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</si>
  <si>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</si>
  <si>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</si>
  <si>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</si>
  <si>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</si>
  <si>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</si>
  <si>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</si>
  <si>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</si>
  <si>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</si>
  <si>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</si>
  <si>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</si>
  <si>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</si>
  <si>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</si>
  <si>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</si>
  <si>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</si>
  <si>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</si>
  <si>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</si>
  <si>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</si>
  <si>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</si>
  <si>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</si>
  <si>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</si>
  <si>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</si>
  <si>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</si>
  <si>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</si>
  <si>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</si>
  <si>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</si>
  <si>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</si>
  <si>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</si>
  <si>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</si>
  <si>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</si>
  <si>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</si>
  <si>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</si>
  <si>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</si>
  <si>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</si>
  <si>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</si>
  <si>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</si>
  <si>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</si>
  <si>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</si>
  <si>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</si>
  <si>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</si>
  <si>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</si>
  <si>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</si>
  <si>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</si>
  <si>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</si>
  <si>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</si>
  <si>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</si>
  <si>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</si>
  <si>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</si>
  <si>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</si>
  <si>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</si>
  <si>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</si>
  <si>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</si>
  <si>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</si>
  <si>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</si>
  <si>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</si>
  <si>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</si>
  <si>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</si>
  <si>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</si>
  <si>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</si>
  <si>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</si>
  <si>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</si>
  <si>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</si>
  <si>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</si>
  <si>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</si>
  <si>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</si>
  <si>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</si>
  <si>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</si>
  <si>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</si>
  <si>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</si>
  <si>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</si>
  <si>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</si>
  <si>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</si>
  <si>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</si>
  <si>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</si>
  <si>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</si>
  <si>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</si>
  <si>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</si>
  <si>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</si>
  <si>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</si>
  <si>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</si>
  <si>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</si>
  <si>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</si>
  <si>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</si>
  <si>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</si>
  <si>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</si>
  <si>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</si>
  <si>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</si>
  <si>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</si>
  <si>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</si>
  <si>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</si>
  <si>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</si>
  <si>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</si>
  <si>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</si>
  <si>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</si>
  <si>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</si>
  <si>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</si>
  <si>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</si>
  <si>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</si>
  <si>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</si>
  <si>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</si>
  <si>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</si>
  <si>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</si>
  <si>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</si>
  <si>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</si>
  <si>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</si>
  <si>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</si>
  <si>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</si>
  <si>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</si>
  <si>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</si>
  <si>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</si>
  <si>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</si>
  <si>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</si>
  <si>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</si>
  <si>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</si>
  <si>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</si>
  <si>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</si>
  <si>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</si>
  <si>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</si>
  <si>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</si>
  <si>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</si>
  <si>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</si>
  <si>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</si>
  <si>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</si>
  <si>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</si>
  <si>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</si>
  <si>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</si>
  <si>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</si>
  <si>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</si>
  <si>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</si>
  <si>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</si>
  <si>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</si>
  <si>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</si>
  <si>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</si>
  <si>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</si>
  <si>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</si>
  <si>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</si>
  <si>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</si>
  <si>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</si>
  <si>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</si>
  <si>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</si>
  <si>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</si>
  <si>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</si>
  <si>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</si>
  <si>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</si>
  <si>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</si>
  <si>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</si>
  <si>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</si>
  <si>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</si>
  <si>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</si>
  <si>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</si>
  <si>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</si>
  <si>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</si>
  <si>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</si>
  <si>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</si>
  <si>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</si>
  <si>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</si>
  <si>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</si>
  <si>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</si>
  <si>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</si>
  <si>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</si>
  <si>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</si>
  <si>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</si>
  <si>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</si>
  <si>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</si>
  <si>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</si>
  <si>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</si>
  <si>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</si>
  <si>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</si>
  <si>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</si>
  <si>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</si>
  <si>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</si>
  <si>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</si>
  <si>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</si>
  <si>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</si>
  <si>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</si>
  <si>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</si>
  <si>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</si>
  <si>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</si>
  <si>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</si>
  <si>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</si>
  <si>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</si>
  <si>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</si>
  <si>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</si>
  <si>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</si>
  <si>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</si>
  <si>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</si>
  <si>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</si>
  <si>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</si>
  <si>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</si>
  <si>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</si>
  <si>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</si>
  <si>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</si>
  <si>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</si>
  <si>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</si>
  <si>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</si>
  <si>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</si>
  <si>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</si>
  <si>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</si>
  <si>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</si>
  <si>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</si>
  <si>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</si>
  <si>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</si>
  <si>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</si>
  <si>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</si>
  <si>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</si>
  <si>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</si>
  <si>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</si>
  <si>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</si>
  <si>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</si>
  <si>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</si>
  <si>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</si>
  <si>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</si>
  <si>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</si>
  <si>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</si>
  <si>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</si>
  <si>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</si>
  <si>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</si>
  <si>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</si>
  <si>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</si>
  <si>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</si>
  <si>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</si>
  <si>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</si>
  <si>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</si>
  <si>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</si>
  <si>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</si>
  <si>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</si>
  <si>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</si>
  <si>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</si>
  <si>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</si>
  <si>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</si>
  <si>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</si>
  <si>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</si>
  <si>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</si>
  <si>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</si>
  <si>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</si>
  <si>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</si>
  <si>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</si>
  <si>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</si>
  <si>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</si>
  <si>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</si>
  <si>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</si>
  <si>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</si>
  <si>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</si>
  <si>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</si>
  <si>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</si>
  <si>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</si>
  <si>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</si>
  <si>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</si>
  <si>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</si>
  <si>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</si>
  <si>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</si>
  <si>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</si>
  <si>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</si>
  <si>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</si>
  <si>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</si>
  <si>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</si>
  <si>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</si>
  <si>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</si>
  <si>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</si>
  <si>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</si>
  <si>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</si>
  <si>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</si>
  <si>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</si>
  <si>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</si>
  <si>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</si>
  <si>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</si>
  <si>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</si>
  <si>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</si>
  <si>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</si>
  <si>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</si>
  <si>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</si>
  <si>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</si>
  <si>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</si>
  <si>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</si>
  <si>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</si>
  <si>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</si>
  <si>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</si>
  <si>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</si>
  <si>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</si>
  <si>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</si>
  <si>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</si>
  <si>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</si>
  <si>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</si>
  <si>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</si>
  <si>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</si>
  <si>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</si>
  <si>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</si>
  <si>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</si>
  <si>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</si>
  <si>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</si>
  <si>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</si>
  <si>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</si>
  <si>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</si>
  <si>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</si>
  <si>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</si>
  <si>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</si>
  <si>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</si>
  <si>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</si>
  <si>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</si>
  <si>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</si>
  <si>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</si>
  <si>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</si>
  <si>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</si>
  <si>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</si>
  <si>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</si>
  <si>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</si>
  <si>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</si>
  <si>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</si>
  <si>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</si>
  <si>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</si>
  <si>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</si>
  <si>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</si>
  <si>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</si>
  <si>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</si>
  <si>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</si>
  <si>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</si>
  <si>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</si>
  <si>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</si>
  <si>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</si>
  <si>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</si>
  <si>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</si>
  <si>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</si>
  <si>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</si>
  <si>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</si>
  <si>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</si>
  <si>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</si>
  <si>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</si>
  <si>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</si>
  <si>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</si>
  <si>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</si>
  <si>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</si>
  <si>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</si>
  <si>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</si>
  <si>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</si>
  <si>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</si>
  <si>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</si>
  <si>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</si>
  <si>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</si>
  <si>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</si>
  <si>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</si>
  <si>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</si>
  <si>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</si>
  <si>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</si>
  <si>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</si>
  <si>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</si>
  <si>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</si>
  <si>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</si>
  <si>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</si>
  <si>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</si>
  <si>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</si>
  <si>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</si>
  <si>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</si>
  <si>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</si>
  <si>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</si>
  <si>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</si>
  <si>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</si>
  <si>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</si>
  <si>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</si>
  <si>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</si>
  <si>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</si>
  <si>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</si>
  <si>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</si>
  <si>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</si>
  <si>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</si>
  <si>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</si>
  <si>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</si>
  <si>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</si>
  <si>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</si>
  <si>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</si>
  <si>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</si>
  <si>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</si>
  <si>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</si>
  <si>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</si>
  <si>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</si>
  <si>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</si>
  <si>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</si>
  <si>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</si>
  <si>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</si>
  <si>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</si>
  <si>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</si>
  <si>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</si>
  <si>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</si>
  <si>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</si>
  <si>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</si>
  <si>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</si>
  <si>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</si>
  <si>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</si>
  <si>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</si>
  <si>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</si>
  <si>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</si>
  <si>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</si>
  <si>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</si>
  <si>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</si>
  <si>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</si>
  <si>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</si>
  <si>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</si>
  <si>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</si>
  <si>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</si>
  <si>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</si>
  <si>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</si>
  <si>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</si>
  <si>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</si>
  <si>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</si>
  <si>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</si>
  <si>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</si>
  <si>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</si>
  <si>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</si>
  <si>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</si>
  <si>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</si>
  <si>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</si>
  <si>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</si>
  <si>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</si>
  <si>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</si>
  <si>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</si>
  <si>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</si>
  <si>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</si>
  <si>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</si>
  <si>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</si>
  <si>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</si>
  <si>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</si>
  <si>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</si>
  <si>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</si>
  <si>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</si>
  <si>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</si>
  <si>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</si>
  <si>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</si>
  <si>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</si>
  <si>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</si>
  <si>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</si>
  <si>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</si>
  <si>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</si>
  <si>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</si>
  <si>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</si>
  <si>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</si>
  <si>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</si>
  <si>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</si>
  <si>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</si>
  <si>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</si>
  <si>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</si>
  <si>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</si>
  <si>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</si>
  <si>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</si>
  <si>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</si>
  <si>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</si>
  <si>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</si>
  <si>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</si>
  <si>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</si>
  <si>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</si>
  <si>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</si>
  <si>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</si>
  <si>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</si>
  <si>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</si>
  <si>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</si>
  <si>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</si>
  <si>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</si>
  <si>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</si>
  <si>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</si>
  <si>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</si>
  <si>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</si>
  <si>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</si>
  <si>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</si>
  <si>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</si>
  <si>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</si>
  <si>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</si>
  <si>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</si>
  <si>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</si>
  <si>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</si>
  <si>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</si>
  <si>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</si>
  <si>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</si>
  <si>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</si>
  <si>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</si>
  <si>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</si>
  <si>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</si>
  <si>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</si>
  <si>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</si>
  <si>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</si>
  <si>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</si>
  <si>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</si>
  <si>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</si>
  <si>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</si>
  <si>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</si>
  <si>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</si>
  <si>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</si>
  <si>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</si>
  <si>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</si>
  <si>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</si>
  <si>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</si>
  <si>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</si>
  <si>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</si>
  <si>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</si>
  <si>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</si>
  <si>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</si>
  <si>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</si>
  <si>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</si>
  <si>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</si>
  <si>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</si>
  <si>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</si>
  <si>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</si>
  <si>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</si>
  <si>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</si>
  <si>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</si>
  <si>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</si>
  <si>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</si>
  <si>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</si>
  <si>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</si>
  <si>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</si>
  <si>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</si>
  <si>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</si>
  <si>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</si>
  <si>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</si>
  <si>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</si>
  <si>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</si>
  <si>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</si>
  <si>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</si>
  <si>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</si>
  <si>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</si>
  <si>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</si>
  <si>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</si>
  <si>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</si>
  <si>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</si>
  <si>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</si>
  <si>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</si>
  <si>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</si>
  <si>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</si>
  <si>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</si>
  <si>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</si>
  <si>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</si>
  <si>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</si>
  <si>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</si>
  <si>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</si>
  <si>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</si>
  <si>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</si>
  <si>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</si>
  <si>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</si>
  <si>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</si>
  <si>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</si>
  <si>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</si>
  <si>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</si>
  <si>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</si>
  <si>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</si>
  <si>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</si>
  <si>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</si>
  <si>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</si>
  <si>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</si>
  <si>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</si>
  <si>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</si>
  <si>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</si>
  <si>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</si>
  <si>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</si>
  <si>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</si>
  <si>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</si>
  <si>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</si>
  <si>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</si>
  <si>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</si>
  <si>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</si>
  <si>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</si>
  <si>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</si>
  <si>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</si>
  <si>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</si>
  <si>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</si>
  <si>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</si>
  <si>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</si>
  <si>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</si>
  <si>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</si>
  <si>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</si>
  <si>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</si>
  <si>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</si>
  <si>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</si>
  <si>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</si>
  <si>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</si>
  <si>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</si>
  <si>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</si>
  <si>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</si>
  <si>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</si>
  <si>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</si>
  <si>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</si>
  <si>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</si>
  <si>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</si>
  <si>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</si>
  <si>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</si>
  <si>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</si>
  <si>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</si>
  <si>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</si>
  <si>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</si>
  <si>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</si>
  <si>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</si>
  <si>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</si>
  <si>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</si>
  <si>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</si>
  <si>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</si>
  <si>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</si>
  <si>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</si>
  <si>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</si>
  <si>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</si>
  <si>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</si>
  <si>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</si>
  <si>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</si>
  <si>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</si>
  <si>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</si>
  <si>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</si>
  <si>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</si>
  <si>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</si>
  <si>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</si>
  <si>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</si>
  <si>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</si>
  <si>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</si>
  <si>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</si>
  <si>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</si>
  <si>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</si>
  <si>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</si>
  <si>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</si>
  <si>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</si>
  <si>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</si>
  <si>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</si>
  <si>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</si>
  <si>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</si>
  <si>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</si>
  <si>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</si>
  <si>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</si>
  <si>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</si>
  <si>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</si>
  <si>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</si>
  <si>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</si>
  <si>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</si>
  <si>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</si>
  <si>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</si>
  <si>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</si>
  <si>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</si>
  <si>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</si>
  <si>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</si>
  <si>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</si>
  <si>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</si>
  <si>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</si>
  <si>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</si>
  <si>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</si>
  <si>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</si>
  <si>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</si>
  <si>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</si>
  <si>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</si>
  <si>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</si>
  <si>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</si>
  <si>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</si>
  <si>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</si>
  <si>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</si>
  <si>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</si>
  <si>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</si>
  <si>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</si>
  <si>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</si>
  <si>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</si>
  <si>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</si>
  <si>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</si>
  <si>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</si>
  <si>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</si>
  <si>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</si>
  <si>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</si>
  <si>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</si>
  <si>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</si>
  <si>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</si>
  <si>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</si>
  <si>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</si>
  <si>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</si>
  <si>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</si>
  <si>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</si>
  <si>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</si>
  <si>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</si>
  <si>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</si>
  <si>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</si>
  <si>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</si>
  <si>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</si>
  <si>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</si>
  <si>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</si>
  <si>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</si>
  <si>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</si>
  <si>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</si>
  <si>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</si>
  <si>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</si>
  <si>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</si>
  <si>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</si>
  <si>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</si>
  <si>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</si>
  <si>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</si>
  <si>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</si>
  <si>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</si>
  <si>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</si>
  <si>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</si>
  <si>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</si>
  <si>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</si>
  <si>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</si>
  <si>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</si>
  <si>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</si>
  <si>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</si>
  <si>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</si>
  <si>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</si>
  <si>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</si>
  <si>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</si>
  <si>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</si>
  <si>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</si>
  <si>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</si>
  <si>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</si>
  <si>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</si>
  <si>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</si>
  <si>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</si>
  <si>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</si>
  <si>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</si>
  <si>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</si>
  <si>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</si>
  <si>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</si>
  <si>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</si>
  <si>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</si>
  <si>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</si>
  <si>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</si>
  <si>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</si>
  <si>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</si>
  <si>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</si>
  <si>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</si>
  <si>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</si>
  <si>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</si>
  <si>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</si>
  <si>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</si>
  <si>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</si>
  <si>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</si>
  <si>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</si>
  <si>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</si>
  <si>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</si>
  <si>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</si>
  <si>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</si>
  <si>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</si>
  <si>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</si>
  <si>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</si>
  <si>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</si>
  <si>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</si>
  <si>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</si>
  <si>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</si>
  <si>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</si>
  <si>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</si>
  <si>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</si>
  <si>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</si>
  <si>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</si>
  <si>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</si>
  <si>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</si>
  <si>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</si>
  <si>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</si>
  <si>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</si>
  <si>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</si>
  <si>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</si>
  <si>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</si>
  <si>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</si>
  <si>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</si>
  <si>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</si>
  <si>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</si>
  <si>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</si>
  <si>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</si>
  <si>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</si>
  <si>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</si>
  <si>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</si>
  <si>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</si>
  <si>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</si>
  <si>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</si>
  <si>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</si>
  <si>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</si>
  <si>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</si>
  <si>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</si>
  <si>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</si>
  <si>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</si>
  <si>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Column Labels</t>
  </si>
  <si>
    <t>Grand Total</t>
  </si>
  <si>
    <t>Row Labels</t>
  </si>
  <si>
    <t>(All)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</si>
  <si>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</si>
  <si>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</si>
  <si>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</si>
  <si>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</si>
  <si>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</si>
  <si>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</si>
  <si>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</si>
  <si>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</si>
  <si>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</si>
  <si>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</si>
  <si>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</si>
  <si>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</si>
  <si>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</si>
  <si>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</si>
  <si>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</si>
  <si>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</si>
  <si>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</si>
  <si>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</si>
  <si>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</si>
  <si>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</si>
  <si>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</si>
  <si>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</si>
  <si>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</si>
  <si>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</si>
  <si>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</si>
  <si>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</si>
  <si>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</si>
  <si>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</si>
  <si>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</si>
  <si>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</si>
  <si>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</si>
  <si>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</si>
  <si>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</si>
  <si>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</si>
  <si>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</si>
  <si>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500000</t>
  </si>
  <si>
    <t>Outcome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</si>
  <si>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</si>
  <si>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</si>
  <si>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</si>
  <si>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</si>
  <si>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</si>
  <si>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</si>
  <si>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</si>
  <si>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</si>
  <si>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Unsuccessful Comaing</t>
  </si>
  <si>
    <t>Successful Compaing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</si>
</sst>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9" fontId="0" fillId="0" borderId="0" xfId="42" applyFon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[CrowdfundingBook.xlsx]1!PivotTable1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300311298297011E-2"/>
          <c:y val="4.553415061295972E-2"/>
          <c:w val="0.76782365867057312"/>
          <c:h val="0.774620847525407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E842-ADBD-38B394F44736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B-E842-ADBD-38B394F44736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B-E842-ADBD-38B394F44736}"/>
            </c:ext>
          </c:extLst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B-E842-ADBD-38B394F4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641712"/>
        <c:axId val="699643440"/>
      </c:barChart>
      <c:catAx>
        <c:axId val="6996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43440"/>
        <c:crosses val="autoZero"/>
        <c:auto val="1"/>
        <c:lblAlgn val="ctr"/>
        <c:lblOffset val="100"/>
        <c:noMultiLvlLbl val="0"/>
      </c:catAx>
      <c:valAx>
        <c:axId val="6996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[CrowdfundingBook.xlsx]2!PivotTable1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5-014F-9D4F-544699AE8AC7}"/>
            </c:ext>
          </c:extLst>
        </c:ser>
        <c:ser>
          <c:idx val="1"/>
          <c:order val="1"/>
          <c:tx>
            <c:strRef>
              <c:f>'2'!$C$4:$C$5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5-014F-9D4F-544699AE8AC7}"/>
            </c:ext>
          </c:extLst>
        </c:ser>
        <c:ser>
          <c:idx val="2"/>
          <c:order val="2"/>
          <c:tx>
            <c:strRef>
              <c:f>'2'!$D$4:$D$5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5-014F-9D4F-544699AE8AC7}"/>
            </c:ext>
          </c:extLst>
        </c:ser>
        <c:ser>
          <c:idx val="3"/>
          <c:order val="3"/>
          <c:tx>
            <c:strRef>
              <c:f>'2'!$E$4:$E$5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5-014F-9D4F-544699AE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225120"/>
        <c:axId val="599226848"/>
      </c:barChart>
      <c:catAx>
        <c:axId val="5992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26848"/>
        <c:crosses val="autoZero"/>
        <c:auto val="1"/>
        <c:lblAlgn val="ctr"/>
        <c:lblOffset val="100"/>
        <c:noMultiLvlLbl val="0"/>
      </c:catAx>
      <c:valAx>
        <c:axId val="5992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[CrowdfundingBook.xlsx]3!PivotTable6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0493823593151773E-2"/>
          <c:y val="4.046242774566474E-2"/>
          <c:w val="0.79928570396590337"/>
          <c:h val="0.90116107596377037"/>
        </c:manualLayout>
      </c:layout>
      <c:lineChart>
        <c:grouping val="standard"/>
        <c:varyColors val="0"/>
        <c:ser>
          <c:idx val="0"/>
          <c:order val="0"/>
          <c:tx>
            <c:strRef>
              <c:f>'3'!$B$5:$B$6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6-6149-8089-979D5C59574F}"/>
            </c:ext>
          </c:extLst>
        </c:ser>
        <c:ser>
          <c:idx val="1"/>
          <c:order val="1"/>
          <c:tx>
            <c:strRef>
              <c:f>'3'!$C$5:$C$6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6-6149-8089-979D5C59574F}"/>
            </c:ext>
          </c:extLst>
        </c:ser>
        <c:ser>
          <c:idx val="2"/>
          <c:order val="2"/>
          <c:tx>
            <c:strRef>
              <c:f>'3'!$D$5:$D$6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6-6149-8089-979D5C59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19120"/>
        <c:axId val="570220848"/>
      </c:lineChart>
      <c:catAx>
        <c:axId val="5702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20848"/>
        <c:crosses val="autoZero"/>
        <c:auto val="1"/>
        <c:lblAlgn val="ctr"/>
        <c:lblOffset val="100"/>
        <c:noMultiLvlLbl val="0"/>
      </c:catAx>
      <c:valAx>
        <c:axId val="5702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6350</xdr:rowOff>
    </xdr:from>
    <xdr:to>
      <xdr:col>15</xdr:col>
      <xdr:colOff>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BC467-3F68-E084-936F-A47267C5A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</xdr:row>
      <xdr:rowOff>63500</xdr:rowOff>
    </xdr:from>
    <xdr:to>
      <xdr:col>14</xdr:col>
      <xdr:colOff>698500</xdr:colOff>
      <xdr:row>30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4835FB-00A1-D598-F835-481F74C82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127000</xdr:rowOff>
    </xdr:from>
    <xdr:to>
      <xdr:col>10</xdr:col>
      <xdr:colOff>596900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156A5-1263-D39B-1A20-364CEB6EF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9.937306134256" createdVersion="8" refreshedVersion="8" minRefreshableVersion="3" recordCount="1000" xr:uid="{DC373969-2951-F244-95F3-B41DFC49517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0.683540625003" createdVersion="8" refreshedVersion="8" minRefreshableVersion="3" recordCount="1001" xr:uid="{C0EDB71B-0BAE-2B44-8F9E-CD5DD42AE38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1974-01-01T19:48:00" maxDate="1975-01-05T05:24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x v="0"/>
    <n v="1450159200"/>
    <d v="1974-08-06T10:12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x v="1"/>
    <x v="1"/>
    <n v="1408597200"/>
    <d v="1974-06-19T07:42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x v="2"/>
    <x v="2"/>
    <n v="1384840800"/>
    <d v="1974-05-22T19:48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x v="3"/>
    <x v="3"/>
    <n v="1568955600"/>
    <d v="1974-12-21T22:06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x v="4"/>
    <x v="4"/>
    <n v="1548309600"/>
    <d v="1974-11-28T00:36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x v="5"/>
    <x v="5"/>
    <n v="1347080400"/>
    <d v="1974-04-09T02:54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x v="6"/>
    <x v="6"/>
    <n v="1505365200"/>
    <d v="1974-10-09T07:42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x v="7"/>
    <x v="7"/>
    <n v="1439614800"/>
    <d v="1974-07-25T05:18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x v="8"/>
    <x v="8"/>
    <n v="1281502800"/>
    <d v="1974-01-23T05:18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x v="9"/>
    <x v="9"/>
    <n v="1383804000"/>
    <d v="1974-05-21T15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x v="10"/>
    <x v="10"/>
    <n v="1285909200"/>
    <d v="1974-01-28T07:42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x v="11"/>
    <x v="11"/>
    <n v="1285563600"/>
    <d v="1974-01-27T22:06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x v="12"/>
    <x v="12"/>
    <n v="1572411600"/>
    <d v="1974-12-25T22:06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x v="13"/>
    <x v="13"/>
    <n v="1466658000"/>
    <d v="1974-08-25T12:3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x v="14"/>
    <x v="14"/>
    <n v="1333342800"/>
    <d v="1974-03-24T05:18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x v="15"/>
    <x v="15"/>
    <n v="1576303200"/>
    <d v="1974-12-30T10:12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x v="16"/>
    <x v="16"/>
    <n v="1392271200"/>
    <d v="1974-05-31T10:12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x v="17"/>
    <x v="17"/>
    <n v="1294898400"/>
    <d v="1974-02-07T17:24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x v="18"/>
    <x v="18"/>
    <n v="1537074000"/>
    <d v="1974-11-15T00:3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x v="19"/>
    <x v="19"/>
    <n v="1553490000"/>
    <d v="1974-12-04T00:3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x v="20"/>
    <x v="20"/>
    <n v="1406523600"/>
    <d v="1974-06-16T22:06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x v="21"/>
    <x v="21"/>
    <n v="1316322000"/>
    <d v="1974-03-04T12:3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x v="22"/>
    <x v="22"/>
    <n v="1524027600"/>
    <d v="1974-10-30T22:06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x v="23"/>
    <x v="23"/>
    <n v="1554699600"/>
    <d v="1974-12-05T10:06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x v="24"/>
    <x v="24"/>
    <n v="1403499600"/>
    <d v="1974-06-13T10:06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x v="25"/>
    <x v="25"/>
    <n v="1307422800"/>
    <d v="1974-02-22T05:18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x v="26"/>
    <x v="26"/>
    <n v="1535346000"/>
    <d v="1974-11-13T00:3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x v="27"/>
    <x v="27"/>
    <n v="1444539600"/>
    <d v="1974-07-30T22:06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x v="28"/>
    <x v="28"/>
    <n v="1267682400"/>
    <d v="1974-01-07T05:24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x v="29"/>
    <x v="29"/>
    <n v="1535518800"/>
    <d v="1974-11-13T05:18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x v="30"/>
    <x v="30"/>
    <n v="1559106000"/>
    <d v="1974-12-10T12:3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x v="31"/>
    <x v="31"/>
    <n v="1454392800"/>
    <d v="1974-08-11T07:48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x v="32"/>
    <x v="32"/>
    <n v="1517896800"/>
    <d v="1974-10-23T19:48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x v="33"/>
    <x v="33"/>
    <n v="1415685600"/>
    <d v="1974-06-27T12:36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x v="34"/>
    <x v="34"/>
    <n v="1490677200"/>
    <d v="1974-09-22T07:42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x v="35"/>
    <x v="35"/>
    <n v="1551506400"/>
    <d v="1974-12-01T17:24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x v="36"/>
    <x v="36"/>
    <n v="1300856400"/>
    <d v="1974-02-14T14:54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x v="37"/>
    <x v="37"/>
    <n v="1573192800"/>
    <d v="1974-12-26T19:48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x v="38"/>
    <x v="38"/>
    <n v="1287810000"/>
    <d v="1974-01-30T12:3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x v="39"/>
    <x v="39"/>
    <n v="1362978000"/>
    <d v="1974-04-27T12:3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x v="40"/>
    <x v="40"/>
    <n v="1277355600"/>
    <d v="1974-01-18T10:06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x v="41"/>
    <x v="41"/>
    <n v="1348981200"/>
    <d v="1974-04-11T07:42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x v="42"/>
    <x v="42"/>
    <n v="1310533200"/>
    <d v="1974-02-25T19:42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x v="43"/>
    <x v="43"/>
    <n v="1407560400"/>
    <d v="1974-06-18T02:54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x v="44"/>
    <x v="44"/>
    <n v="1552885200"/>
    <d v="1974-12-03T07:42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x v="45"/>
    <x v="45"/>
    <n v="1479362400"/>
    <d v="1974-09-09T05:24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x v="46"/>
    <x v="46"/>
    <n v="1280552400"/>
    <d v="1974-01-22T02:54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x v="47"/>
    <x v="47"/>
    <n v="1398661200"/>
    <d v="1974-06-07T19:42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x v="48"/>
    <x v="48"/>
    <n v="1436245200"/>
    <d v="1974-07-21T07:42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x v="49"/>
    <x v="49"/>
    <n v="1575439200"/>
    <d v="1974-12-29T10:12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x v="50"/>
    <x v="50"/>
    <n v="1377752400"/>
    <d v="1974-05-14T14:54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x v="51"/>
    <x v="51"/>
    <n v="1334206800"/>
    <d v="1974-03-25T05:18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x v="52"/>
    <x v="52"/>
    <n v="1284872400"/>
    <d v="1974-01-27T02:54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x v="53"/>
    <x v="53"/>
    <n v="1403931600"/>
    <d v="1974-06-13T22:06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x v="54"/>
    <x v="54"/>
    <n v="1521262800"/>
    <d v="1974-10-27T17:18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x v="55"/>
    <x v="55"/>
    <n v="1533358800"/>
    <d v="1974-11-10T17:18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x v="56"/>
    <x v="56"/>
    <n v="1421474400"/>
    <d v="1974-07-04T05:24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x v="57"/>
    <x v="57"/>
    <n v="1505278800"/>
    <d v="1974-10-09T05:18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x v="58"/>
    <x v="58"/>
    <n v="1443934800"/>
    <d v="1974-07-30T05:18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x v="59"/>
    <x v="59"/>
    <n v="1498539600"/>
    <d v="1974-10-01T10:06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x v="60"/>
    <x v="60"/>
    <n v="1342760400"/>
    <d v="1974-04-04T02:54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x v="61"/>
    <x v="61"/>
    <n v="1301720400"/>
    <d v="1974-02-15T14:54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x v="62"/>
    <x v="62"/>
    <n v="1433566800"/>
    <d v="1974-07-18T05:18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x v="63"/>
    <x v="63"/>
    <n v="1493874000"/>
    <d v="1974-09-26T00:3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x v="64"/>
    <x v="64"/>
    <n v="1531803600"/>
    <d v="1974-11-08T22:06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x v="65"/>
    <x v="65"/>
    <n v="1296712800"/>
    <d v="1974-02-09T19:48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x v="66"/>
    <x v="66"/>
    <n v="1428901200"/>
    <d v="1974-07-12T19:42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x v="67"/>
    <x v="67"/>
    <n v="1264831200"/>
    <d v="1974-01-03T22:12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x v="68"/>
    <x v="68"/>
    <n v="1505192400"/>
    <d v="1974-10-09T02:54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x v="69"/>
    <x v="69"/>
    <n v="1295676000"/>
    <d v="1974-02-08T15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x v="70"/>
    <x v="70"/>
    <n v="1292911200"/>
    <d v="1974-02-05T10:12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x v="71"/>
    <x v="71"/>
    <n v="1575439200"/>
    <d v="1974-12-29T10:12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x v="72"/>
    <x v="72"/>
    <n v="1438837200"/>
    <d v="1974-07-24T07:42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x v="73"/>
    <x v="73"/>
    <n v="1480485600"/>
    <d v="1974-09-10T12:36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x v="74"/>
    <x v="74"/>
    <n v="1459141200"/>
    <d v="1974-08-16T19:42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x v="75"/>
    <x v="75"/>
    <n v="1532322000"/>
    <d v="1974-11-09T12:3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x v="76"/>
    <x v="76"/>
    <n v="1426222800"/>
    <d v="1974-07-09T17:18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x v="77"/>
    <x v="77"/>
    <n v="1286773200"/>
    <d v="1974-01-29T07:42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x v="78"/>
    <x v="78"/>
    <n v="1523941200"/>
    <d v="1974-10-30T19:42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x v="79"/>
    <x v="79"/>
    <n v="1529557200"/>
    <d v="1974-11-06T07:42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x v="80"/>
    <x v="80"/>
    <n v="1506574800"/>
    <d v="1974-10-10T17:18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x v="81"/>
    <x v="81"/>
    <n v="1513576800"/>
    <d v="1974-10-18T19:48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x v="82"/>
    <x v="82"/>
    <n v="1548309600"/>
    <d v="1974-11-28T00:36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x v="83"/>
    <x v="83"/>
    <n v="1471582800"/>
    <d v="1974-08-31T05:18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x v="84"/>
    <x v="84"/>
    <n v="1344315600"/>
    <d v="1974-04-05T22:06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x v="85"/>
    <x v="85"/>
    <n v="1316408400"/>
    <d v="1974-03-04T14:54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x v="86"/>
    <x v="86"/>
    <n v="1431838800"/>
    <d v="1974-07-16T05:18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x v="87"/>
    <x v="87"/>
    <n v="1300510800"/>
    <d v="1974-02-14T05:18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x v="88"/>
    <x v="88"/>
    <n v="1431061200"/>
    <d v="1974-07-15T07:42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x v="89"/>
    <x v="89"/>
    <n v="1271480400"/>
    <d v="1974-01-11T14:54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x v="90"/>
    <x v="90"/>
    <n v="1456380000"/>
    <d v="1974-08-13T15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x v="91"/>
    <x v="91"/>
    <n v="1472878800"/>
    <d v="1974-09-01T17:18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x v="92"/>
    <x v="92"/>
    <n v="1277355600"/>
    <d v="1974-01-18T10:06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x v="93"/>
    <x v="93"/>
    <n v="1351054800"/>
    <d v="1974-04-13T17:18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x v="94"/>
    <x v="94"/>
    <n v="1555563600"/>
    <d v="1974-12-06T10:06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x v="95"/>
    <x v="95"/>
    <n v="1571634000"/>
    <d v="1974-12-25T00:3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x v="96"/>
    <x v="96"/>
    <n v="1300856400"/>
    <d v="1974-02-14T14:54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x v="48"/>
    <x v="48"/>
    <n v="1439874000"/>
    <d v="1974-07-25T12:3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x v="97"/>
    <x v="97"/>
    <n v="1438318800"/>
    <d v="1974-07-23T17:18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x v="98"/>
    <x v="98"/>
    <n v="1419400800"/>
    <d v="1974-07-01T19:48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x v="99"/>
    <x v="99"/>
    <n v="1320555600"/>
    <d v="1974-03-09T10:06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x v="100"/>
    <x v="100"/>
    <n v="1425103200"/>
    <d v="1974-07-08T10:12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x v="101"/>
    <x v="101"/>
    <n v="1526878800"/>
    <d v="1974-11-03T05:18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x v="102"/>
    <x v="102"/>
    <n v="1288674000"/>
    <d v="1974-01-31T12:3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x v="103"/>
    <x v="103"/>
    <n v="1495602000"/>
    <d v="1974-09-28T00:3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x v="104"/>
    <x v="104"/>
    <n v="1366434000"/>
    <d v="1974-05-01T12:3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x v="105"/>
    <x v="105"/>
    <n v="1568350800"/>
    <d v="1974-12-21T05:18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x v="106"/>
    <x v="106"/>
    <n v="1525928400"/>
    <d v="1974-11-02T02:54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x v="107"/>
    <x v="107"/>
    <n v="1336885200"/>
    <d v="1974-03-28T07:42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x v="108"/>
    <x v="108"/>
    <n v="1389679200"/>
    <d v="1974-05-28T10:12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x v="109"/>
    <x v="109"/>
    <n v="1538283600"/>
    <d v="1974-11-16T10:06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x v="110"/>
    <x v="110"/>
    <n v="1348808400"/>
    <d v="1974-04-11T02:54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x v="111"/>
    <x v="111"/>
    <n v="1410152400"/>
    <d v="1974-06-21T02:54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x v="112"/>
    <x v="112"/>
    <n v="1505797200"/>
    <d v="1974-10-09T19:42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x v="113"/>
    <x v="113"/>
    <n v="1554872400"/>
    <d v="1974-12-05T14:54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x v="114"/>
    <x v="114"/>
    <n v="1513922400"/>
    <d v="1974-10-19T05:24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x v="115"/>
    <x v="115"/>
    <n v="1442638800"/>
    <d v="1974-07-28T17:18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x v="116"/>
    <x v="116"/>
    <n v="1317186000"/>
    <d v="1974-03-05T12:3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x v="117"/>
    <x v="117"/>
    <n v="1391234400"/>
    <d v="1974-05-30T05:24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x v="118"/>
    <x v="118"/>
    <n v="1404363600"/>
    <d v="1974-06-14T10:06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x v="119"/>
    <x v="119"/>
    <n v="1429592400"/>
    <d v="1974-07-13T14:54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x v="33"/>
    <x v="33"/>
    <n v="1413608400"/>
    <d v="1974-06-25T02:54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x v="120"/>
    <x v="120"/>
    <n v="1419400800"/>
    <d v="1974-07-01T19:48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x v="121"/>
    <x v="121"/>
    <n v="1448604000"/>
    <d v="1974-08-04T15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x v="122"/>
    <x v="122"/>
    <n v="1562302800"/>
    <d v="1974-12-14T05:18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x v="123"/>
    <x v="123"/>
    <n v="1537678800"/>
    <d v="1974-11-15T17:18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x v="124"/>
    <x v="124"/>
    <n v="1473570000"/>
    <d v="1974-09-02T12:3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x v="125"/>
    <x v="125"/>
    <n v="1273899600"/>
    <d v="1974-01-14T10:06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x v="126"/>
    <x v="126"/>
    <n v="1284008400"/>
    <d v="1974-01-26T02:54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x v="127"/>
    <x v="127"/>
    <n v="1425103200"/>
    <d v="1974-07-08T10:12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x v="128"/>
    <x v="128"/>
    <n v="1320991200"/>
    <d v="1974-03-09T22:12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x v="129"/>
    <x v="129"/>
    <n v="1386828000"/>
    <d v="1974-05-25T03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x v="130"/>
    <x v="130"/>
    <n v="1517119200"/>
    <d v="1974-10-22T22:12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x v="131"/>
    <x v="131"/>
    <n v="1315026000"/>
    <d v="1974-03-03T00:3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x v="132"/>
    <x v="132"/>
    <n v="1312693200"/>
    <d v="1974-02-28T07:42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x v="133"/>
    <x v="133"/>
    <n v="1363064400"/>
    <d v="1974-04-27T14:54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x v="134"/>
    <x v="134"/>
    <n v="1403154000"/>
    <d v="1974-06-13T00:3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x v="135"/>
    <x v="135"/>
    <n v="1286859600"/>
    <d v="1974-01-29T10:06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x v="136"/>
    <x v="136"/>
    <n v="1349326800"/>
    <d v="1974-04-11T17:18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x v="137"/>
    <x v="137"/>
    <n v="1430974800"/>
    <d v="1974-07-15T05:18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x v="138"/>
    <x v="138"/>
    <n v="1519970400"/>
    <d v="1974-10-26T05:24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x v="139"/>
    <x v="139"/>
    <n v="1434603600"/>
    <d v="1974-07-19T10:06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x v="107"/>
    <x v="107"/>
    <n v="1337230800"/>
    <d v="1974-03-28T17:18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x v="140"/>
    <x v="140"/>
    <n v="1279429200"/>
    <d v="1974-01-20T19:42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x v="141"/>
    <x v="141"/>
    <n v="1561438800"/>
    <d v="1974-12-13T05:18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x v="142"/>
    <x v="142"/>
    <n v="1410498000"/>
    <d v="1974-06-21T12:3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x v="143"/>
    <x v="143"/>
    <n v="1322460000"/>
    <d v="1974-03-11T15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x v="144"/>
    <x v="144"/>
    <n v="1466312400"/>
    <d v="1974-08-25T02:54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x v="145"/>
    <x v="145"/>
    <n v="1501736400"/>
    <d v="1974-10-05T02:54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x v="146"/>
    <x v="146"/>
    <n v="1361512800"/>
    <d v="1974-04-25T19:48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x v="147"/>
    <x v="147"/>
    <n v="1545026400"/>
    <d v="1974-11-24T05:24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x v="148"/>
    <x v="148"/>
    <n v="1406696400"/>
    <d v="1974-06-17T02:54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x v="149"/>
    <x v="149"/>
    <n v="1487916000"/>
    <d v="1974-09-19T03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x v="150"/>
    <x v="150"/>
    <n v="1351141200"/>
    <d v="1974-04-13T19:42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x v="151"/>
    <x v="151"/>
    <n v="1465016400"/>
    <d v="1974-08-23T14:54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x v="152"/>
    <x v="152"/>
    <n v="1270789200"/>
    <d v="1974-01-10T19:42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x v="153"/>
    <x v="153"/>
    <n v="1572325200"/>
    <d v="1974-12-25T19:42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x v="154"/>
    <x v="154"/>
    <n v="1389420000"/>
    <d v="1974-05-28T03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x v="155"/>
    <x v="155"/>
    <n v="1449640800"/>
    <d v="1974-08-05T19:48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x v="156"/>
    <x v="156"/>
    <n v="1555218000"/>
    <d v="1974-12-06T00:3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x v="157"/>
    <x v="157"/>
    <n v="1557723600"/>
    <d v="1974-12-08T22:06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x v="158"/>
    <x v="158"/>
    <n v="1443502800"/>
    <d v="1974-07-29T17:18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x v="159"/>
    <x v="159"/>
    <n v="1546840800"/>
    <d v="1974-11-26T07:48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x v="160"/>
    <x v="160"/>
    <n v="1512712800"/>
    <d v="1974-10-17T19:48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x v="161"/>
    <x v="161"/>
    <n v="1507525200"/>
    <d v="1974-10-11T19:42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x v="162"/>
    <x v="162"/>
    <n v="1504328400"/>
    <d v="1974-10-08T02:54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x v="163"/>
    <x v="163"/>
    <n v="1293343200"/>
    <d v="1974-02-05T22:12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x v="164"/>
    <x v="164"/>
    <n v="1371704400"/>
    <d v="1974-05-07T14:54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x v="165"/>
    <x v="165"/>
    <n v="1552798800"/>
    <d v="1974-12-03T05:18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x v="166"/>
    <x v="166"/>
    <n v="1342328400"/>
    <d v="1974-04-03T14:54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x v="167"/>
    <x v="167"/>
    <n v="1502341200"/>
    <d v="1974-10-05T19:42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x v="168"/>
    <x v="168"/>
    <n v="1397192400"/>
    <d v="1974-06-06T02:54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x v="169"/>
    <x v="169"/>
    <n v="1407042000"/>
    <d v="1974-06-17T12:3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x v="170"/>
    <x v="170"/>
    <n v="1369371600"/>
    <d v="1974-05-04T22:06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x v="171"/>
    <x v="171"/>
    <n v="1444107600"/>
    <d v="1974-07-30T10:06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x v="172"/>
    <x v="172"/>
    <n v="1474261200"/>
    <d v="1974-09-03T07:42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x v="173"/>
    <x v="173"/>
    <n v="1473656400"/>
    <d v="1974-09-02T14:54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x v="174"/>
    <x v="174"/>
    <n v="1291960800"/>
    <d v="1974-02-04T07:48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x v="175"/>
    <x v="175"/>
    <n v="1506747600"/>
    <d v="1974-10-10T22:06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x v="176"/>
    <x v="176"/>
    <n v="1363582800"/>
    <d v="1974-04-28T05:18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x v="177"/>
    <x v="177"/>
    <n v="1269666000"/>
    <d v="1974-01-09T12:3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x v="178"/>
    <x v="178"/>
    <n v="1508648400"/>
    <d v="1974-10-13T02:54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x v="179"/>
    <x v="179"/>
    <n v="1561957200"/>
    <d v="1974-12-13T19:42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x v="180"/>
    <x v="180"/>
    <n v="1285131600"/>
    <d v="1974-01-27T10:06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x v="181"/>
    <x v="181"/>
    <n v="1556946000"/>
    <d v="1974-12-08T00:3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x v="182"/>
    <x v="182"/>
    <n v="1527138000"/>
    <d v="1974-11-03T12:3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x v="183"/>
    <x v="183"/>
    <n v="1402117200"/>
    <d v="1974-06-11T19:42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x v="184"/>
    <x v="184"/>
    <n v="1364014800"/>
    <d v="1974-04-28T17:18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x v="185"/>
    <x v="185"/>
    <n v="1417586400"/>
    <d v="1974-06-29T17:24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x v="186"/>
    <x v="186"/>
    <n v="1457071200"/>
    <d v="1974-08-14T10:12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x v="187"/>
    <x v="187"/>
    <n v="1370408400"/>
    <d v="1974-05-06T02:54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x v="188"/>
    <x v="188"/>
    <n v="1552626000"/>
    <d v="1974-12-03T00:3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x v="189"/>
    <x v="189"/>
    <n v="1404190800"/>
    <d v="1974-06-14T05:18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x v="190"/>
    <x v="190"/>
    <n v="1523509200"/>
    <d v="1974-10-30T07:42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x v="191"/>
    <x v="191"/>
    <n v="1443589200"/>
    <d v="1974-07-29T19:42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x v="192"/>
    <x v="192"/>
    <n v="1533445200"/>
    <d v="1974-11-10T19:42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x v="173"/>
    <x v="173"/>
    <n v="1474520400"/>
    <d v="1974-09-03T14:54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x v="193"/>
    <x v="193"/>
    <n v="1499403600"/>
    <d v="1974-10-02T10:06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x v="194"/>
    <x v="194"/>
    <n v="1283576400"/>
    <d v="1974-01-25T14:54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x v="195"/>
    <x v="195"/>
    <n v="1436590800"/>
    <d v="1974-07-21T17:18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x v="152"/>
    <x v="152"/>
    <n v="1270443600"/>
    <d v="1974-01-10T10:06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x v="196"/>
    <x v="196"/>
    <n v="1407819600"/>
    <d v="1974-06-18T10:06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x v="197"/>
    <x v="197"/>
    <n v="1317877200"/>
    <d v="1974-03-06T07:42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x v="198"/>
    <x v="198"/>
    <n v="1484805600"/>
    <d v="1974-09-15T12:36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x v="199"/>
    <x v="199"/>
    <n v="1302670800"/>
    <d v="1974-02-16T17:18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x v="200"/>
    <x v="200"/>
    <n v="1540789200"/>
    <d v="1974-11-19T07:42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x v="201"/>
    <x v="201"/>
    <n v="1268028000"/>
    <d v="1974-01-07T15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x v="202"/>
    <x v="202"/>
    <n v="1537160400"/>
    <d v="1974-11-15T02:54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x v="203"/>
    <x v="203"/>
    <n v="1512280800"/>
    <d v="1974-10-17T07:48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x v="204"/>
    <x v="204"/>
    <n v="1463115600"/>
    <d v="1974-08-21T10:06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x v="205"/>
    <x v="205"/>
    <n v="1490850000"/>
    <d v="1974-09-22T12:3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x v="206"/>
    <x v="206"/>
    <n v="1379653200"/>
    <d v="1974-05-16T19:42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x v="207"/>
    <x v="207"/>
    <n v="1580364000"/>
    <d v="1975-01-04T03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x v="208"/>
    <x v="208"/>
    <n v="1289714400"/>
    <d v="1974-02-01T17:24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x v="209"/>
    <x v="209"/>
    <n v="1282712400"/>
    <d v="1974-01-24T14:54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x v="210"/>
    <x v="210"/>
    <n v="1550210400"/>
    <d v="1974-11-30T05:24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x v="211"/>
    <x v="211"/>
    <n v="1322114400"/>
    <d v="1974-03-11T05:24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x v="212"/>
    <x v="212"/>
    <n v="1557205200"/>
    <d v="1974-12-08T07:42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x v="213"/>
    <x v="213"/>
    <n v="1323928800"/>
    <d v="1974-03-13T07:48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x v="214"/>
    <x v="214"/>
    <n v="1346130000"/>
    <d v="1974-04-08T00:3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x v="215"/>
    <x v="215"/>
    <n v="1311051600"/>
    <d v="1974-02-26T10:06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x v="216"/>
    <x v="216"/>
    <n v="1340427600"/>
    <d v="1974-04-01T10:06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x v="217"/>
    <x v="217"/>
    <n v="1412312400"/>
    <d v="1974-06-23T14:54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x v="218"/>
    <x v="218"/>
    <n v="1459314000"/>
    <d v="1974-08-17T00:3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x v="219"/>
    <x v="219"/>
    <n v="1415426400"/>
    <d v="1974-06-27T05:24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x v="220"/>
    <x v="220"/>
    <n v="1399093200"/>
    <d v="1974-06-08T07:42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x v="221"/>
    <x v="221"/>
    <n v="1273899600"/>
    <d v="1974-01-14T10:06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x v="222"/>
    <x v="222"/>
    <n v="1432184400"/>
    <d v="1974-07-16T14:54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x v="172"/>
    <x v="172"/>
    <n v="1474779600"/>
    <d v="1974-09-03T22:06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x v="223"/>
    <x v="223"/>
    <n v="1500440400"/>
    <d v="1974-10-03T14:54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x v="224"/>
    <x v="224"/>
    <n v="1575612000"/>
    <d v="1974-12-29T15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x v="225"/>
    <x v="225"/>
    <n v="1374123600"/>
    <d v="1974-05-10T10:06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x v="226"/>
    <x v="226"/>
    <n v="1469509200"/>
    <d v="1974-08-28T19:42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x v="227"/>
    <x v="227"/>
    <n v="1309237200"/>
    <d v="1974-02-24T07:42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x v="228"/>
    <x v="228"/>
    <n v="1503982800"/>
    <d v="1974-10-07T17:18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x v="229"/>
    <x v="229"/>
    <n v="1487397600"/>
    <d v="1974-09-18T12:36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x v="230"/>
    <x v="230"/>
    <n v="1562043600"/>
    <d v="1974-12-13T22:06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x v="231"/>
    <x v="231"/>
    <n v="1398574800"/>
    <d v="1974-06-07T17:18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x v="232"/>
    <x v="232"/>
    <n v="1515391200"/>
    <d v="1974-10-20T22:12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x v="233"/>
    <x v="233"/>
    <n v="1441170000"/>
    <d v="1974-07-27T00:3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x v="194"/>
    <x v="194"/>
    <n v="1281157200"/>
    <d v="1974-01-22T19:42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x v="234"/>
    <x v="234"/>
    <n v="1398229200"/>
    <d v="1974-06-07T07:42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x v="235"/>
    <x v="235"/>
    <n v="1495256400"/>
    <d v="1974-09-27T14:54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x v="236"/>
    <x v="236"/>
    <n v="1520402400"/>
    <d v="1974-10-26T17:24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x v="237"/>
    <x v="237"/>
    <n v="1409806800"/>
    <d v="1974-06-20T17:18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x v="238"/>
    <x v="238"/>
    <n v="1396933200"/>
    <d v="1974-06-05T19:42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x v="239"/>
    <x v="239"/>
    <n v="1376024400"/>
    <d v="1974-05-12T14:54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x v="240"/>
    <x v="240"/>
    <n v="1483682400"/>
    <d v="1974-09-14T05:24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x v="241"/>
    <x v="241"/>
    <n v="1420437600"/>
    <d v="1974-07-03T00:36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x v="242"/>
    <x v="242"/>
    <n v="1420783200"/>
    <d v="1974-07-03T10:12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x v="67"/>
    <x v="67"/>
    <n v="1267423200"/>
    <d v="1974-01-06T22:12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x v="243"/>
    <x v="243"/>
    <n v="1355205600"/>
    <d v="1974-04-18T12:36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x v="244"/>
    <x v="244"/>
    <n v="1383109200"/>
    <d v="1974-05-20T19:42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x v="245"/>
    <x v="245"/>
    <n v="1303275600"/>
    <d v="1974-02-17T10:06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x v="246"/>
    <x v="246"/>
    <n v="1487829600"/>
    <d v="1974-09-19T00:36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x v="247"/>
    <x v="247"/>
    <n v="1298268000"/>
    <d v="1974-02-11T15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x v="248"/>
    <x v="248"/>
    <n v="1456812000"/>
    <d v="1974-08-14T03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x v="249"/>
    <x v="249"/>
    <n v="1363669200"/>
    <d v="1974-04-28T07:42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x v="250"/>
    <x v="250"/>
    <n v="1482904800"/>
    <d v="1974-09-13T07:48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x v="251"/>
    <x v="251"/>
    <n v="1356588000"/>
    <d v="1974-04-20T03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x v="136"/>
    <x v="136"/>
    <n v="1349845200"/>
    <d v="1974-04-12T07:42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x v="252"/>
    <x v="252"/>
    <n v="1283058000"/>
    <d v="1974-01-25T00:3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x v="253"/>
    <x v="253"/>
    <n v="1304226000"/>
    <d v="1974-02-18T12:3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x v="254"/>
    <x v="254"/>
    <n v="1263016800"/>
    <d v="1974-01-01T19:48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x v="255"/>
    <x v="255"/>
    <n v="1362031200"/>
    <d v="1974-04-26T10:12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x v="256"/>
    <x v="256"/>
    <n v="1455602400"/>
    <d v="1974-08-12T17:24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x v="257"/>
    <x v="257"/>
    <n v="1418191200"/>
    <d v="1974-06-30T10:12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x v="258"/>
    <x v="258"/>
    <n v="1352440800"/>
    <d v="1974-04-15T07:48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x v="259"/>
    <x v="259"/>
    <n v="1353304800"/>
    <d v="1974-04-16T07:48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x v="260"/>
    <x v="260"/>
    <n v="1550728800"/>
    <d v="1974-11-30T19:48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x v="261"/>
    <x v="261"/>
    <n v="1291442400"/>
    <d v="1974-02-03T17:24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x v="262"/>
    <x v="262"/>
    <n v="1452146400"/>
    <d v="1974-08-08T17:24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x v="263"/>
    <x v="263"/>
    <n v="1564894800"/>
    <d v="1974-12-17T05:18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x v="264"/>
    <x v="264"/>
    <n v="1505883600"/>
    <d v="1974-10-09T22:06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x v="265"/>
    <x v="265"/>
    <n v="1510380000"/>
    <d v="1974-10-15T03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x v="266"/>
    <x v="266"/>
    <n v="1555218000"/>
    <d v="1974-12-06T00:3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x v="267"/>
    <x v="267"/>
    <n v="1335243600"/>
    <d v="1974-03-26T10:06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x v="268"/>
    <x v="268"/>
    <n v="1279688400"/>
    <d v="1974-01-21T02:54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x v="269"/>
    <x v="269"/>
    <n v="1356069600"/>
    <d v="1974-04-19T12:36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x v="270"/>
    <x v="270"/>
    <n v="1536210000"/>
    <d v="1974-11-14T00:3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x v="271"/>
    <x v="271"/>
    <n v="1511762400"/>
    <d v="1974-10-16T17:24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x v="272"/>
    <x v="272"/>
    <n v="1333256400"/>
    <d v="1974-03-24T02:54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x v="73"/>
    <x v="73"/>
    <n v="1480744800"/>
    <d v="1974-09-10T19:48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x v="273"/>
    <x v="273"/>
    <n v="1465016400"/>
    <d v="1974-08-23T14:54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x v="274"/>
    <x v="274"/>
    <n v="1336280400"/>
    <d v="1974-03-27T14:54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x v="275"/>
    <x v="275"/>
    <n v="1476766800"/>
    <d v="1974-09-06T05:18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x v="276"/>
    <x v="276"/>
    <n v="1480485600"/>
    <d v="1974-09-10T12:36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x v="277"/>
    <x v="277"/>
    <n v="1430197200"/>
    <d v="1974-07-14T07:42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x v="278"/>
    <x v="278"/>
    <n v="1331787600"/>
    <d v="1974-03-22T10:06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x v="279"/>
    <x v="279"/>
    <n v="1438837200"/>
    <d v="1974-07-24T07:42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x v="280"/>
    <x v="280"/>
    <n v="1370926800"/>
    <d v="1974-05-06T17:18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x v="281"/>
    <x v="281"/>
    <n v="1319000400"/>
    <d v="1974-03-07T14:54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x v="282"/>
    <x v="282"/>
    <n v="1333429200"/>
    <d v="1974-03-24T07:42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x v="283"/>
    <x v="283"/>
    <n v="1287032400"/>
    <d v="1974-01-29T14:54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x v="284"/>
    <x v="284"/>
    <n v="1541570400"/>
    <d v="1974-11-20T05:24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x v="285"/>
    <x v="285"/>
    <n v="1383976800"/>
    <d v="1974-05-21T19:48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x v="286"/>
    <x v="286"/>
    <n v="1550556000"/>
    <d v="1974-11-30T15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x v="287"/>
    <x v="287"/>
    <n v="1390456800"/>
    <d v="1974-05-29T07:48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x v="288"/>
    <x v="288"/>
    <n v="1458018000"/>
    <d v="1974-08-15T12:3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x v="289"/>
    <x v="289"/>
    <n v="1461819600"/>
    <d v="1974-08-19T22:06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x v="290"/>
    <x v="290"/>
    <n v="1504155600"/>
    <d v="1974-10-07T22:06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x v="291"/>
    <x v="291"/>
    <n v="1426395600"/>
    <d v="1974-07-09T22:06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x v="292"/>
    <x v="292"/>
    <n v="1537074000"/>
    <d v="1974-11-15T00:3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x v="293"/>
    <x v="293"/>
    <n v="1452578400"/>
    <d v="1974-08-09T05:24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x v="294"/>
    <x v="294"/>
    <n v="1474088400"/>
    <d v="1974-09-03T02:54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x v="295"/>
    <x v="295"/>
    <n v="1461906000"/>
    <d v="1974-08-20T00:3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x v="296"/>
    <x v="296"/>
    <n v="1500267600"/>
    <d v="1974-10-03T10:06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x v="297"/>
    <x v="297"/>
    <n v="1340686800"/>
    <d v="1974-04-01T17:18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x v="298"/>
    <x v="298"/>
    <n v="1303189200"/>
    <d v="1974-02-17T07:42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x v="299"/>
    <x v="299"/>
    <n v="1318309200"/>
    <d v="1974-03-06T19:42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x v="300"/>
    <x v="300"/>
    <n v="1272171600"/>
    <d v="1974-01-12T10:06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x v="247"/>
    <x v="247"/>
    <n v="1298872800"/>
    <d v="1974-02-12T07:48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x v="244"/>
    <x v="244"/>
    <n v="1383282000"/>
    <d v="1974-05-21T00:3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x v="301"/>
    <x v="301"/>
    <n v="1330495200"/>
    <d v="1974-03-20T22:12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x v="188"/>
    <x v="188"/>
    <n v="1552798800"/>
    <d v="1974-12-03T05:18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x v="302"/>
    <x v="302"/>
    <n v="1403413200"/>
    <d v="1974-06-13T07:42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x v="303"/>
    <x v="303"/>
    <n v="1574229600"/>
    <d v="1974-12-28T00:36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x v="304"/>
    <x v="304"/>
    <n v="1495861200"/>
    <d v="1974-09-28T07:42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x v="305"/>
    <x v="305"/>
    <n v="1392530400"/>
    <d v="1974-05-31T17:24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x v="306"/>
    <x v="306"/>
    <n v="1283662800"/>
    <d v="1974-01-25T17:18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x v="307"/>
    <x v="307"/>
    <n v="1305781200"/>
    <d v="1974-02-20T07:42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x v="308"/>
    <x v="308"/>
    <n v="1302325200"/>
    <d v="1974-02-16T07:42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x v="309"/>
    <x v="309"/>
    <n v="1291788000"/>
    <d v="1974-02-04T03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x v="310"/>
    <x v="310"/>
    <n v="1396069200"/>
    <d v="1974-06-04T19:42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x v="311"/>
    <x v="311"/>
    <n v="1435899600"/>
    <d v="1974-07-20T22:06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x v="79"/>
    <x v="79"/>
    <n v="1531112400"/>
    <d v="1974-11-08T02:54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x v="312"/>
    <x v="312"/>
    <n v="1451628000"/>
    <d v="1974-08-08T03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x v="313"/>
    <x v="313"/>
    <n v="1567314000"/>
    <d v="1974-12-20T00:3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x v="314"/>
    <x v="314"/>
    <n v="1544508000"/>
    <d v="1974-11-23T15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x v="315"/>
    <x v="315"/>
    <n v="1482472800"/>
    <d v="1974-09-12T19:48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x v="316"/>
    <x v="316"/>
    <n v="1512799200"/>
    <d v="1974-10-17T22:12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x v="317"/>
    <x v="317"/>
    <n v="1324360800"/>
    <d v="1974-03-13T19:48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x v="318"/>
    <x v="318"/>
    <n v="1364533200"/>
    <d v="1974-04-29T07:42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x v="319"/>
    <x v="319"/>
    <n v="1545112800"/>
    <d v="1974-11-24T07:48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x v="32"/>
    <x v="32"/>
    <n v="1516168800"/>
    <d v="1974-10-21T19:48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x v="320"/>
    <x v="320"/>
    <n v="1574920800"/>
    <d v="1974-12-28T19:48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x v="321"/>
    <x v="321"/>
    <n v="1292479200"/>
    <d v="1974-02-04T22:12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x v="322"/>
    <x v="322"/>
    <n v="1573538400"/>
    <d v="1974-12-27T05:24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x v="323"/>
    <x v="323"/>
    <n v="1320382800"/>
    <d v="1974-03-09T05:18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x v="324"/>
    <x v="324"/>
    <n v="1502859600"/>
    <d v="1974-10-06T10:06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x v="325"/>
    <x v="325"/>
    <n v="1323756000"/>
    <d v="1974-03-13T03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x v="326"/>
    <x v="326"/>
    <n v="1441342800"/>
    <d v="1974-07-27T05:18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x v="327"/>
    <x v="327"/>
    <n v="1375333200"/>
    <d v="1974-05-11T19:42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x v="328"/>
    <x v="328"/>
    <n v="1389420000"/>
    <d v="1974-05-28T03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x v="329"/>
    <x v="329"/>
    <n v="1520056800"/>
    <d v="1974-10-26T07:48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x v="330"/>
    <x v="330"/>
    <n v="1436504400"/>
    <d v="1974-07-21T14:54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x v="331"/>
    <x v="331"/>
    <n v="1508302800"/>
    <d v="1974-10-12T17:18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x v="332"/>
    <x v="332"/>
    <n v="1425708000"/>
    <d v="1974-07-09T03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x v="333"/>
    <x v="333"/>
    <n v="1488348000"/>
    <d v="1974-09-19T15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x v="296"/>
    <x v="296"/>
    <n v="1502600400"/>
    <d v="1974-10-06T02:54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x v="334"/>
    <x v="334"/>
    <n v="1433653200"/>
    <d v="1974-07-18T07:42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x v="335"/>
    <x v="335"/>
    <n v="1441602000"/>
    <d v="1974-07-27T12:3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x v="336"/>
    <x v="336"/>
    <n v="1447567200"/>
    <d v="1974-08-03T10:12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x v="337"/>
    <x v="337"/>
    <n v="1562389200"/>
    <d v="1974-12-14T07:42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x v="338"/>
    <x v="338"/>
    <n v="1378789200"/>
    <d v="1974-05-15T19:42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x v="339"/>
    <x v="339"/>
    <n v="1488520800"/>
    <d v="1974-09-19T19:48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x v="340"/>
    <x v="340"/>
    <n v="1327298400"/>
    <d v="1974-03-17T05:24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x v="341"/>
    <x v="341"/>
    <n v="1443416400"/>
    <d v="1974-07-29T14:54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x v="342"/>
    <x v="342"/>
    <n v="1534136400"/>
    <d v="1974-11-11T14:54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x v="343"/>
    <x v="343"/>
    <n v="1315026000"/>
    <d v="1974-03-03T00:3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x v="344"/>
    <x v="344"/>
    <n v="1295071200"/>
    <d v="1974-02-07T22:12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x v="345"/>
    <x v="345"/>
    <n v="1509426000"/>
    <d v="1974-10-14T00:3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x v="65"/>
    <x v="65"/>
    <n v="1299391200"/>
    <d v="1974-02-12T22:12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x v="346"/>
    <x v="346"/>
    <n v="1325052000"/>
    <d v="1974-03-14T15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x v="347"/>
    <x v="347"/>
    <n v="1522818000"/>
    <d v="1974-10-29T12:3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x v="348"/>
    <x v="348"/>
    <n v="1485324000"/>
    <d v="1974-09-16T03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x v="349"/>
    <x v="349"/>
    <n v="1294120800"/>
    <d v="1974-02-06T19:48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x v="350"/>
    <x v="350"/>
    <n v="1415685600"/>
    <d v="1974-06-27T12:36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x v="351"/>
    <x v="351"/>
    <n v="1288933200"/>
    <d v="1974-01-31T19:42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x v="352"/>
    <x v="352"/>
    <n v="1363237200"/>
    <d v="1974-04-27T19:42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x v="353"/>
    <x v="353"/>
    <n v="1555822800"/>
    <d v="1974-12-06T17:18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x v="354"/>
    <x v="354"/>
    <n v="1427778000"/>
    <d v="1974-07-11T12:3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x v="355"/>
    <x v="355"/>
    <n v="1422424800"/>
    <d v="1974-07-05T07:48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x v="356"/>
    <x v="356"/>
    <n v="1503637200"/>
    <d v="1974-10-07T07:42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x v="357"/>
    <x v="357"/>
    <n v="1547618400"/>
    <d v="1974-11-27T05:24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x v="358"/>
    <x v="358"/>
    <n v="1449900000"/>
    <d v="1974-08-06T03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x v="359"/>
    <x v="359"/>
    <n v="1405141200"/>
    <d v="1974-06-15T07:42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x v="12"/>
    <x v="12"/>
    <n v="1572933600"/>
    <d v="1974-12-26T12:36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x v="360"/>
    <x v="360"/>
    <n v="1530162000"/>
    <d v="1974-11-07T00:3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x v="361"/>
    <x v="361"/>
    <n v="1320904800"/>
    <d v="1974-03-09T19:48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x v="362"/>
    <x v="362"/>
    <n v="1372395600"/>
    <d v="1974-05-08T10:06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x v="363"/>
    <x v="363"/>
    <n v="1437714000"/>
    <d v="1974-07-23T00:3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x v="364"/>
    <x v="364"/>
    <n v="1509771600"/>
    <d v="1974-10-14T10:06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x v="210"/>
    <x v="210"/>
    <n v="1550556000"/>
    <d v="1974-11-30T15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x v="365"/>
    <x v="365"/>
    <n v="1489039200"/>
    <d v="1974-09-20T10:12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x v="366"/>
    <x v="366"/>
    <n v="1556600400"/>
    <d v="1974-12-07T14:54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x v="367"/>
    <x v="367"/>
    <n v="1278565200"/>
    <d v="1974-01-19T19:42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x v="368"/>
    <x v="368"/>
    <n v="1339909200"/>
    <d v="1974-03-31T19:42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x v="369"/>
    <x v="369"/>
    <n v="1325829600"/>
    <d v="1974-03-15T12:36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x v="370"/>
    <x v="370"/>
    <n v="1290578400"/>
    <d v="1974-02-02T17:24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x v="371"/>
    <x v="371"/>
    <n v="1380344400"/>
    <d v="1974-05-17T14:54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x v="287"/>
    <x v="287"/>
    <n v="1389852000"/>
    <d v="1974-05-28T15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x v="372"/>
    <x v="372"/>
    <n v="1294466400"/>
    <d v="1974-02-07T05:24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x v="373"/>
    <x v="373"/>
    <n v="1500354000"/>
    <d v="1974-10-03T12:3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x v="374"/>
    <x v="374"/>
    <n v="1375938000"/>
    <d v="1974-05-12T12:3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x v="375"/>
    <x v="375"/>
    <n v="1323410400"/>
    <d v="1974-03-12T17:24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x v="376"/>
    <x v="376"/>
    <n v="1539406800"/>
    <d v="1974-11-17T17:18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x v="377"/>
    <x v="377"/>
    <n v="1369803600"/>
    <d v="1974-05-05T10:06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x v="378"/>
    <x v="378"/>
    <n v="1525928400"/>
    <d v="1974-11-02T02:54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x v="379"/>
    <x v="379"/>
    <n v="1297231200"/>
    <d v="1974-02-10T10:12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x v="380"/>
    <x v="380"/>
    <n v="1378530000"/>
    <d v="1974-05-15T12:3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x v="381"/>
    <x v="381"/>
    <n v="1572152400"/>
    <d v="1974-12-25T14:54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x v="382"/>
    <x v="382"/>
    <n v="1329890400"/>
    <d v="1974-03-20T05:24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x v="125"/>
    <x v="125"/>
    <n v="1276750800"/>
    <d v="1974-01-17T17:18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x v="383"/>
    <x v="383"/>
    <n v="1510898400"/>
    <d v="1974-10-15T17:24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x v="384"/>
    <x v="384"/>
    <n v="1532408400"/>
    <d v="1974-11-09T14:54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x v="385"/>
    <x v="385"/>
    <n v="1360562400"/>
    <d v="1974-04-24T17:24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x v="386"/>
    <x v="386"/>
    <n v="1571547600"/>
    <d v="1974-12-24T22:06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x v="387"/>
    <x v="387"/>
    <n v="1468126800"/>
    <d v="1974-08-27T05:18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x v="388"/>
    <x v="388"/>
    <n v="1492837200"/>
    <d v="1974-09-24T19:42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x v="277"/>
    <x v="277"/>
    <n v="1430197200"/>
    <d v="1974-07-14T07:42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x v="389"/>
    <x v="389"/>
    <n v="1496206800"/>
    <d v="1974-09-28T17:18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x v="390"/>
    <x v="390"/>
    <n v="1389592800"/>
    <d v="1974-05-28T07:48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x v="391"/>
    <x v="391"/>
    <n v="1545631200"/>
    <d v="1974-11-24T22:12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x v="392"/>
    <x v="392"/>
    <n v="1272430800"/>
    <d v="1974-01-12T17:18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x v="393"/>
    <x v="393"/>
    <n v="1327903200"/>
    <d v="1974-03-17T22:12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x v="394"/>
    <x v="394"/>
    <n v="1296021600"/>
    <d v="1974-02-09T00:36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x v="395"/>
    <x v="395"/>
    <n v="1543298400"/>
    <d v="1974-11-22T05:24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x v="396"/>
    <x v="396"/>
    <n v="1336366800"/>
    <d v="1974-03-27T17:18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x v="397"/>
    <x v="397"/>
    <n v="1325052000"/>
    <d v="1974-03-14T15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x v="398"/>
    <x v="398"/>
    <n v="1499576400"/>
    <d v="1974-10-02T14:54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x v="399"/>
    <x v="399"/>
    <n v="1501304400"/>
    <d v="1974-10-04T14:54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x v="400"/>
    <x v="400"/>
    <n v="1273208400"/>
    <d v="1974-01-13T14:54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x v="116"/>
    <x v="116"/>
    <n v="1316840400"/>
    <d v="1974-03-05T02:54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x v="401"/>
    <x v="401"/>
    <n v="1524546000"/>
    <d v="1974-10-31T12:3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x v="402"/>
    <x v="402"/>
    <n v="1438578000"/>
    <d v="1974-07-24T00:3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x v="403"/>
    <x v="403"/>
    <n v="1362549600"/>
    <d v="1974-04-27T00:36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x v="404"/>
    <x v="404"/>
    <n v="1413349200"/>
    <d v="1974-06-24T19:42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x v="405"/>
    <x v="405"/>
    <n v="1298008800"/>
    <d v="1974-02-11T07:48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x v="406"/>
    <x v="406"/>
    <n v="1394427600"/>
    <d v="1974-06-02T22:06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x v="407"/>
    <x v="407"/>
    <n v="1572670800"/>
    <d v="1974-12-26T05:18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x v="408"/>
    <x v="408"/>
    <n v="1531112400"/>
    <d v="1974-11-08T02:54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x v="409"/>
    <x v="409"/>
    <n v="1400734800"/>
    <d v="1974-06-10T05:18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x v="410"/>
    <x v="410"/>
    <n v="1386741600"/>
    <d v="1974-05-25T00:36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x v="411"/>
    <x v="411"/>
    <n v="1481781600"/>
    <d v="1974-09-12T00:36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x v="412"/>
    <x v="412"/>
    <n v="1419660000"/>
    <d v="1974-07-02T03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x v="413"/>
    <x v="413"/>
    <n v="1555822800"/>
    <d v="1974-12-06T17:18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x v="414"/>
    <x v="414"/>
    <n v="1442379600"/>
    <d v="1974-07-28T10:06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x v="415"/>
    <x v="415"/>
    <n v="1364965200"/>
    <d v="1974-04-29T19:42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x v="416"/>
    <x v="416"/>
    <n v="1479016800"/>
    <d v="1974-09-08T19:48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x v="417"/>
    <x v="417"/>
    <n v="1499662800"/>
    <d v="1974-10-02T17:18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x v="418"/>
    <x v="418"/>
    <n v="1337835600"/>
    <d v="1974-03-29T10:06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x v="419"/>
    <x v="419"/>
    <n v="1505710800"/>
    <d v="1974-10-09T17:18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x v="420"/>
    <x v="420"/>
    <n v="1287464400"/>
    <d v="1974-01-30T02:54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x v="421"/>
    <x v="421"/>
    <n v="1311656400"/>
    <d v="1974-02-27T02:54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x v="422"/>
    <x v="422"/>
    <n v="1293170400"/>
    <d v="1974-02-05T17:24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x v="423"/>
    <x v="423"/>
    <n v="1355983200"/>
    <d v="1974-04-19T10:12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x v="424"/>
    <x v="424"/>
    <n v="1515045600"/>
    <d v="1974-10-20T12:36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x v="425"/>
    <x v="425"/>
    <n v="1366088400"/>
    <d v="1974-05-01T02:54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x v="426"/>
    <x v="426"/>
    <n v="1553317200"/>
    <d v="1974-12-03T19:42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x v="427"/>
    <x v="427"/>
    <n v="1542088800"/>
    <d v="1974-11-20T19:48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x v="428"/>
    <x v="428"/>
    <n v="1503118800"/>
    <d v="1974-10-06T17:18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x v="429"/>
    <x v="429"/>
    <n v="1278478800"/>
    <d v="1974-01-19T17:18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x v="411"/>
    <x v="411"/>
    <n v="1484114400"/>
    <d v="1974-09-14T17:24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x v="430"/>
    <x v="430"/>
    <n v="1385445600"/>
    <d v="1974-05-23T12:36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x v="431"/>
    <x v="431"/>
    <n v="1318741200"/>
    <d v="1974-03-07T07:42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x v="432"/>
    <x v="432"/>
    <n v="1518242400"/>
    <d v="1974-10-24T05:24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x v="433"/>
    <x v="433"/>
    <n v="1476594000"/>
    <d v="1974-09-06T00:3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x v="434"/>
    <x v="434"/>
    <n v="1273554000"/>
    <d v="1974-01-14T00:3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x v="435"/>
    <x v="435"/>
    <n v="1421906400"/>
    <d v="1974-07-04T17:24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x v="8"/>
    <x v="8"/>
    <n v="1281589200"/>
    <d v="1974-01-23T07:42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x v="436"/>
    <x v="436"/>
    <n v="1400389200"/>
    <d v="1974-06-09T19:42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x v="385"/>
    <x v="385"/>
    <n v="1362808800"/>
    <d v="1974-04-27T07:48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x v="437"/>
    <x v="437"/>
    <n v="1388815200"/>
    <d v="1974-05-27T10:12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x v="438"/>
    <x v="438"/>
    <n v="1519538400"/>
    <d v="1974-10-25T17:24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x v="439"/>
    <x v="439"/>
    <n v="1517810400"/>
    <d v="1974-10-23T17:24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x v="440"/>
    <x v="440"/>
    <n v="1370581200"/>
    <d v="1974-05-06T07:42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x v="441"/>
    <x v="441"/>
    <n v="1448863200"/>
    <d v="1974-08-04T22:12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x v="442"/>
    <x v="442"/>
    <n v="1556600400"/>
    <d v="1974-12-07T14:54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x v="443"/>
    <x v="443"/>
    <n v="1432098000"/>
    <d v="1974-07-16T12:3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x v="315"/>
    <x v="315"/>
    <n v="1482127200"/>
    <d v="1974-09-12T10:12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x v="444"/>
    <x v="444"/>
    <n v="1335934800"/>
    <d v="1974-03-27T05:18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x v="445"/>
    <x v="445"/>
    <n v="1556946000"/>
    <d v="1974-12-08T00:3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x v="446"/>
    <x v="446"/>
    <n v="1530075600"/>
    <d v="1974-11-06T22:06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x v="447"/>
    <x v="447"/>
    <n v="1418796000"/>
    <d v="1974-07-01T03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x v="448"/>
    <x v="448"/>
    <n v="1372482000"/>
    <d v="1974-05-08T12:3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x v="342"/>
    <x v="342"/>
    <n v="1534395600"/>
    <d v="1974-11-11T22:06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x v="449"/>
    <x v="449"/>
    <n v="1311397200"/>
    <d v="1974-02-26T19:42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x v="450"/>
    <x v="450"/>
    <n v="1426914000"/>
    <d v="1974-07-10T12:3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x v="451"/>
    <x v="451"/>
    <n v="1501477200"/>
    <d v="1974-10-04T19:42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x v="452"/>
    <x v="452"/>
    <n v="1269061200"/>
    <d v="1974-01-08T19:42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x v="453"/>
    <x v="453"/>
    <n v="1415772000"/>
    <d v="1974-06-27T15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x v="454"/>
    <x v="454"/>
    <n v="1331013600"/>
    <d v="1974-03-21T12:36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x v="455"/>
    <x v="455"/>
    <n v="1576735200"/>
    <d v="1974-12-30T22:12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x v="456"/>
    <x v="456"/>
    <n v="1411362000"/>
    <d v="1974-06-22T12:3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x v="457"/>
    <x v="457"/>
    <n v="1563685200"/>
    <d v="1974-12-15T19:42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x v="458"/>
    <x v="458"/>
    <n v="1521867600"/>
    <d v="1974-10-28T10:06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x v="459"/>
    <x v="459"/>
    <n v="1495515600"/>
    <d v="1974-09-27T22:06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x v="460"/>
    <x v="460"/>
    <n v="1455948000"/>
    <d v="1974-08-13T03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x v="461"/>
    <x v="461"/>
    <n v="1282366800"/>
    <d v="1974-01-24T05:18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x v="462"/>
    <x v="462"/>
    <n v="1574575200"/>
    <d v="1974-12-28T10:12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x v="463"/>
    <x v="463"/>
    <n v="1374901200"/>
    <d v="1974-05-11T07:42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x v="464"/>
    <x v="464"/>
    <n v="1278910800"/>
    <d v="1974-01-20T05:18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x v="465"/>
    <x v="465"/>
    <n v="1562907600"/>
    <d v="1974-12-14T22:06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x v="466"/>
    <x v="466"/>
    <n v="1332478800"/>
    <d v="1974-03-23T05:18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x v="467"/>
    <x v="467"/>
    <n v="1402722000"/>
    <d v="1974-06-12T12:3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x v="468"/>
    <x v="468"/>
    <n v="1496811600"/>
    <d v="1974-09-29T10:06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x v="469"/>
    <x v="469"/>
    <n v="1482213600"/>
    <d v="1974-09-12T12:36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x v="470"/>
    <x v="470"/>
    <n v="1420264800"/>
    <d v="1974-07-02T19:48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x v="471"/>
    <x v="471"/>
    <n v="1458450000"/>
    <d v="1974-08-16T00:3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x v="472"/>
    <x v="472"/>
    <n v="1369803600"/>
    <d v="1974-05-05T10:06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x v="473"/>
    <x v="473"/>
    <n v="1363237200"/>
    <d v="1974-04-27T19:42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x v="474"/>
    <x v="474"/>
    <n v="1345870800"/>
    <d v="1974-04-07T17:18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x v="72"/>
    <x v="72"/>
    <n v="1437454800"/>
    <d v="1974-07-22T17:18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x v="443"/>
    <x v="443"/>
    <n v="1432011600"/>
    <d v="1974-07-16T10:06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x v="475"/>
    <x v="475"/>
    <n v="1366347600"/>
    <d v="1974-05-01T10:06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x v="81"/>
    <x v="81"/>
    <n v="1512885600"/>
    <d v="1974-10-18T00:36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x v="476"/>
    <x v="476"/>
    <n v="1369717200"/>
    <d v="1974-05-05T07:42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x v="192"/>
    <x v="192"/>
    <n v="1534654800"/>
    <d v="1974-11-12T05:18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x v="477"/>
    <x v="477"/>
    <n v="1337058000"/>
    <d v="1974-03-28T12:3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x v="478"/>
    <x v="478"/>
    <n v="1529816400"/>
    <d v="1974-11-06T14:54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x v="479"/>
    <x v="479"/>
    <n v="1564894800"/>
    <d v="1974-12-17T05:18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x v="480"/>
    <x v="480"/>
    <n v="1404622800"/>
    <d v="1974-06-14T17:18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x v="180"/>
    <x v="180"/>
    <n v="1284181200"/>
    <d v="1974-01-26T07:42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x v="481"/>
    <x v="481"/>
    <n v="1386741600"/>
    <d v="1974-05-25T00:36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x v="482"/>
    <x v="482"/>
    <n v="1324792800"/>
    <d v="1974-03-14T07:48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x v="194"/>
    <x v="194"/>
    <n v="1284354000"/>
    <d v="1974-01-26T12:3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x v="483"/>
    <x v="483"/>
    <n v="1494392400"/>
    <d v="1974-09-26T14:54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x v="484"/>
    <x v="484"/>
    <n v="1519538400"/>
    <d v="1974-10-25T17:24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x v="355"/>
    <x v="355"/>
    <n v="1421906400"/>
    <d v="1974-07-04T17:24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x v="485"/>
    <x v="485"/>
    <n v="1555909200"/>
    <d v="1974-12-06T19:42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x v="486"/>
    <x v="486"/>
    <n v="1472446800"/>
    <d v="1974-09-01T05:18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x v="487"/>
    <x v="487"/>
    <n v="1342328400"/>
    <d v="1974-04-03T14:54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x v="488"/>
    <x v="488"/>
    <n v="1268114400"/>
    <d v="1974-01-07T17:24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x v="489"/>
    <x v="489"/>
    <n v="1273381200"/>
    <d v="1974-01-13T19:42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x v="490"/>
    <x v="490"/>
    <n v="1290837600"/>
    <d v="1974-02-03T00:36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x v="312"/>
    <x v="312"/>
    <n v="1454306400"/>
    <d v="1974-08-11T05:24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x v="491"/>
    <x v="491"/>
    <n v="1457762400"/>
    <d v="1974-08-15T05:24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x v="492"/>
    <x v="492"/>
    <n v="1389074400"/>
    <d v="1974-05-27T17:24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x v="493"/>
    <x v="493"/>
    <n v="1402117200"/>
    <d v="1974-06-11T19:42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x v="494"/>
    <x v="494"/>
    <n v="1284440400"/>
    <d v="1974-01-26T14:54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x v="495"/>
    <x v="495"/>
    <n v="1388988000"/>
    <d v="1974-05-27T15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x v="496"/>
    <x v="496"/>
    <n v="1516946400"/>
    <d v="1974-10-22T17:24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x v="497"/>
    <x v="497"/>
    <n v="1377752400"/>
    <d v="1974-05-14T14:54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x v="498"/>
    <x v="498"/>
    <n v="1534568400"/>
    <d v="1974-11-12T02:54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x v="499"/>
    <x v="499"/>
    <n v="1528606800"/>
    <d v="1974-11-05T05:18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x v="500"/>
    <x v="500"/>
    <n v="1284872400"/>
    <d v="1974-01-27T02:54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x v="501"/>
    <x v="501"/>
    <n v="1537592400"/>
    <d v="1974-11-15T14:54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x v="502"/>
    <x v="502"/>
    <n v="1381208400"/>
    <d v="1974-05-18T14:54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x v="503"/>
    <x v="503"/>
    <n v="1562475600"/>
    <d v="1974-12-14T10:06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x v="504"/>
    <x v="504"/>
    <n v="1527397200"/>
    <d v="1974-11-03T19:42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x v="505"/>
    <x v="505"/>
    <n v="1436158800"/>
    <d v="1974-07-21T05:18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x v="506"/>
    <x v="506"/>
    <n v="1456034400"/>
    <d v="1974-08-13T05:24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x v="507"/>
    <x v="507"/>
    <n v="1380171600"/>
    <d v="1974-05-17T10:06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x v="508"/>
    <x v="508"/>
    <n v="1453356000"/>
    <d v="1974-08-10T03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x v="509"/>
    <x v="509"/>
    <n v="1578981600"/>
    <d v="1975-01-02T12:36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x v="510"/>
    <x v="510"/>
    <n v="1537419600"/>
    <d v="1974-11-15T10:06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x v="511"/>
    <x v="511"/>
    <n v="1423202400"/>
    <d v="1974-07-06T05:24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x v="512"/>
    <x v="512"/>
    <n v="1460610000"/>
    <d v="1974-08-18T12:3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x v="513"/>
    <x v="513"/>
    <n v="1370494800"/>
    <d v="1974-05-06T05:18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x v="514"/>
    <x v="514"/>
    <n v="1332306000"/>
    <d v="1974-03-23T00:3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x v="515"/>
    <x v="515"/>
    <n v="1422511200"/>
    <d v="1974-07-05T10:12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x v="516"/>
    <x v="516"/>
    <n v="1480312800"/>
    <d v="1974-09-10T07:48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x v="517"/>
    <x v="517"/>
    <n v="1294034400"/>
    <d v="1974-02-06T17:24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x v="518"/>
    <x v="518"/>
    <n v="1482645600"/>
    <d v="1974-09-13T00:36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x v="519"/>
    <x v="519"/>
    <n v="1399093200"/>
    <d v="1974-06-08T07:42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x v="520"/>
    <x v="520"/>
    <n v="1315890000"/>
    <d v="1974-03-04T00:3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x v="521"/>
    <x v="521"/>
    <n v="1444021200"/>
    <d v="1974-07-30T07:42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x v="522"/>
    <x v="522"/>
    <n v="1460005200"/>
    <d v="1974-08-17T19:42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x v="523"/>
    <x v="523"/>
    <n v="1470718800"/>
    <d v="1974-08-30T05:18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x v="524"/>
    <x v="524"/>
    <n v="1325052000"/>
    <d v="1974-03-14T15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x v="525"/>
    <x v="525"/>
    <n v="1319000400"/>
    <d v="1974-03-07T14:54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x v="188"/>
    <x v="188"/>
    <n v="1552539600"/>
    <d v="1974-12-02T22:06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x v="526"/>
    <x v="526"/>
    <n v="1543816800"/>
    <d v="1974-11-22T19:48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x v="527"/>
    <x v="527"/>
    <n v="1427086800"/>
    <d v="1974-07-10T17:18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x v="528"/>
    <x v="528"/>
    <n v="1323064800"/>
    <d v="1974-03-12T07:48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x v="522"/>
    <x v="522"/>
    <n v="1458277200"/>
    <d v="1974-08-15T19:42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x v="529"/>
    <x v="529"/>
    <n v="1405141200"/>
    <d v="1974-06-15T07:42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x v="530"/>
    <x v="530"/>
    <n v="1283058000"/>
    <d v="1974-01-25T00:3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x v="531"/>
    <x v="531"/>
    <n v="1295762400"/>
    <d v="1974-02-08T17:24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x v="515"/>
    <x v="515"/>
    <n v="1419573600"/>
    <d v="1974-07-02T00:36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x v="532"/>
    <x v="532"/>
    <n v="1438750800"/>
    <d v="1974-07-24T05:18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x v="533"/>
    <x v="533"/>
    <n v="1444798800"/>
    <d v="1974-07-31T05:18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x v="409"/>
    <x v="409"/>
    <n v="1399179600"/>
    <d v="1974-06-08T10:06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x v="534"/>
    <x v="534"/>
    <n v="1576562400"/>
    <d v="1974-12-30T17:24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x v="53"/>
    <x v="53"/>
    <n v="1400821200"/>
    <d v="1974-06-10T07:42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x v="535"/>
    <x v="535"/>
    <n v="1510984800"/>
    <d v="1974-10-15T19:48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x v="536"/>
    <x v="536"/>
    <n v="1302066000"/>
    <d v="1974-02-16T00:3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x v="537"/>
    <x v="537"/>
    <n v="1322978400"/>
    <d v="1974-03-12T05:24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x v="538"/>
    <x v="538"/>
    <n v="1313730000"/>
    <d v="1974-03-01T12:3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x v="539"/>
    <x v="539"/>
    <n v="1394085600"/>
    <d v="1974-06-02T12:36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x v="540"/>
    <x v="540"/>
    <n v="1305349200"/>
    <d v="1974-02-19T19:42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x v="505"/>
    <x v="505"/>
    <n v="1434344400"/>
    <d v="1974-07-19T02:54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x v="541"/>
    <x v="541"/>
    <n v="1331186400"/>
    <d v="1974-03-21T17:24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x v="542"/>
    <x v="542"/>
    <n v="1336539600"/>
    <d v="1974-03-27T22:06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x v="543"/>
    <x v="543"/>
    <n v="1269752400"/>
    <d v="1974-01-09T14:54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x v="544"/>
    <x v="544"/>
    <n v="1291615200"/>
    <d v="1974-02-03T22:12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x v="35"/>
    <x v="35"/>
    <n v="1552366800"/>
    <d v="1974-12-02T17:18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x v="152"/>
    <x v="152"/>
    <n v="1272171600"/>
    <d v="1974-01-12T10:06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x v="545"/>
    <x v="545"/>
    <n v="1436677200"/>
    <d v="1974-07-21T19:42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x v="546"/>
    <x v="546"/>
    <n v="1420092000"/>
    <d v="1974-07-02T15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x v="547"/>
    <x v="547"/>
    <n v="1279947600"/>
    <d v="1974-01-21T10:06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x v="548"/>
    <x v="548"/>
    <n v="1402203600"/>
    <d v="1974-06-11T22:06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x v="549"/>
    <x v="549"/>
    <n v="1396933200"/>
    <d v="1974-06-05T19:42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x v="550"/>
    <x v="550"/>
    <n v="1467262800"/>
    <d v="1974-08-26T05:18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x v="551"/>
    <x v="551"/>
    <n v="1270530000"/>
    <d v="1974-01-10T12:3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x v="552"/>
    <x v="552"/>
    <n v="1457762400"/>
    <d v="1974-08-15T05:24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x v="462"/>
    <x v="462"/>
    <n v="1575525600"/>
    <d v="1974-12-29T12:36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x v="553"/>
    <x v="553"/>
    <n v="1279083600"/>
    <d v="1974-01-20T10:06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x v="554"/>
    <x v="554"/>
    <n v="1424412000"/>
    <d v="1974-07-07T15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x v="555"/>
    <x v="555"/>
    <n v="1376197200"/>
    <d v="1974-05-12T19:42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x v="548"/>
    <x v="548"/>
    <n v="1402894800"/>
    <d v="1974-06-12T17:18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x v="62"/>
    <x v="62"/>
    <n v="1434430800"/>
    <d v="1974-07-19T05:18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x v="556"/>
    <x v="556"/>
    <n v="1557896400"/>
    <d v="1974-12-09T02:54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x v="557"/>
    <x v="557"/>
    <n v="1297490400"/>
    <d v="1974-02-10T17:24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x v="27"/>
    <x v="27"/>
    <n v="1447394400"/>
    <d v="1974-08-03T05:24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x v="558"/>
    <x v="558"/>
    <n v="1458277200"/>
    <d v="1974-08-15T19:42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x v="559"/>
    <x v="559"/>
    <n v="1395723600"/>
    <d v="1974-06-04T10:06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x v="426"/>
    <x v="426"/>
    <n v="1552197600"/>
    <d v="1974-12-02T12:36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x v="560"/>
    <x v="560"/>
    <n v="1549087200"/>
    <d v="1974-11-28T22:12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x v="561"/>
    <x v="561"/>
    <n v="1356847200"/>
    <d v="1974-04-20T10:12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x v="562"/>
    <x v="562"/>
    <n v="1375765200"/>
    <d v="1974-05-12T07:42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x v="563"/>
    <x v="563"/>
    <n v="1289800800"/>
    <d v="1974-02-01T19:48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x v="564"/>
    <x v="564"/>
    <n v="1504501200"/>
    <d v="1974-10-08T07:42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x v="565"/>
    <x v="565"/>
    <n v="1485669600"/>
    <d v="1974-09-16T12:36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x v="566"/>
    <x v="566"/>
    <n v="1462770000"/>
    <d v="1974-08-21T00:3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x v="567"/>
    <x v="567"/>
    <n v="1379739600"/>
    <d v="1974-05-16T22:06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x v="568"/>
    <x v="568"/>
    <n v="1402722000"/>
    <d v="1974-06-12T12:3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x v="569"/>
    <x v="569"/>
    <n v="1369285200"/>
    <d v="1974-05-04T19:42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x v="570"/>
    <x v="570"/>
    <n v="1304744400"/>
    <d v="1974-02-19T02:54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x v="571"/>
    <x v="571"/>
    <n v="1468299600"/>
    <d v="1974-08-27T10:06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x v="572"/>
    <x v="572"/>
    <n v="1474174800"/>
    <d v="1974-09-03T05:18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x v="573"/>
    <x v="573"/>
    <n v="1526014800"/>
    <d v="1974-11-02T05:18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x v="574"/>
    <x v="574"/>
    <n v="1437454800"/>
    <d v="1974-07-22T17:18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x v="511"/>
    <x v="511"/>
    <n v="1422684000"/>
    <d v="1974-07-05T15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x v="575"/>
    <x v="575"/>
    <n v="1581314400"/>
    <d v="1975-01-05T05:24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x v="576"/>
    <x v="576"/>
    <n v="1286427600"/>
    <d v="1974-01-28T22:06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x v="577"/>
    <x v="577"/>
    <n v="1278738000"/>
    <d v="1974-01-20T00:3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x v="578"/>
    <x v="578"/>
    <n v="1286427600"/>
    <d v="1974-01-28T22:06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x v="579"/>
    <x v="579"/>
    <n v="1467954000"/>
    <d v="1974-08-27T00:3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x v="580"/>
    <x v="580"/>
    <n v="1557637200"/>
    <d v="1974-12-08T19:42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x v="581"/>
    <x v="581"/>
    <n v="1553922000"/>
    <d v="1974-12-04T12:3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x v="582"/>
    <x v="582"/>
    <n v="1416463200"/>
    <d v="1974-06-28T10:12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x v="336"/>
    <x v="336"/>
    <n v="1447221600"/>
    <d v="1974-08-03T00:36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x v="583"/>
    <x v="583"/>
    <n v="1491627600"/>
    <d v="1974-09-23T10:06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x v="584"/>
    <x v="584"/>
    <n v="1363150800"/>
    <d v="1974-04-27T17:18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x v="585"/>
    <x v="585"/>
    <n v="1330754400"/>
    <d v="1974-03-21T05:24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x v="586"/>
    <x v="586"/>
    <n v="1479794400"/>
    <d v="1974-09-09T17:24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x v="587"/>
    <x v="587"/>
    <n v="1281243600"/>
    <d v="1974-01-22T22:06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x v="588"/>
    <x v="588"/>
    <n v="1532754000"/>
    <d v="1974-11-10T00:3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x v="589"/>
    <x v="589"/>
    <n v="1453356000"/>
    <d v="1974-08-10T03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x v="590"/>
    <x v="590"/>
    <n v="1489986000"/>
    <d v="1974-09-21T12:3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x v="591"/>
    <x v="591"/>
    <n v="1545804000"/>
    <d v="1974-11-25T03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x v="592"/>
    <x v="592"/>
    <n v="1489899600"/>
    <d v="1974-09-21T10:06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x v="593"/>
    <x v="593"/>
    <n v="1546495200"/>
    <d v="1974-11-25T22:12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x v="594"/>
    <x v="594"/>
    <n v="1539752400"/>
    <d v="1974-11-18T02:54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x v="595"/>
    <x v="595"/>
    <n v="1364101200"/>
    <d v="1974-04-28T19:42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x v="596"/>
    <x v="596"/>
    <n v="1525323600"/>
    <d v="1974-11-01T10:06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x v="597"/>
    <x v="597"/>
    <n v="1500872400"/>
    <d v="1974-10-04T02:54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x v="598"/>
    <x v="598"/>
    <n v="1288501200"/>
    <d v="1974-01-31T07:42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x v="599"/>
    <x v="599"/>
    <n v="1407128400"/>
    <d v="1974-06-17T14:54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x v="600"/>
    <x v="600"/>
    <n v="1394344800"/>
    <d v="1974-06-02T19:48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x v="601"/>
    <x v="601"/>
    <n v="1474088400"/>
    <d v="1974-09-03T02:54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x v="602"/>
    <x v="602"/>
    <n v="1460264400"/>
    <d v="1974-08-18T02:54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x v="335"/>
    <x v="335"/>
    <n v="1440824400"/>
    <d v="1974-07-26T14:54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x v="603"/>
    <x v="603"/>
    <n v="1489554000"/>
    <d v="1974-09-21T00:3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x v="604"/>
    <x v="604"/>
    <n v="1514872800"/>
    <d v="1974-10-20T07:48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x v="605"/>
    <x v="605"/>
    <n v="1515736800"/>
    <d v="1974-10-21T07:48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x v="606"/>
    <x v="606"/>
    <n v="1442898000"/>
    <d v="1974-07-29T00:3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x v="65"/>
    <x v="65"/>
    <n v="1296194400"/>
    <d v="1974-02-09T05:24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x v="607"/>
    <x v="607"/>
    <n v="1440910800"/>
    <d v="1974-07-26T17:18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x v="608"/>
    <x v="608"/>
    <n v="1335502800"/>
    <d v="1974-03-26T17:18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x v="609"/>
    <x v="609"/>
    <n v="1544680800"/>
    <d v="1974-11-23T19:48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x v="610"/>
    <x v="610"/>
    <n v="1288414800"/>
    <d v="1974-01-31T05:18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x v="541"/>
    <x v="541"/>
    <n v="1330581600"/>
    <d v="1974-03-21T00:36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x v="611"/>
    <x v="611"/>
    <n v="1311397200"/>
    <d v="1974-02-26T19:42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x v="612"/>
    <x v="612"/>
    <n v="1378357200"/>
    <d v="1974-05-15T07:42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x v="613"/>
    <x v="613"/>
    <n v="1411102800"/>
    <d v="1974-06-22T05:18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x v="614"/>
    <x v="614"/>
    <n v="1344834000"/>
    <d v="1974-04-06T12:3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x v="615"/>
    <x v="615"/>
    <n v="1499230800"/>
    <d v="1974-10-02T05:18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x v="90"/>
    <x v="90"/>
    <n v="1457416800"/>
    <d v="1974-08-14T19:48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x v="616"/>
    <x v="616"/>
    <n v="1280898000"/>
    <d v="1974-01-22T12:3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x v="617"/>
    <x v="617"/>
    <n v="1522472400"/>
    <d v="1974-10-29T02:54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x v="618"/>
    <x v="618"/>
    <n v="1462510800"/>
    <d v="1974-08-20T17:18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x v="619"/>
    <x v="619"/>
    <n v="1317790800"/>
    <d v="1974-03-06T05:18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x v="620"/>
    <x v="620"/>
    <n v="1568782800"/>
    <d v="1974-12-21T17:18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x v="621"/>
    <x v="621"/>
    <n v="1349413200"/>
    <d v="1974-04-11T19:42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x v="622"/>
    <x v="622"/>
    <n v="1472446800"/>
    <d v="1974-09-01T05:18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x v="35"/>
    <x v="35"/>
    <n v="1548050400"/>
    <d v="1974-11-27T17:24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x v="623"/>
    <x v="623"/>
    <n v="1571806800"/>
    <d v="1974-12-25T05:18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x v="624"/>
    <x v="624"/>
    <n v="1576476000"/>
    <d v="1974-12-30T15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x v="625"/>
    <x v="625"/>
    <n v="1324965600"/>
    <d v="1974-03-14T12:36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x v="626"/>
    <x v="626"/>
    <n v="1387519200"/>
    <d v="1974-05-25T22:12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x v="627"/>
    <x v="627"/>
    <n v="1537246800"/>
    <d v="1974-11-15T05:18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x v="628"/>
    <x v="628"/>
    <n v="1279515600"/>
    <d v="1974-01-20T22:06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x v="629"/>
    <x v="629"/>
    <n v="1442379600"/>
    <d v="1974-07-28T10:06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x v="630"/>
    <x v="630"/>
    <n v="1523077200"/>
    <d v="1974-10-29T19:42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x v="631"/>
    <x v="631"/>
    <n v="1489554000"/>
    <d v="1974-09-21T00:3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x v="632"/>
    <x v="632"/>
    <n v="1548482400"/>
    <d v="1974-11-28T05:24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x v="633"/>
    <x v="633"/>
    <n v="1384063200"/>
    <d v="1974-05-21T22:12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x v="634"/>
    <x v="634"/>
    <n v="1322892000"/>
    <d v="1974-03-12T03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x v="635"/>
    <x v="635"/>
    <n v="1350709200"/>
    <d v="1974-04-13T07:42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x v="636"/>
    <x v="636"/>
    <n v="1564203600"/>
    <d v="1974-12-16T10:06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x v="637"/>
    <x v="637"/>
    <n v="1509685200"/>
    <d v="1974-10-14T07:42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x v="638"/>
    <x v="638"/>
    <n v="1514959200"/>
    <d v="1974-10-20T10:12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x v="639"/>
    <x v="639"/>
    <n v="1448863200"/>
    <d v="1974-08-04T22:12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x v="640"/>
    <x v="640"/>
    <n v="1429592400"/>
    <d v="1974-07-13T14:54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x v="641"/>
    <x v="641"/>
    <n v="1522645200"/>
    <d v="1974-10-29T07:42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x v="642"/>
    <x v="642"/>
    <n v="1323324000"/>
    <d v="1974-03-12T15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x v="230"/>
    <x v="230"/>
    <n v="1561525200"/>
    <d v="1974-12-13T07:42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x v="67"/>
    <x v="67"/>
    <n v="1265695200"/>
    <d v="1974-01-04T22:12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x v="643"/>
    <x v="643"/>
    <n v="1301806800"/>
    <d v="1974-02-15T17:18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x v="644"/>
    <x v="644"/>
    <n v="1374901200"/>
    <d v="1974-05-11T07:42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x v="645"/>
    <x v="645"/>
    <n v="1336453200"/>
    <d v="1974-03-27T19:42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x v="646"/>
    <x v="646"/>
    <n v="1468904400"/>
    <d v="1974-08-28T02:54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x v="626"/>
    <x v="626"/>
    <n v="1387087200"/>
    <d v="1974-05-25T10:12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x v="647"/>
    <x v="647"/>
    <n v="1547445600"/>
    <d v="1974-11-27T00:36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x v="159"/>
    <x v="159"/>
    <n v="1547359200"/>
    <d v="1974-11-26T22:12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x v="648"/>
    <x v="648"/>
    <n v="1496293200"/>
    <d v="1974-09-28T19:42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x v="267"/>
    <x v="267"/>
    <n v="1335416400"/>
    <d v="1974-03-26T14:54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x v="649"/>
    <x v="649"/>
    <n v="1532149200"/>
    <d v="1974-11-09T07:42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x v="248"/>
    <x v="248"/>
    <n v="1453788000"/>
    <d v="1974-08-10T15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x v="571"/>
    <x v="571"/>
    <n v="1471496400"/>
    <d v="1974-08-31T02:54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x v="650"/>
    <x v="650"/>
    <n v="1472878800"/>
    <d v="1974-09-01T17:18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x v="1"/>
    <x v="1"/>
    <n v="1408510800"/>
    <d v="1974-06-19T05:18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x v="651"/>
    <x v="651"/>
    <n v="1281589200"/>
    <d v="1974-01-23T07:42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x v="652"/>
    <x v="652"/>
    <n v="1375851600"/>
    <d v="1974-05-12T10:06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x v="653"/>
    <x v="653"/>
    <n v="1315803600"/>
    <d v="1974-03-03T22:06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x v="654"/>
    <x v="654"/>
    <n v="1373691600"/>
    <d v="1974-05-09T22:06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x v="655"/>
    <x v="655"/>
    <n v="1339218000"/>
    <d v="1974-03-31T00:3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x v="656"/>
    <x v="656"/>
    <n v="1520402400"/>
    <d v="1974-10-26T17:24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x v="657"/>
    <x v="657"/>
    <n v="1523336400"/>
    <d v="1974-10-30T02:54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x v="265"/>
    <x v="265"/>
    <n v="1512280800"/>
    <d v="1974-10-17T07:48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x v="658"/>
    <x v="658"/>
    <n v="1458709200"/>
    <d v="1974-08-16T07:42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x v="659"/>
    <x v="659"/>
    <n v="1414126800"/>
    <d v="1974-06-25T17:18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x v="660"/>
    <x v="660"/>
    <n v="1416204000"/>
    <d v="1974-06-28T03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x v="661"/>
    <x v="661"/>
    <n v="1288501200"/>
    <d v="1974-01-31T07:42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x v="4"/>
    <x v="4"/>
    <n v="1552971600"/>
    <d v="1974-12-03T10:06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x v="662"/>
    <x v="662"/>
    <n v="1465102800"/>
    <d v="1974-08-23T17:18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x v="663"/>
    <x v="663"/>
    <n v="1360130400"/>
    <d v="1974-04-24T05:24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x v="664"/>
    <x v="664"/>
    <n v="1432875600"/>
    <d v="1974-07-17T10:06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x v="665"/>
    <x v="665"/>
    <n v="1500872400"/>
    <d v="1974-10-04T02:54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x v="666"/>
    <x v="666"/>
    <n v="1492146000"/>
    <d v="1974-09-24T00:3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x v="43"/>
    <x v="43"/>
    <n v="1407301200"/>
    <d v="1974-06-17T19:42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x v="667"/>
    <x v="667"/>
    <n v="1486620000"/>
    <d v="1974-09-17T15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x v="668"/>
    <x v="668"/>
    <n v="1459918800"/>
    <d v="1974-08-17T17:18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x v="669"/>
    <x v="669"/>
    <n v="1424757600"/>
    <d v="1974-07-08T00:36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x v="670"/>
    <x v="670"/>
    <n v="1479880800"/>
    <d v="1974-09-09T19:48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x v="671"/>
    <x v="671"/>
    <n v="1418018400"/>
    <d v="1974-06-30T05:24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x v="672"/>
    <x v="672"/>
    <n v="1341032400"/>
    <d v="1974-04-02T02:54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x v="673"/>
    <x v="673"/>
    <n v="1486360800"/>
    <d v="1974-09-17T07:48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x v="674"/>
    <x v="674"/>
    <n v="1274677200"/>
    <d v="1974-01-15T07:42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x v="675"/>
    <x v="675"/>
    <n v="1267509600"/>
    <d v="1974-01-07T00:36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x v="676"/>
    <x v="676"/>
    <n v="1445922000"/>
    <d v="1974-08-01T12:3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x v="342"/>
    <x v="342"/>
    <n v="1534050000"/>
    <d v="1974-11-11T12:3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x v="677"/>
    <x v="677"/>
    <n v="1277528400"/>
    <d v="1974-01-18T14:54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x v="678"/>
    <x v="678"/>
    <n v="1318568400"/>
    <d v="1974-03-07T02:54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x v="679"/>
    <x v="679"/>
    <n v="1284354000"/>
    <d v="1974-01-26T12:3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x v="680"/>
    <x v="680"/>
    <n v="1269579600"/>
    <d v="1974-01-09T10:06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x v="681"/>
    <x v="681"/>
    <n v="1413781200"/>
    <d v="1974-06-25T07:42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x v="682"/>
    <x v="682"/>
    <n v="1280120400"/>
    <d v="1974-01-21T14:54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x v="683"/>
    <x v="683"/>
    <n v="1459486800"/>
    <d v="1974-08-17T05:18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x v="684"/>
    <x v="684"/>
    <n v="1282539600"/>
    <d v="1974-01-24T10:06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x v="674"/>
    <x v="674"/>
    <n v="1275886800"/>
    <d v="1974-01-16T17:18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x v="685"/>
    <x v="685"/>
    <n v="1355983200"/>
    <d v="1974-04-19T10:12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x v="605"/>
    <x v="605"/>
    <n v="1515391200"/>
    <d v="1974-10-20T22:12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x v="686"/>
    <x v="686"/>
    <n v="1422252000"/>
    <d v="1974-07-05T03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x v="687"/>
    <x v="687"/>
    <n v="1305522000"/>
    <d v="1974-02-20T00:3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x v="688"/>
    <x v="688"/>
    <n v="1414904400"/>
    <d v="1974-06-26T14:54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x v="689"/>
    <x v="689"/>
    <n v="1520402400"/>
    <d v="1974-10-26T17:24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x v="690"/>
    <x v="690"/>
    <n v="1567141200"/>
    <d v="1974-12-19T19:42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x v="691"/>
    <x v="691"/>
    <n v="1501131600"/>
    <d v="1974-10-04T10:06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x v="692"/>
    <x v="692"/>
    <n v="1355032800"/>
    <d v="1974-04-18T07:48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x v="693"/>
    <x v="693"/>
    <n v="1339477200"/>
    <d v="1974-03-31T07:42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x v="694"/>
    <x v="694"/>
    <n v="1305954000"/>
    <d v="1974-02-20T12:3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x v="695"/>
    <x v="695"/>
    <n v="1494392400"/>
    <d v="1974-09-26T14:54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x v="123"/>
    <x v="123"/>
    <n v="1537419600"/>
    <d v="1974-11-15T10:06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x v="696"/>
    <x v="696"/>
    <n v="1447999200"/>
    <d v="1974-08-03T22:12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x v="626"/>
    <x v="626"/>
    <n v="1388037600"/>
    <d v="1974-05-26T12:36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x v="697"/>
    <x v="697"/>
    <n v="1378789200"/>
    <d v="1974-05-15T19:42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x v="698"/>
    <x v="698"/>
    <n v="1398056400"/>
    <d v="1974-06-07T02:54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x v="699"/>
    <x v="699"/>
    <n v="1550815200"/>
    <d v="1974-11-30T22:12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x v="700"/>
    <x v="700"/>
    <n v="1550037600"/>
    <d v="1974-11-30T00:36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x v="701"/>
    <x v="701"/>
    <n v="1492923600"/>
    <d v="1974-09-24T22:06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x v="702"/>
    <x v="702"/>
    <n v="1467522000"/>
    <d v="1974-08-26T12:3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x v="703"/>
    <x v="703"/>
    <n v="1416117600"/>
    <d v="1974-06-28T00:36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x v="704"/>
    <x v="704"/>
    <n v="1563771600"/>
    <d v="1974-12-15T22:06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x v="431"/>
    <x v="431"/>
    <n v="1319259600"/>
    <d v="1974-03-07T22:06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x v="705"/>
    <x v="705"/>
    <n v="1313643600"/>
    <d v="1974-03-01T10:06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x v="706"/>
    <x v="706"/>
    <n v="1440306000"/>
    <d v="1974-07-26T00:3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x v="707"/>
    <x v="707"/>
    <n v="1470805200"/>
    <d v="1974-08-30T07:42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x v="708"/>
    <x v="708"/>
    <n v="1292911200"/>
    <d v="1974-02-05T10:12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x v="709"/>
    <x v="709"/>
    <n v="1301374800"/>
    <d v="1974-02-15T05:18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x v="710"/>
    <x v="710"/>
    <n v="1387864800"/>
    <d v="1974-05-26T07:48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x v="711"/>
    <x v="711"/>
    <n v="1458190800"/>
    <d v="1974-08-15T17:18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x v="157"/>
    <x v="157"/>
    <n v="1559278800"/>
    <d v="1974-12-10T17:18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x v="630"/>
    <x v="630"/>
    <n v="1522731600"/>
    <d v="1974-10-29T10:06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x v="712"/>
    <x v="712"/>
    <n v="1306731600"/>
    <d v="1974-02-21T10:06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x v="93"/>
    <x v="93"/>
    <n v="1352527200"/>
    <d v="1974-04-15T10:12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x v="713"/>
    <x v="713"/>
    <n v="1404363600"/>
    <d v="1974-06-14T10:06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x v="714"/>
    <x v="714"/>
    <n v="1266645600"/>
    <d v="1974-01-06T00:36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x v="715"/>
    <x v="715"/>
    <n v="1482818400"/>
    <d v="1974-09-13T05:24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x v="716"/>
    <x v="716"/>
    <n v="1374642000"/>
    <d v="1974-05-11T00:3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x v="448"/>
    <x v="448"/>
    <n v="1372482000"/>
    <d v="1974-05-08T12:3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x v="717"/>
    <x v="717"/>
    <n v="1514959200"/>
    <d v="1974-10-20T10:12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x v="718"/>
    <x v="718"/>
    <n v="1478235600"/>
    <d v="1974-09-07T22:06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x v="719"/>
    <x v="719"/>
    <n v="1408078800"/>
    <d v="1974-06-18T17:18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x v="720"/>
    <x v="720"/>
    <n v="1548136800"/>
    <d v="1974-11-27T19:48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x v="721"/>
    <x v="721"/>
    <n v="1340859600"/>
    <d v="1974-04-01T22:06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x v="722"/>
    <x v="722"/>
    <n v="1454479200"/>
    <d v="1974-08-11T10:12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x v="139"/>
    <x v="139"/>
    <n v="1434430800"/>
    <d v="1974-07-19T05:18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x v="723"/>
    <x v="723"/>
    <n v="1579672800"/>
    <d v="1975-01-03T07:48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x v="704"/>
    <x v="704"/>
    <n v="1562389200"/>
    <d v="1974-12-14T07:42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x v="724"/>
    <x v="724"/>
    <n v="1551506400"/>
    <d v="1974-12-01T17:24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x v="725"/>
    <x v="725"/>
    <n v="1516600800"/>
    <d v="1974-10-22T07:48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x v="660"/>
    <x v="660"/>
    <n v="1420437600"/>
    <d v="1974-07-03T00:36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x v="726"/>
    <x v="726"/>
    <n v="1332997200"/>
    <d v="1974-03-23T19:42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x v="727"/>
    <x v="727"/>
    <n v="1574920800"/>
    <d v="1974-12-28T19:48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x v="728"/>
    <x v="728"/>
    <n v="1464930000"/>
    <d v="1974-08-23T12:3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x v="729"/>
    <x v="729"/>
    <n v="1345006800"/>
    <d v="1974-04-06T17:18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x v="730"/>
    <x v="730"/>
    <n v="1512712800"/>
    <d v="1974-10-17T19:48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x v="731"/>
    <x v="731"/>
    <n v="1452492000"/>
    <d v="1974-08-09T03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x v="78"/>
    <x v="78"/>
    <n v="1524286800"/>
    <d v="1974-10-31T05:18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x v="732"/>
    <x v="732"/>
    <n v="1346907600"/>
    <d v="1974-04-08T22:06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x v="733"/>
    <x v="733"/>
    <n v="1464498000"/>
    <d v="1974-08-23T00:3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x v="734"/>
    <x v="734"/>
    <n v="1514181600"/>
    <d v="1974-10-19T12:36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x v="406"/>
    <x v="406"/>
    <n v="1392184800"/>
    <d v="1974-05-31T07:48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x v="735"/>
    <x v="735"/>
    <n v="1559365200"/>
    <d v="1974-12-10T19:42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x v="736"/>
    <x v="736"/>
    <n v="1549173600"/>
    <d v="1974-11-29T00:36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x v="737"/>
    <x v="737"/>
    <n v="1355032800"/>
    <d v="1974-04-18T07:48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x v="192"/>
    <x v="192"/>
    <n v="1533963600"/>
    <d v="1974-11-11T10:06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x v="738"/>
    <x v="738"/>
    <n v="1489381200"/>
    <d v="1974-09-20T19:42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x v="739"/>
    <x v="739"/>
    <n v="1395032400"/>
    <d v="1974-06-03T14:54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x v="613"/>
    <x v="613"/>
    <n v="1412485200"/>
    <d v="1974-06-23T19:42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x v="740"/>
    <x v="740"/>
    <n v="1279688400"/>
    <d v="1974-01-21T02:54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x v="145"/>
    <x v="145"/>
    <n v="1501995600"/>
    <d v="1974-10-05T10:06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x v="741"/>
    <x v="741"/>
    <n v="1294639200"/>
    <d v="1974-02-07T10:12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x v="742"/>
    <x v="742"/>
    <n v="1305435600"/>
    <d v="1974-02-19T22:06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x v="202"/>
    <x v="202"/>
    <n v="1537592400"/>
    <d v="1974-11-15T14:54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x v="743"/>
    <x v="743"/>
    <n v="1435122000"/>
    <d v="1974-07-20T00:3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x v="744"/>
    <x v="744"/>
    <n v="1520056800"/>
    <d v="1974-10-26T07:48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x v="745"/>
    <x v="745"/>
    <n v="1335675600"/>
    <d v="1974-03-26T22:06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x v="746"/>
    <x v="746"/>
    <n v="1448431200"/>
    <d v="1974-08-04T10:12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x v="747"/>
    <x v="747"/>
    <n v="1298613600"/>
    <d v="1974-02-12T00:36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x v="362"/>
    <x v="362"/>
    <n v="1372482000"/>
    <d v="1974-05-08T12:3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x v="748"/>
    <x v="748"/>
    <n v="1425621600"/>
    <d v="1974-07-09T00:36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x v="749"/>
    <x v="749"/>
    <n v="1266300000"/>
    <d v="1974-01-05T15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x v="643"/>
    <x v="643"/>
    <n v="1305867600"/>
    <d v="1974-02-20T10:06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x v="750"/>
    <x v="750"/>
    <n v="1538802000"/>
    <d v="1974-11-17T00:3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x v="751"/>
    <x v="751"/>
    <n v="1398920400"/>
    <d v="1974-06-08T02:54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x v="752"/>
    <x v="752"/>
    <n v="1405659600"/>
    <d v="1974-06-15T22:06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x v="753"/>
    <x v="753"/>
    <n v="1457244000"/>
    <d v="1974-08-14T15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x v="754"/>
    <x v="754"/>
    <n v="1529298000"/>
    <d v="1974-11-06T00:3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x v="755"/>
    <x v="755"/>
    <n v="1535778000"/>
    <d v="1974-11-13T12:3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x v="756"/>
    <x v="756"/>
    <n v="1327471200"/>
    <d v="1974-03-17T10:12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x v="757"/>
    <x v="757"/>
    <n v="1529557200"/>
    <d v="1974-11-06T07:42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x v="758"/>
    <x v="758"/>
    <n v="1535259600"/>
    <d v="1974-11-12T22:06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x v="759"/>
    <x v="759"/>
    <n v="1515564000"/>
    <d v="1974-10-21T03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x v="760"/>
    <x v="760"/>
    <n v="1277096400"/>
    <d v="1974-01-18T02:54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x v="761"/>
    <x v="761"/>
    <n v="1329026400"/>
    <d v="1974-03-19T05:24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x v="762"/>
    <x v="762"/>
    <n v="1322978400"/>
    <d v="1974-03-12T05:24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x v="444"/>
    <x v="444"/>
    <n v="1338786000"/>
    <d v="1974-03-30T12:3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x v="763"/>
    <x v="763"/>
    <n v="1311656400"/>
    <d v="1974-02-27T02:54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x v="764"/>
    <x v="764"/>
    <n v="1308978000"/>
    <d v="1974-02-24T00:3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x v="765"/>
    <x v="765"/>
    <n v="1576389600"/>
    <d v="1974-12-30T12:36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x v="766"/>
    <x v="766"/>
    <n v="1311051600"/>
    <d v="1974-02-26T10:06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x v="767"/>
    <x v="767"/>
    <n v="1336712400"/>
    <d v="1974-03-28T02:54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x v="768"/>
    <x v="768"/>
    <n v="1330408800"/>
    <d v="1974-03-20T19:48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x v="769"/>
    <x v="769"/>
    <n v="1524891600"/>
    <d v="1974-10-31T22:06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x v="770"/>
    <x v="770"/>
    <n v="1363669200"/>
    <d v="1974-04-28T07:42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x v="771"/>
    <x v="771"/>
    <n v="1551420000"/>
    <d v="1974-12-01T15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x v="772"/>
    <x v="772"/>
    <n v="1269838800"/>
    <d v="1974-01-09T17:18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x v="773"/>
    <x v="773"/>
    <n v="1312520400"/>
    <d v="1974-02-28T02:54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x v="774"/>
    <x v="774"/>
    <n v="1436504400"/>
    <d v="1974-07-21T14:54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x v="775"/>
    <x v="775"/>
    <n v="1472014800"/>
    <d v="1974-08-31T17:18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x v="776"/>
    <x v="776"/>
    <n v="1411534800"/>
    <d v="1974-06-22T17:18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x v="777"/>
    <x v="777"/>
    <n v="1304917200"/>
    <d v="1974-02-19T07:42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x v="778"/>
    <x v="778"/>
    <n v="1539579600"/>
    <d v="1974-11-17T22:06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x v="779"/>
    <x v="779"/>
    <n v="1382504400"/>
    <d v="1974-05-20T02:54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x v="780"/>
    <x v="780"/>
    <n v="1278306000"/>
    <d v="1974-01-19T12:3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x v="335"/>
    <x v="335"/>
    <n v="1442552400"/>
    <d v="1974-07-28T14:54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x v="535"/>
    <x v="535"/>
    <n v="1511071200"/>
    <d v="1974-10-15T22:12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x v="270"/>
    <x v="270"/>
    <n v="1536382800"/>
    <d v="1974-11-14T05:18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x v="781"/>
    <x v="781"/>
    <n v="1389592800"/>
    <d v="1974-05-28T07:48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x v="782"/>
    <x v="782"/>
    <n v="1275282000"/>
    <d v="1974-01-16T00:3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x v="783"/>
    <x v="783"/>
    <n v="1294984800"/>
    <d v="1974-02-07T19:48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x v="784"/>
    <x v="784"/>
    <n v="1562043600"/>
    <d v="1974-12-13T22:06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x v="785"/>
    <x v="785"/>
    <n v="1469595600"/>
    <d v="1974-08-28T22:06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x v="786"/>
    <x v="786"/>
    <n v="1581141600"/>
    <d v="1975-01-05T00:36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x v="787"/>
    <x v="787"/>
    <n v="1488520800"/>
    <d v="1974-09-19T19:48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x v="788"/>
    <x v="788"/>
    <n v="1563858000"/>
    <d v="1974-12-16T00:3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x v="330"/>
    <x v="330"/>
    <n v="1438923600"/>
    <d v="1974-07-24T10:06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x v="789"/>
    <x v="789"/>
    <n v="1422165600"/>
    <d v="1974-07-05T00:36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x v="790"/>
    <x v="790"/>
    <n v="1277874000"/>
    <d v="1974-01-19T00:3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x v="791"/>
    <x v="791"/>
    <n v="1399352400"/>
    <d v="1974-06-08T14:54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x v="792"/>
    <x v="792"/>
    <n v="1279083600"/>
    <d v="1974-01-20T10:06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x v="793"/>
    <x v="793"/>
    <n v="1284354000"/>
    <d v="1974-01-26T12:3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x v="794"/>
    <x v="794"/>
    <n v="1441170000"/>
    <d v="1974-07-27T00:3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x v="795"/>
    <x v="795"/>
    <n v="1493528400"/>
    <d v="1974-09-25T14:54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x v="796"/>
    <x v="796"/>
    <n v="1395205200"/>
    <d v="1974-06-03T19:42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x v="797"/>
    <x v="797"/>
    <n v="1561438800"/>
    <d v="1974-12-13T05:18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x v="798"/>
    <x v="798"/>
    <n v="1326693600"/>
    <d v="1974-03-16T12:36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x v="799"/>
    <x v="799"/>
    <n v="1277960400"/>
    <d v="1974-01-19T02:54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x v="800"/>
    <x v="800"/>
    <n v="1434690000"/>
    <d v="1974-07-19T12:3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x v="801"/>
    <x v="801"/>
    <n v="1376110800"/>
    <d v="1974-05-12T17:18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x v="802"/>
    <x v="802"/>
    <n v="1518415200"/>
    <d v="1974-10-24T10:12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x v="803"/>
    <x v="803"/>
    <n v="1310878800"/>
    <d v="1974-02-26T05:18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x v="212"/>
    <x v="212"/>
    <n v="1556600400"/>
    <d v="1974-12-07T14:54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x v="804"/>
    <x v="804"/>
    <n v="1576994400"/>
    <d v="1974-12-31T05:24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x v="805"/>
    <x v="805"/>
    <n v="1382677200"/>
    <d v="1974-05-20T07:42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x v="806"/>
    <x v="806"/>
    <n v="1411189200"/>
    <d v="1974-06-22T07:42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x v="807"/>
    <x v="807"/>
    <n v="1534654800"/>
    <d v="1974-11-12T05:18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x v="722"/>
    <x v="722"/>
    <n v="1457762400"/>
    <d v="1974-08-15T05:24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x v="477"/>
    <x v="477"/>
    <n v="1337490000"/>
    <d v="1974-03-29T00:3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x v="259"/>
    <x v="259"/>
    <n v="1349672400"/>
    <d v="1974-04-12T02:54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x v="9"/>
    <x v="9"/>
    <n v="1379826000"/>
    <d v="1974-05-17T00:3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x v="808"/>
    <x v="808"/>
    <n v="1497762000"/>
    <d v="1974-09-30T12:3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x v="809"/>
    <x v="809"/>
    <n v="1304485200"/>
    <d v="1974-02-18T19:42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x v="444"/>
    <x v="444"/>
    <n v="1336885200"/>
    <d v="1974-03-28T07:42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x v="384"/>
    <x v="384"/>
    <n v="1530421200"/>
    <d v="1974-11-07T07:42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x v="810"/>
    <x v="810"/>
    <n v="1421992800"/>
    <d v="1974-07-04T19:48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x v="811"/>
    <x v="811"/>
    <n v="1568178000"/>
    <d v="1974-12-21T00:3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x v="812"/>
    <x v="812"/>
    <n v="1347944400"/>
    <d v="1974-04-10T02:54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x v="813"/>
    <x v="813"/>
    <n v="1558760400"/>
    <d v="1974-12-10T02:54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x v="814"/>
    <x v="814"/>
    <n v="1376629200"/>
    <d v="1974-05-13T07:42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x v="80"/>
    <x v="80"/>
    <n v="1504760400"/>
    <d v="1974-10-08T14:54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x v="815"/>
    <x v="815"/>
    <n v="1419660000"/>
    <d v="1974-07-02T03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x v="816"/>
    <x v="816"/>
    <n v="1311310800"/>
    <d v="1974-02-26T17:18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x v="474"/>
    <x v="474"/>
    <n v="1344315600"/>
    <d v="1974-04-05T22:06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x v="817"/>
    <x v="817"/>
    <n v="1510725600"/>
    <d v="1974-10-15T12:36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x v="818"/>
    <x v="818"/>
    <n v="1551247200"/>
    <d v="1974-12-01T10:12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x v="819"/>
    <x v="819"/>
    <n v="1330236000"/>
    <d v="1974-03-20T15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x v="609"/>
    <x v="609"/>
    <n v="1545112800"/>
    <d v="1974-11-24T07:48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x v="547"/>
    <x v="547"/>
    <n v="1279170000"/>
    <d v="1974-01-20T12:3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x v="820"/>
    <x v="820"/>
    <n v="1573452000"/>
    <d v="1974-12-27T03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x v="821"/>
    <x v="821"/>
    <n v="1507093200"/>
    <d v="1974-10-11T07:42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x v="151"/>
    <x v="151"/>
    <n v="1463374800"/>
    <d v="1974-08-21T17:18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x v="822"/>
    <x v="822"/>
    <n v="1344574800"/>
    <d v="1974-04-06T05:18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x v="823"/>
    <x v="823"/>
    <n v="1389074400"/>
    <d v="1974-05-27T17:24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x v="824"/>
    <x v="824"/>
    <n v="1494997200"/>
    <d v="1974-09-27T07:42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x v="825"/>
    <x v="825"/>
    <n v="1425448800"/>
    <d v="1974-07-08T19:48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x v="826"/>
    <x v="826"/>
    <n v="1404104400"/>
    <d v="1974-06-14T02:54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x v="827"/>
    <x v="827"/>
    <n v="1394773200"/>
    <d v="1974-06-03T07:42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x v="828"/>
    <x v="828"/>
    <n v="1366520400"/>
    <d v="1974-05-01T14:54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x v="829"/>
    <x v="829"/>
    <n v="1456639200"/>
    <d v="1974-08-13T22:12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x v="830"/>
    <x v="830"/>
    <n v="1438318800"/>
    <d v="1974-07-23T17:18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x v="831"/>
    <x v="831"/>
    <n v="1564030800"/>
    <d v="1974-12-16T05:18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x v="832"/>
    <x v="832"/>
    <n v="1449295200"/>
    <d v="1974-08-05T10:12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x v="833"/>
    <x v="833"/>
    <n v="1531890000"/>
    <d v="1974-11-09T00:3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x v="834"/>
    <x v="834"/>
    <n v="1306213200"/>
    <d v="1974-02-20T19:42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x v="835"/>
    <x v="835"/>
    <n v="1356242400"/>
    <d v="1974-04-19T17:24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x v="836"/>
    <x v="836"/>
    <n v="1297576800"/>
    <d v="1974-02-10T19:48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x v="837"/>
    <x v="837"/>
    <n v="1296194400"/>
    <d v="1974-02-09T05:24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x v="219"/>
    <x v="219"/>
    <n v="1414558800"/>
    <d v="1974-06-26T05:18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x v="365"/>
    <x v="365"/>
    <n v="1488348000"/>
    <d v="1974-09-19T15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x v="838"/>
    <x v="838"/>
    <n v="1334898000"/>
    <d v="1974-03-26T00:3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x v="839"/>
    <x v="839"/>
    <n v="1308373200"/>
    <d v="1974-02-23T07:42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x v="840"/>
    <x v="840"/>
    <n v="1412312400"/>
    <d v="1974-06-23T14:54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x v="841"/>
    <x v="841"/>
    <n v="1419228000"/>
    <d v="1974-07-01T15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x v="842"/>
    <x v="842"/>
    <n v="1430974800"/>
    <d v="1974-07-15T05:18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x v="843"/>
    <x v="843"/>
    <n v="1555822800"/>
    <d v="1974-12-06T17:18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x v="844"/>
    <x v="844"/>
    <n v="1482818400"/>
    <d v="1974-09-13T05:24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x v="845"/>
    <x v="845"/>
    <n v="1471928400"/>
    <d v="1974-08-31T14:54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x v="846"/>
    <x v="846"/>
    <n v="1453701600"/>
    <d v="1974-08-10T12:36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x v="110"/>
    <x v="110"/>
    <n v="1350363600"/>
    <d v="1974-04-12T22:06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x v="847"/>
    <x v="847"/>
    <n v="1353996000"/>
    <d v="1974-04-17T03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x v="848"/>
    <x v="848"/>
    <n v="1451109600"/>
    <d v="1974-08-07T12:36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x v="849"/>
    <x v="849"/>
    <n v="1329631200"/>
    <d v="1974-03-19T22:12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x v="780"/>
    <x v="780"/>
    <n v="1278997200"/>
    <d v="1974-01-20T07:42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x v="140"/>
    <x v="140"/>
    <n v="1280120400"/>
    <d v="1974-01-21T14:54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x v="850"/>
    <x v="850"/>
    <n v="1458104400"/>
    <d v="1974-08-15T14:54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x v="851"/>
    <x v="851"/>
    <n v="1298268000"/>
    <d v="1974-02-11T15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x v="852"/>
    <x v="852"/>
    <n v="1386223200"/>
    <d v="1974-05-24T10:12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x v="853"/>
    <x v="853"/>
    <n v="1299823200"/>
    <d v="1974-02-13T10:12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x v="854"/>
    <x v="854"/>
    <n v="1431752400"/>
    <d v="1974-07-16T02:54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x v="67"/>
    <x v="67"/>
    <n v="1267855200"/>
    <d v="1974-01-07T10:12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x v="855"/>
    <x v="855"/>
    <n v="1497675600"/>
    <d v="1974-09-30T10:06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x v="107"/>
    <x v="107"/>
    <n v="1336885200"/>
    <d v="1974-03-28T07:42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x v="344"/>
    <x v="344"/>
    <n v="1295157600"/>
    <d v="1974-02-08T00:36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x v="856"/>
    <x v="856"/>
    <n v="1577599200"/>
    <d v="1974-12-31T22:12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x v="857"/>
    <x v="857"/>
    <n v="1305003600"/>
    <d v="1974-02-19T10:06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x v="858"/>
    <x v="858"/>
    <n v="1381726800"/>
    <d v="1974-05-19T05:18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x v="859"/>
    <x v="859"/>
    <n v="1402462800"/>
    <d v="1974-06-12T05:18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x v="860"/>
    <x v="860"/>
    <n v="1292133600"/>
    <d v="1974-02-04T12:36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x v="170"/>
    <x v="170"/>
    <n v="1368939600"/>
    <d v="1974-05-04T10:06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x v="861"/>
    <x v="861"/>
    <n v="1452146400"/>
    <d v="1974-08-08T17:24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x v="862"/>
    <x v="862"/>
    <n v="1296712800"/>
    <d v="1974-02-09T19:48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x v="863"/>
    <x v="863"/>
    <n v="1520748000"/>
    <d v="1974-10-27T03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x v="864"/>
    <x v="864"/>
    <n v="1480831200"/>
    <d v="1974-09-10T22:12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x v="527"/>
    <x v="527"/>
    <n v="1426914000"/>
    <d v="1974-07-10T12:3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x v="865"/>
    <x v="865"/>
    <n v="1446616800"/>
    <d v="1974-08-02T07:48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x v="866"/>
    <x v="866"/>
    <n v="1517032800"/>
    <d v="1974-10-22T19:48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x v="867"/>
    <x v="867"/>
    <n v="1311224400"/>
    <d v="1974-02-26T14:54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x v="868"/>
    <x v="868"/>
    <n v="1566190800"/>
    <d v="1974-12-18T17:18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x v="105"/>
    <x v="105"/>
    <n v="1570165200"/>
    <d v="1974-12-23T07:42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x v="481"/>
    <x v="481"/>
    <n v="1388556000"/>
    <d v="1974-05-27T03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x v="253"/>
    <x v="253"/>
    <n v="1303189200"/>
    <d v="1974-02-17T07:42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x v="869"/>
    <x v="869"/>
    <n v="1494478800"/>
    <d v="1974-09-26T17:18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x v="864"/>
    <x v="864"/>
    <n v="1480744800"/>
    <d v="1974-09-10T19:48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x v="843"/>
    <x v="843"/>
    <n v="1555822800"/>
    <d v="1974-12-06T17:18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x v="289"/>
    <x v="289"/>
    <n v="1458882000"/>
    <d v="1974-08-16T12:3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x v="870"/>
    <x v="870"/>
    <n v="1411966800"/>
    <d v="1974-06-23T05:18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x v="871"/>
    <x v="871"/>
    <n v="1526878800"/>
    <d v="1974-11-03T05:18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x v="872"/>
    <x v="872"/>
    <n v="1452405600"/>
    <d v="1974-08-09T00:36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x v="873"/>
    <x v="873"/>
    <n v="1414040400"/>
    <d v="1974-06-25T14:54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x v="874"/>
    <x v="874"/>
    <n v="1543816800"/>
    <d v="1974-11-22T19:48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x v="875"/>
    <x v="875"/>
    <n v="1359698400"/>
    <d v="1974-04-23T17:24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x v="876"/>
    <x v="876"/>
    <n v="1390629600"/>
    <d v="1974-05-29T12:36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x v="877"/>
    <x v="877"/>
    <n v="1267077600"/>
    <d v="1974-01-06T12:36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x v="878"/>
    <x v="878"/>
    <n v="1467781200"/>
    <d v="1974-08-26T19:42:00"/>
    <b v="0"/>
    <b v="0"/>
    <s v="food/food trucks"/>
    <x v="0"/>
    <s v="food trucks"/>
  </r>
  <r>
    <m/>
    <m/>
    <m/>
    <m/>
    <m/>
    <m/>
    <x v="4"/>
    <m/>
    <m/>
    <m/>
    <m/>
    <x v="879"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FADBD-8CC3-DD43-AD19-C1216F7C26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D3930-7203-8E44-8387-1A0D3AB0E2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B8DE5-7AA5-B643-9891-14B0EEC9247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E1" workbookViewId="0">
      <selection activeCell="G3" sqref="G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69921875" bestFit="1" customWidth="1"/>
    <col min="8" max="8" width="13" bestFit="1" customWidth="1"/>
    <col min="9" max="9" width="16" bestFit="1" customWidth="1"/>
    <col min="12" max="12" width="11.19921875" bestFit="1" customWidth="1"/>
    <col min="13" max="13" width="21.796875" bestFit="1" customWidth="1"/>
    <col min="14" max="14" width="11.19921875" bestFit="1" customWidth="1"/>
    <col min="15" max="15" width="21.5" bestFit="1" customWidth="1"/>
    <col min="18" max="18" width="28" bestFit="1" customWidth="1"/>
    <col min="19" max="19" width="14.296875" bestFit="1" customWidth="1"/>
    <col min="20" max="20" width="16.69921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N2/864000+DATE(1970,1,1)</f>
        <v>27247.424999999999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 s="6">
        <f t="shared" ref="M3:M66" si="1">(((L3/60)/60)/24)+DATE(1970,1,1)</f>
        <v>41870.208333333336</v>
      </c>
      <c r="N3">
        <v>1408597200</v>
      </c>
      <c r="O3" s="6">
        <f t="shared" ref="O3:O66" si="2">N3/864000+DATE(1970,1,1)</f>
        <v>27199.320833333335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>
        <f t="shared" ref="I4:I67" si="3">E4/H4</f>
        <v>100.01614035087719</v>
      </c>
      <c r="J4" t="s">
        <v>26</v>
      </c>
      <c r="K4" t="s">
        <v>27</v>
      </c>
      <c r="L4">
        <v>1384668000</v>
      </c>
      <c r="M4" s="6">
        <f t="shared" si="1"/>
        <v>41595.25</v>
      </c>
      <c r="N4">
        <v>1384840800</v>
      </c>
      <c r="O4" s="6">
        <f t="shared" si="2"/>
        <v>27171.825000000001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 s="6">
        <f t="shared" si="1"/>
        <v>43688.208333333328</v>
      </c>
      <c r="N5">
        <v>1568955600</v>
      </c>
      <c r="O5" s="6">
        <f t="shared" si="2"/>
        <v>27384.920833333334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 s="6">
        <f t="shared" si="1"/>
        <v>43485.25</v>
      </c>
      <c r="N6">
        <v>1548309600</v>
      </c>
      <c r="O6" s="6">
        <f t="shared" si="2"/>
        <v>27361.025000000001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 s="6">
        <f t="shared" si="1"/>
        <v>41149.208333333336</v>
      </c>
      <c r="N7">
        <v>1347080400</v>
      </c>
      <c r="O7" s="6">
        <f t="shared" si="2"/>
        <v>27128.120833333334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 s="6">
        <f t="shared" si="1"/>
        <v>42991.208333333328</v>
      </c>
      <c r="N8">
        <v>1505365200</v>
      </c>
      <c r="O8" s="6">
        <f t="shared" si="2"/>
        <v>27311.320833333335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 s="6">
        <f t="shared" si="1"/>
        <v>42229.208333333328</v>
      </c>
      <c r="N9">
        <v>1439614800</v>
      </c>
      <c r="O9" s="6">
        <f t="shared" si="2"/>
        <v>27235.220833333333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 s="6">
        <f t="shared" si="1"/>
        <v>40399.208333333336</v>
      </c>
      <c r="N10">
        <v>1281502800</v>
      </c>
      <c r="O10" s="6">
        <f t="shared" si="2"/>
        <v>27052.220833333333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 s="6">
        <f t="shared" si="1"/>
        <v>41536.208333333336</v>
      </c>
      <c r="N11">
        <v>1383804000</v>
      </c>
      <c r="O11" s="6">
        <f t="shared" si="2"/>
        <v>27170.625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6">
        <f t="shared" si="1"/>
        <v>40404.208333333336</v>
      </c>
      <c r="N12">
        <v>1285909200</v>
      </c>
      <c r="O12" s="6">
        <f t="shared" si="2"/>
        <v>27057.320833333335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 s="6">
        <f t="shared" si="1"/>
        <v>40442.208333333336</v>
      </c>
      <c r="N13">
        <v>1285563600</v>
      </c>
      <c r="O13" s="6">
        <f t="shared" si="2"/>
        <v>27056.920833333334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 s="6">
        <f t="shared" si="1"/>
        <v>43760.208333333328</v>
      </c>
      <c r="N14">
        <v>1572411600</v>
      </c>
      <c r="O14" s="6">
        <f t="shared" si="2"/>
        <v>27388.920833333334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 s="6">
        <f t="shared" si="1"/>
        <v>42532.208333333328</v>
      </c>
      <c r="N15">
        <v>1466658000</v>
      </c>
      <c r="O15" s="6">
        <f t="shared" si="2"/>
        <v>27266.520833333332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 s="6">
        <f t="shared" si="1"/>
        <v>40974.25</v>
      </c>
      <c r="N16">
        <v>1333342800</v>
      </c>
      <c r="O16" s="6">
        <f t="shared" si="2"/>
        <v>27112.220833333333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 s="6">
        <f t="shared" si="1"/>
        <v>43809.25</v>
      </c>
      <c r="N17">
        <v>1576303200</v>
      </c>
      <c r="O17" s="6">
        <f t="shared" si="2"/>
        <v>27393.424999999999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6">
        <f t="shared" si="1"/>
        <v>41661.25</v>
      </c>
      <c r="N18">
        <v>1392271200</v>
      </c>
      <c r="O18" s="6">
        <f t="shared" si="2"/>
        <v>27180.424999999999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 s="6">
        <f t="shared" si="1"/>
        <v>40555.25</v>
      </c>
      <c r="N19">
        <v>1294898400</v>
      </c>
      <c r="O19" s="6">
        <f t="shared" si="2"/>
        <v>27067.724999999999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 s="6">
        <f t="shared" si="1"/>
        <v>43351.208333333328</v>
      </c>
      <c r="N20">
        <v>1537074000</v>
      </c>
      <c r="O20" s="6">
        <f t="shared" si="2"/>
        <v>27348.020833333332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 s="6">
        <f t="shared" si="1"/>
        <v>43528.25</v>
      </c>
      <c r="N21">
        <v>1553490000</v>
      </c>
      <c r="O21" s="6">
        <f t="shared" si="2"/>
        <v>27367.020833333332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 s="6">
        <f t="shared" si="1"/>
        <v>41848.208333333336</v>
      </c>
      <c r="N22">
        <v>1406523600</v>
      </c>
      <c r="O22" s="6">
        <f t="shared" si="2"/>
        <v>27196.920833333334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 s="6">
        <f t="shared" si="1"/>
        <v>40770.208333333336</v>
      </c>
      <c r="N23">
        <v>1316322000</v>
      </c>
      <c r="O23" s="6">
        <f t="shared" si="2"/>
        <v>27092.520833333332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 s="6">
        <f t="shared" si="1"/>
        <v>43193.208333333328</v>
      </c>
      <c r="N24">
        <v>1524027600</v>
      </c>
      <c r="O24" s="6">
        <f t="shared" si="2"/>
        <v>27332.920833333334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 s="6">
        <f t="shared" si="1"/>
        <v>43510.25</v>
      </c>
      <c r="N25">
        <v>1554699600</v>
      </c>
      <c r="O25" s="6">
        <f t="shared" si="2"/>
        <v>27368.420833333334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 s="6">
        <f t="shared" si="1"/>
        <v>41811.208333333336</v>
      </c>
      <c r="N26">
        <v>1403499600</v>
      </c>
      <c r="O26" s="6">
        <f t="shared" si="2"/>
        <v>27193.420833333334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 s="6">
        <f t="shared" si="1"/>
        <v>40681.208333333336</v>
      </c>
      <c r="N27">
        <v>1307422800</v>
      </c>
      <c r="O27" s="6">
        <f t="shared" si="2"/>
        <v>27082.220833333333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 s="6">
        <f t="shared" si="1"/>
        <v>43312.208333333328</v>
      </c>
      <c r="N28">
        <v>1535346000</v>
      </c>
      <c r="O28" s="6">
        <f t="shared" si="2"/>
        <v>27346.020833333332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6">
        <f t="shared" si="1"/>
        <v>42280.208333333328</v>
      </c>
      <c r="N29">
        <v>1444539600</v>
      </c>
      <c r="O29" s="6">
        <f t="shared" si="2"/>
        <v>27240.920833333334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 s="6">
        <f t="shared" si="1"/>
        <v>40218.25</v>
      </c>
      <c r="N30">
        <v>1267682400</v>
      </c>
      <c r="O30" s="6">
        <f t="shared" si="2"/>
        <v>27036.224999999999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 s="6">
        <f t="shared" si="1"/>
        <v>43301.208333333328</v>
      </c>
      <c r="N31">
        <v>1535518800</v>
      </c>
      <c r="O31" s="6">
        <f t="shared" si="2"/>
        <v>27346.220833333333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 s="6">
        <f t="shared" si="1"/>
        <v>43609.208333333328</v>
      </c>
      <c r="N32">
        <v>1559106000</v>
      </c>
      <c r="O32" s="6">
        <f t="shared" si="2"/>
        <v>27373.520833333332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 s="6">
        <f t="shared" si="1"/>
        <v>42374.25</v>
      </c>
      <c r="N33">
        <v>1454392800</v>
      </c>
      <c r="O33" s="6">
        <f t="shared" si="2"/>
        <v>27252.325000000001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 s="6">
        <f t="shared" si="1"/>
        <v>43110.25</v>
      </c>
      <c r="N34">
        <v>1517896800</v>
      </c>
      <c r="O34" s="6">
        <f t="shared" si="2"/>
        <v>27325.825000000001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 s="6">
        <f t="shared" si="1"/>
        <v>41917.208333333336</v>
      </c>
      <c r="N35">
        <v>1415685600</v>
      </c>
      <c r="O35" s="6">
        <f t="shared" si="2"/>
        <v>27207.525000000001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6">
        <f t="shared" si="1"/>
        <v>42817.208333333328</v>
      </c>
      <c r="N36">
        <v>1490677200</v>
      </c>
      <c r="O36" s="6">
        <f t="shared" si="2"/>
        <v>27294.320833333335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 s="6">
        <f t="shared" si="1"/>
        <v>43484.25</v>
      </c>
      <c r="N37">
        <v>1551506400</v>
      </c>
      <c r="O37" s="6">
        <f t="shared" si="2"/>
        <v>27364.724999999999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 s="6">
        <f t="shared" si="1"/>
        <v>40600.25</v>
      </c>
      <c r="N38">
        <v>1300856400</v>
      </c>
      <c r="O38" s="6">
        <f t="shared" si="2"/>
        <v>27074.620833333334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 s="6">
        <f t="shared" si="1"/>
        <v>43744.208333333328</v>
      </c>
      <c r="N39">
        <v>1573192800</v>
      </c>
      <c r="O39" s="6">
        <f t="shared" si="2"/>
        <v>27389.825000000001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 s="6">
        <f t="shared" si="1"/>
        <v>40469.208333333336</v>
      </c>
      <c r="N40">
        <v>1287810000</v>
      </c>
      <c r="O40" s="6">
        <f t="shared" si="2"/>
        <v>27059.520833333332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 s="6">
        <f t="shared" si="1"/>
        <v>41330.25</v>
      </c>
      <c r="N41">
        <v>1362978000</v>
      </c>
      <c r="O41" s="6">
        <f t="shared" si="2"/>
        <v>27146.520833333332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 s="6">
        <f t="shared" si="1"/>
        <v>40334.208333333336</v>
      </c>
      <c r="N42">
        <v>1277355600</v>
      </c>
      <c r="O42" s="6">
        <f t="shared" si="2"/>
        <v>27047.420833333334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 s="6">
        <f t="shared" si="1"/>
        <v>41156.208333333336</v>
      </c>
      <c r="N43">
        <v>1348981200</v>
      </c>
      <c r="O43" s="6">
        <f t="shared" si="2"/>
        <v>27130.320833333335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 s="6">
        <f t="shared" si="1"/>
        <v>40728.208333333336</v>
      </c>
      <c r="N44">
        <v>1310533200</v>
      </c>
      <c r="O44" s="6">
        <f t="shared" si="2"/>
        <v>27085.820833333335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 s="6">
        <f t="shared" si="1"/>
        <v>41844.208333333336</v>
      </c>
      <c r="N45">
        <v>1407560400</v>
      </c>
      <c r="O45" s="6">
        <f t="shared" si="2"/>
        <v>27198.120833333334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 s="6">
        <f t="shared" si="1"/>
        <v>43541.208333333328</v>
      </c>
      <c r="N46">
        <v>1552885200</v>
      </c>
      <c r="O46" s="6">
        <f t="shared" si="2"/>
        <v>27366.320833333335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 s="6">
        <f t="shared" si="1"/>
        <v>42676.208333333328</v>
      </c>
      <c r="N47">
        <v>1479362400</v>
      </c>
      <c r="O47" s="6">
        <f t="shared" si="2"/>
        <v>27281.224999999999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 s="6">
        <f t="shared" si="1"/>
        <v>40367.208333333336</v>
      </c>
      <c r="N48">
        <v>1280552400</v>
      </c>
      <c r="O48" s="6">
        <f t="shared" si="2"/>
        <v>27051.120833333334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 s="6">
        <f t="shared" si="1"/>
        <v>41727.208333333336</v>
      </c>
      <c r="N49">
        <v>1398661200</v>
      </c>
      <c r="O49" s="6">
        <f t="shared" si="2"/>
        <v>27187.820833333335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 s="6">
        <f t="shared" si="1"/>
        <v>42180.208333333328</v>
      </c>
      <c r="N50">
        <v>1436245200</v>
      </c>
      <c r="O50" s="6">
        <f t="shared" si="2"/>
        <v>27231.320833333335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 s="6">
        <f t="shared" si="1"/>
        <v>43758.208333333328</v>
      </c>
      <c r="N51">
        <v>1575439200</v>
      </c>
      <c r="O51" s="6">
        <f t="shared" si="2"/>
        <v>27392.424999999999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6">
        <f t="shared" si="1"/>
        <v>41487.208333333336</v>
      </c>
      <c r="N52">
        <v>1377752400</v>
      </c>
      <c r="O52" s="6">
        <f t="shared" si="2"/>
        <v>27163.620833333334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 s="6">
        <f t="shared" si="1"/>
        <v>40995.208333333336</v>
      </c>
      <c r="N53">
        <v>1334206800</v>
      </c>
      <c r="O53" s="6">
        <f t="shared" si="2"/>
        <v>27113.220833333333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 s="6">
        <f t="shared" si="1"/>
        <v>40436.208333333336</v>
      </c>
      <c r="N54">
        <v>1284872400</v>
      </c>
      <c r="O54" s="6">
        <f t="shared" si="2"/>
        <v>27056.120833333334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 s="6">
        <f t="shared" si="1"/>
        <v>41779.208333333336</v>
      </c>
      <c r="N55">
        <v>1403931600</v>
      </c>
      <c r="O55" s="6">
        <f t="shared" si="2"/>
        <v>27193.920833333334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 s="6">
        <f t="shared" si="1"/>
        <v>43170.25</v>
      </c>
      <c r="N56">
        <v>1521262800</v>
      </c>
      <c r="O56" s="6">
        <f t="shared" si="2"/>
        <v>27329.720833333333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 s="6">
        <f t="shared" si="1"/>
        <v>43311.208333333328</v>
      </c>
      <c r="N57">
        <v>1533358800</v>
      </c>
      <c r="O57" s="6">
        <f t="shared" si="2"/>
        <v>27343.720833333333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 s="6">
        <f t="shared" si="1"/>
        <v>42014.25</v>
      </c>
      <c r="N58">
        <v>1421474400</v>
      </c>
      <c r="O58" s="6">
        <f t="shared" si="2"/>
        <v>27214.224999999999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 s="6">
        <f t="shared" si="1"/>
        <v>42979.208333333328</v>
      </c>
      <c r="N59">
        <v>1505278800</v>
      </c>
      <c r="O59" s="6">
        <f t="shared" si="2"/>
        <v>27311.220833333333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 s="6">
        <f t="shared" si="1"/>
        <v>42268.208333333328</v>
      </c>
      <c r="N60">
        <v>1443934800</v>
      </c>
      <c r="O60" s="6">
        <f t="shared" si="2"/>
        <v>27240.220833333333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 s="6">
        <f t="shared" si="1"/>
        <v>42898.208333333328</v>
      </c>
      <c r="N61">
        <v>1498539600</v>
      </c>
      <c r="O61" s="6">
        <f t="shared" si="2"/>
        <v>27303.420833333334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 s="6">
        <f t="shared" si="1"/>
        <v>41107.208333333336</v>
      </c>
      <c r="N62">
        <v>1342760400</v>
      </c>
      <c r="O62" s="6">
        <f t="shared" si="2"/>
        <v>27123.120833333334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 s="6">
        <f t="shared" si="1"/>
        <v>40595.25</v>
      </c>
      <c r="N63">
        <v>1301720400</v>
      </c>
      <c r="O63" s="6">
        <f t="shared" si="2"/>
        <v>27075.620833333334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 s="6">
        <f t="shared" si="1"/>
        <v>42160.208333333328</v>
      </c>
      <c r="N64">
        <v>1433566800</v>
      </c>
      <c r="O64" s="6">
        <f t="shared" si="2"/>
        <v>27228.220833333333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6">
        <f t="shared" si="1"/>
        <v>42853.208333333328</v>
      </c>
      <c r="N65">
        <v>1493874000</v>
      </c>
      <c r="O65" s="6">
        <f t="shared" si="2"/>
        <v>27298.020833333332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 s="6">
        <f t="shared" si="1"/>
        <v>43283.208333333328</v>
      </c>
      <c r="N66">
        <v>1531803600</v>
      </c>
      <c r="O66" s="6">
        <f t="shared" si="2"/>
        <v>27341.920833333334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E67/D67*100</f>
        <v>236.14754098360655</v>
      </c>
      <c r="G67" t="s">
        <v>20</v>
      </c>
      <c r="H67">
        <v>236</v>
      </c>
      <c r="I67">
        <f t="shared" si="3"/>
        <v>61.038135593220339</v>
      </c>
      <c r="J67" t="s">
        <v>21</v>
      </c>
      <c r="K67" t="s">
        <v>22</v>
      </c>
      <c r="L67">
        <v>1296108000</v>
      </c>
      <c r="M67" s="6">
        <f t="shared" ref="M67:M130" si="5">(((L67/60)/60)/24)+DATE(1970,1,1)</f>
        <v>40570.25</v>
      </c>
      <c r="N67">
        <v>1296712800</v>
      </c>
      <c r="O67" s="6">
        <f t="shared" ref="O67:O130" si="6">N67/864000+DATE(1970,1,1)</f>
        <v>27069.825000000001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6">
        <f t="shared" si="5"/>
        <v>42102.208333333328</v>
      </c>
      <c r="N68">
        <v>1428901200</v>
      </c>
      <c r="O68" s="6">
        <f t="shared" si="6"/>
        <v>27222.820833333335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6">
        <f t="shared" si="5"/>
        <v>40203.25</v>
      </c>
      <c r="N69">
        <v>1264831200</v>
      </c>
      <c r="O69" s="6">
        <f t="shared" si="6"/>
        <v>27032.924999999999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6">
        <f t="shared" si="5"/>
        <v>42943.208333333328</v>
      </c>
      <c r="N70">
        <v>1505192400</v>
      </c>
      <c r="O70" s="6">
        <f t="shared" si="6"/>
        <v>27311.120833333334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6">
        <f t="shared" si="5"/>
        <v>40531.25</v>
      </c>
      <c r="N71">
        <v>1295676000</v>
      </c>
      <c r="O71" s="6">
        <f t="shared" si="6"/>
        <v>27068.625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6">
        <f t="shared" si="5"/>
        <v>40484.208333333336</v>
      </c>
      <c r="N72">
        <v>1292911200</v>
      </c>
      <c r="O72" s="6">
        <f t="shared" si="6"/>
        <v>27065.424999999999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6">
        <f t="shared" si="5"/>
        <v>43799.25</v>
      </c>
      <c r="N73">
        <v>1575439200</v>
      </c>
      <c r="O73" s="6">
        <f t="shared" si="6"/>
        <v>27392.424999999999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6">
        <f t="shared" si="5"/>
        <v>42186.208333333328</v>
      </c>
      <c r="N74">
        <v>1438837200</v>
      </c>
      <c r="O74" s="6">
        <f t="shared" si="6"/>
        <v>27234.320833333335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6">
        <f t="shared" si="5"/>
        <v>42701.25</v>
      </c>
      <c r="N75">
        <v>1480485600</v>
      </c>
      <c r="O75" s="6">
        <f t="shared" si="6"/>
        <v>27282.525000000001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6">
        <f t="shared" si="5"/>
        <v>42456.208333333328</v>
      </c>
      <c r="N76">
        <v>1459141200</v>
      </c>
      <c r="O76" s="6">
        <f t="shared" si="6"/>
        <v>27257.820833333335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6">
        <f t="shared" si="5"/>
        <v>43296.208333333328</v>
      </c>
      <c r="N77">
        <v>1532322000</v>
      </c>
      <c r="O77" s="6">
        <f t="shared" si="6"/>
        <v>27342.520833333332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6">
        <f t="shared" si="5"/>
        <v>42027.25</v>
      </c>
      <c r="N78">
        <v>1426222800</v>
      </c>
      <c r="O78" s="6">
        <f t="shared" si="6"/>
        <v>27219.720833333333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6">
        <f t="shared" si="5"/>
        <v>40448.208333333336</v>
      </c>
      <c r="N79">
        <v>1286773200</v>
      </c>
      <c r="O79" s="6">
        <f t="shared" si="6"/>
        <v>27058.320833333335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6">
        <f t="shared" si="5"/>
        <v>43206.208333333328</v>
      </c>
      <c r="N80">
        <v>1523941200</v>
      </c>
      <c r="O80" s="6">
        <f t="shared" si="6"/>
        <v>27332.820833333335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6">
        <f t="shared" si="5"/>
        <v>43267.208333333328</v>
      </c>
      <c r="N81">
        <v>1529557200</v>
      </c>
      <c r="O81" s="6">
        <f t="shared" si="6"/>
        <v>27339.320833333335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6">
        <f t="shared" si="5"/>
        <v>42976.208333333328</v>
      </c>
      <c r="N82">
        <v>1506574800</v>
      </c>
      <c r="O82" s="6">
        <f t="shared" si="6"/>
        <v>27312.720833333333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6">
        <f t="shared" si="5"/>
        <v>43062.25</v>
      </c>
      <c r="N83">
        <v>1513576800</v>
      </c>
      <c r="O83" s="6">
        <f t="shared" si="6"/>
        <v>27320.825000000001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6">
        <f t="shared" si="5"/>
        <v>43482.25</v>
      </c>
      <c r="N84">
        <v>1548309600</v>
      </c>
      <c r="O84" s="6">
        <f t="shared" si="6"/>
        <v>27361.025000000001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6">
        <f t="shared" si="5"/>
        <v>42579.208333333328</v>
      </c>
      <c r="N85">
        <v>1471582800</v>
      </c>
      <c r="O85" s="6">
        <f t="shared" si="6"/>
        <v>27272.220833333333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6">
        <f t="shared" si="5"/>
        <v>41118.208333333336</v>
      </c>
      <c r="N86">
        <v>1344315600</v>
      </c>
      <c r="O86" s="6">
        <f t="shared" si="6"/>
        <v>27124.920833333334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6">
        <f t="shared" si="5"/>
        <v>40797.208333333336</v>
      </c>
      <c r="N87">
        <v>1316408400</v>
      </c>
      <c r="O87" s="6">
        <f t="shared" si="6"/>
        <v>27092.620833333334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6">
        <f t="shared" si="5"/>
        <v>42128.208333333328</v>
      </c>
      <c r="N88">
        <v>1431838800</v>
      </c>
      <c r="O88" s="6">
        <f t="shared" si="6"/>
        <v>27226.220833333333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6">
        <f t="shared" si="5"/>
        <v>40610.25</v>
      </c>
      <c r="N89">
        <v>1300510800</v>
      </c>
      <c r="O89" s="6">
        <f t="shared" si="6"/>
        <v>27074.220833333333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6">
        <f t="shared" si="5"/>
        <v>42110.208333333328</v>
      </c>
      <c r="N90">
        <v>1431061200</v>
      </c>
      <c r="O90" s="6">
        <f t="shared" si="6"/>
        <v>27225.320833333335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6">
        <f t="shared" si="5"/>
        <v>40283.208333333336</v>
      </c>
      <c r="N91">
        <v>1271480400</v>
      </c>
      <c r="O91" s="6">
        <f t="shared" si="6"/>
        <v>27040.620833333334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6">
        <f t="shared" si="5"/>
        <v>42425.25</v>
      </c>
      <c r="N92">
        <v>1456380000</v>
      </c>
      <c r="O92" s="6">
        <f t="shared" si="6"/>
        <v>27254.625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6">
        <f t="shared" si="5"/>
        <v>42588.208333333328</v>
      </c>
      <c r="N93">
        <v>1472878800</v>
      </c>
      <c r="O93" s="6">
        <f t="shared" si="6"/>
        <v>27273.720833333333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6">
        <f t="shared" si="5"/>
        <v>40352.208333333336</v>
      </c>
      <c r="N94">
        <v>1277355600</v>
      </c>
      <c r="O94" s="6">
        <f t="shared" si="6"/>
        <v>27047.420833333334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6">
        <f t="shared" si="5"/>
        <v>41202.208333333336</v>
      </c>
      <c r="N95">
        <v>1351054800</v>
      </c>
      <c r="O95" s="6">
        <f t="shared" si="6"/>
        <v>27132.720833333333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6">
        <f t="shared" si="5"/>
        <v>43562.208333333328</v>
      </c>
      <c r="N96">
        <v>1555563600</v>
      </c>
      <c r="O96" s="6">
        <f t="shared" si="6"/>
        <v>27369.420833333334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6">
        <f t="shared" si="5"/>
        <v>43752.208333333328</v>
      </c>
      <c r="N97">
        <v>1571634000</v>
      </c>
      <c r="O97" s="6">
        <f t="shared" si="6"/>
        <v>27388.020833333332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6">
        <f t="shared" si="5"/>
        <v>40612.25</v>
      </c>
      <c r="N98">
        <v>1300856400</v>
      </c>
      <c r="O98" s="6">
        <f t="shared" si="6"/>
        <v>27074.620833333334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6">
        <f t="shared" si="5"/>
        <v>42180.208333333328</v>
      </c>
      <c r="N99">
        <v>1439874000</v>
      </c>
      <c r="O99" s="6">
        <f t="shared" si="6"/>
        <v>27235.520833333332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6">
        <f t="shared" si="5"/>
        <v>42212.208333333328</v>
      </c>
      <c r="N100">
        <v>1438318800</v>
      </c>
      <c r="O100" s="6">
        <f t="shared" si="6"/>
        <v>27233.720833333333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6">
        <f t="shared" si="5"/>
        <v>41968.25</v>
      </c>
      <c r="N101">
        <v>1419400800</v>
      </c>
      <c r="O101" s="6">
        <f t="shared" si="6"/>
        <v>27211.825000000001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6">
        <f t="shared" si="5"/>
        <v>40835.208333333336</v>
      </c>
      <c r="N102">
        <v>1320555600</v>
      </c>
      <c r="O102" s="6">
        <f t="shared" si="6"/>
        <v>27097.420833333334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6">
        <f t="shared" si="5"/>
        <v>42056.25</v>
      </c>
      <c r="N103">
        <v>1425103200</v>
      </c>
      <c r="O103" s="6">
        <f t="shared" si="6"/>
        <v>27218.424999999999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6">
        <f t="shared" si="5"/>
        <v>43234.208333333328</v>
      </c>
      <c r="N104">
        <v>1526878800</v>
      </c>
      <c r="O104" s="6">
        <f t="shared" si="6"/>
        <v>27336.220833333333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6">
        <f t="shared" si="5"/>
        <v>40475.208333333336</v>
      </c>
      <c r="N105">
        <v>1288674000</v>
      </c>
      <c r="O105" s="6">
        <f t="shared" si="6"/>
        <v>27060.520833333332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6">
        <f t="shared" si="5"/>
        <v>42878.208333333328</v>
      </c>
      <c r="N106">
        <v>1495602000</v>
      </c>
      <c r="O106" s="6">
        <f t="shared" si="6"/>
        <v>27300.020833333332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6">
        <f t="shared" si="5"/>
        <v>41366.208333333336</v>
      </c>
      <c r="N107">
        <v>1366434000</v>
      </c>
      <c r="O107" s="6">
        <f t="shared" si="6"/>
        <v>27150.520833333332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6">
        <f t="shared" si="5"/>
        <v>43716.208333333328</v>
      </c>
      <c r="N108">
        <v>1568350800</v>
      </c>
      <c r="O108" s="6">
        <f t="shared" si="6"/>
        <v>27384.220833333333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6">
        <f t="shared" si="5"/>
        <v>43213.208333333328</v>
      </c>
      <c r="N109">
        <v>1525928400</v>
      </c>
      <c r="O109" s="6">
        <f t="shared" si="6"/>
        <v>27335.120833333334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6">
        <f t="shared" si="5"/>
        <v>41005.208333333336</v>
      </c>
      <c r="N110">
        <v>1336885200</v>
      </c>
      <c r="O110" s="6">
        <f t="shared" si="6"/>
        <v>27116.320833333335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6">
        <f t="shared" si="5"/>
        <v>41651.25</v>
      </c>
      <c r="N111">
        <v>1389679200</v>
      </c>
      <c r="O111" s="6">
        <f t="shared" si="6"/>
        <v>27177.424999999999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6">
        <f t="shared" si="5"/>
        <v>43354.208333333328</v>
      </c>
      <c r="N112">
        <v>1538283600</v>
      </c>
      <c r="O112" s="6">
        <f t="shared" si="6"/>
        <v>27349.420833333334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6">
        <f t="shared" si="5"/>
        <v>41174.208333333336</v>
      </c>
      <c r="N113">
        <v>1348808400</v>
      </c>
      <c r="O113" s="6">
        <f t="shared" si="6"/>
        <v>27130.120833333334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6">
        <f t="shared" si="5"/>
        <v>41875.208333333336</v>
      </c>
      <c r="N114">
        <v>1410152400</v>
      </c>
      <c r="O114" s="6">
        <f t="shared" si="6"/>
        <v>27201.120833333334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6">
        <f t="shared" si="5"/>
        <v>42990.208333333328</v>
      </c>
      <c r="N115">
        <v>1505797200</v>
      </c>
      <c r="O115" s="6">
        <f t="shared" si="6"/>
        <v>27311.820833333335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6">
        <f t="shared" si="5"/>
        <v>43564.208333333328</v>
      </c>
      <c r="N116">
        <v>1554872400</v>
      </c>
      <c r="O116" s="6">
        <f t="shared" si="6"/>
        <v>27368.620833333334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6">
        <f t="shared" si="5"/>
        <v>43056.25</v>
      </c>
      <c r="N117">
        <v>1513922400</v>
      </c>
      <c r="O117" s="6">
        <f t="shared" si="6"/>
        <v>27321.224999999999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6">
        <f t="shared" si="5"/>
        <v>42265.208333333328</v>
      </c>
      <c r="N118">
        <v>1442638800</v>
      </c>
      <c r="O118" s="6">
        <f t="shared" si="6"/>
        <v>27238.720833333333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6">
        <f t="shared" si="5"/>
        <v>40808.208333333336</v>
      </c>
      <c r="N119">
        <v>1317186000</v>
      </c>
      <c r="O119" s="6">
        <f t="shared" si="6"/>
        <v>27093.520833333332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6">
        <f t="shared" si="5"/>
        <v>41665.25</v>
      </c>
      <c r="N120">
        <v>1391234400</v>
      </c>
      <c r="O120" s="6">
        <f t="shared" si="6"/>
        <v>27179.224999999999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6">
        <f t="shared" si="5"/>
        <v>41806.208333333336</v>
      </c>
      <c r="N121">
        <v>1404363600</v>
      </c>
      <c r="O121" s="6">
        <f t="shared" si="6"/>
        <v>27194.420833333334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6">
        <f t="shared" si="5"/>
        <v>42111.208333333328</v>
      </c>
      <c r="N122">
        <v>1429592400</v>
      </c>
      <c r="O122" s="6">
        <f t="shared" si="6"/>
        <v>27223.620833333334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6">
        <f t="shared" si="5"/>
        <v>41917.208333333336</v>
      </c>
      <c r="N123">
        <v>1413608400</v>
      </c>
      <c r="O123" s="6">
        <f t="shared" si="6"/>
        <v>27205.120833333334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6">
        <f t="shared" si="5"/>
        <v>41970.25</v>
      </c>
      <c r="N124">
        <v>1419400800</v>
      </c>
      <c r="O124" s="6">
        <f t="shared" si="6"/>
        <v>27211.825000000001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6">
        <f t="shared" si="5"/>
        <v>42332.25</v>
      </c>
      <c r="N125">
        <v>1448604000</v>
      </c>
      <c r="O125" s="6">
        <f t="shared" si="6"/>
        <v>27245.625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6">
        <f t="shared" si="5"/>
        <v>43598.208333333328</v>
      </c>
      <c r="N126">
        <v>1562302800</v>
      </c>
      <c r="O126" s="6">
        <f t="shared" si="6"/>
        <v>27377.220833333333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6">
        <f t="shared" si="5"/>
        <v>43362.208333333328</v>
      </c>
      <c r="N127">
        <v>1537678800</v>
      </c>
      <c r="O127" s="6">
        <f t="shared" si="6"/>
        <v>27348.720833333333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6">
        <f t="shared" si="5"/>
        <v>42596.208333333328</v>
      </c>
      <c r="N128">
        <v>1473570000</v>
      </c>
      <c r="O128" s="6">
        <f t="shared" si="6"/>
        <v>27274.520833333332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6">
        <f t="shared" si="5"/>
        <v>40310.208333333336</v>
      </c>
      <c r="N129">
        <v>1273899600</v>
      </c>
      <c r="O129" s="6">
        <f t="shared" si="6"/>
        <v>27043.420833333334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6">
        <f t="shared" si="5"/>
        <v>40417.208333333336</v>
      </c>
      <c r="N130">
        <v>1284008400</v>
      </c>
      <c r="O130" s="6">
        <f t="shared" si="6"/>
        <v>27055.120833333334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E131/D131*100</f>
        <v>3.202693602693603</v>
      </c>
      <c r="G131" t="s">
        <v>74</v>
      </c>
      <c r="H131">
        <v>55</v>
      </c>
      <c r="I131">
        <f t="shared" si="7"/>
        <v>86.472727272727269</v>
      </c>
      <c r="J131" t="s">
        <v>26</v>
      </c>
      <c r="K131" t="s">
        <v>27</v>
      </c>
      <c r="L131">
        <v>1422943200</v>
      </c>
      <c r="M131" s="6">
        <f t="shared" ref="M131:M194" si="9">(((L131/60)/60)/24)+DATE(1970,1,1)</f>
        <v>42038.25</v>
      </c>
      <c r="N131">
        <v>1425103200</v>
      </c>
      <c r="O131" s="6">
        <f t="shared" ref="O131:O194" si="10">N131/864000+DATE(1970,1,1)</f>
        <v>27218.424999999999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6">
        <f t="shared" si="9"/>
        <v>40842.208333333336</v>
      </c>
      <c r="N132">
        <v>1320991200</v>
      </c>
      <c r="O132" s="6">
        <f t="shared" si="10"/>
        <v>27097.924999999999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>
        <f t="shared" si="11"/>
        <v>67.996725337699544</v>
      </c>
      <c r="J133" t="s">
        <v>40</v>
      </c>
      <c r="K133" t="s">
        <v>41</v>
      </c>
      <c r="L133">
        <v>1385704800</v>
      </c>
      <c r="M133" s="6">
        <f t="shared" si="9"/>
        <v>41607.25</v>
      </c>
      <c r="N133">
        <v>1386828000</v>
      </c>
      <c r="O133" s="6">
        <f t="shared" si="10"/>
        <v>27174.125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>
        <f t="shared" si="11"/>
        <v>43.078651685393261</v>
      </c>
      <c r="J134" t="s">
        <v>21</v>
      </c>
      <c r="K134" t="s">
        <v>22</v>
      </c>
      <c r="L134">
        <v>1515736800</v>
      </c>
      <c r="M134" s="6">
        <f t="shared" si="9"/>
        <v>43112.25</v>
      </c>
      <c r="N134">
        <v>1517119200</v>
      </c>
      <c r="O134" s="6">
        <f t="shared" si="10"/>
        <v>27324.924999999999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>
        <f t="shared" si="11"/>
        <v>87.95597484276729</v>
      </c>
      <c r="J135" t="s">
        <v>21</v>
      </c>
      <c r="K135" t="s">
        <v>22</v>
      </c>
      <c r="L135">
        <v>1313125200</v>
      </c>
      <c r="M135" s="6">
        <f t="shared" si="9"/>
        <v>40767.208333333336</v>
      </c>
      <c r="N135">
        <v>1315026000</v>
      </c>
      <c r="O135" s="6">
        <f t="shared" si="10"/>
        <v>27091.020833333332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>
        <f t="shared" si="11"/>
        <v>94.987234042553197</v>
      </c>
      <c r="J136" t="s">
        <v>98</v>
      </c>
      <c r="K136" t="s">
        <v>99</v>
      </c>
      <c r="L136">
        <v>1308459600</v>
      </c>
      <c r="M136" s="6">
        <f t="shared" si="9"/>
        <v>40713.208333333336</v>
      </c>
      <c r="N136">
        <v>1312693200</v>
      </c>
      <c r="O136" s="6">
        <f t="shared" si="10"/>
        <v>27088.320833333335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>
        <f t="shared" si="11"/>
        <v>46.905982905982903</v>
      </c>
      <c r="J137" t="s">
        <v>21</v>
      </c>
      <c r="K137" t="s">
        <v>22</v>
      </c>
      <c r="L137">
        <v>1362636000</v>
      </c>
      <c r="M137" s="6">
        <f t="shared" si="9"/>
        <v>41340.25</v>
      </c>
      <c r="N137">
        <v>1363064400</v>
      </c>
      <c r="O137" s="6">
        <f t="shared" si="10"/>
        <v>27146.620833333334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>
        <f t="shared" si="11"/>
        <v>46.913793103448278</v>
      </c>
      <c r="J138" t="s">
        <v>21</v>
      </c>
      <c r="K138" t="s">
        <v>22</v>
      </c>
      <c r="L138">
        <v>1402117200</v>
      </c>
      <c r="M138" s="6">
        <f t="shared" si="9"/>
        <v>41797.208333333336</v>
      </c>
      <c r="N138">
        <v>1403154000</v>
      </c>
      <c r="O138" s="6">
        <f t="shared" si="10"/>
        <v>27193.020833333332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6">
        <f t="shared" si="9"/>
        <v>40457.208333333336</v>
      </c>
      <c r="N139">
        <v>1286859600</v>
      </c>
      <c r="O139" s="6">
        <f t="shared" si="10"/>
        <v>27058.420833333334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>
        <f t="shared" si="11"/>
        <v>80.139130434782615</v>
      </c>
      <c r="J140" t="s">
        <v>21</v>
      </c>
      <c r="K140" t="s">
        <v>22</v>
      </c>
      <c r="L140">
        <v>1348808400</v>
      </c>
      <c r="M140" s="6">
        <f t="shared" si="9"/>
        <v>41180.208333333336</v>
      </c>
      <c r="N140">
        <v>1349326800</v>
      </c>
      <c r="O140" s="6">
        <f t="shared" si="10"/>
        <v>27130.720833333333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>
        <f t="shared" si="11"/>
        <v>59.036809815950917</v>
      </c>
      <c r="J141" t="s">
        <v>21</v>
      </c>
      <c r="K141" t="s">
        <v>22</v>
      </c>
      <c r="L141">
        <v>1429592400</v>
      </c>
      <c r="M141" s="6">
        <f t="shared" si="9"/>
        <v>42115.208333333328</v>
      </c>
      <c r="N141">
        <v>1430974800</v>
      </c>
      <c r="O141" s="6">
        <f t="shared" si="10"/>
        <v>27225.220833333333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>
        <f t="shared" si="11"/>
        <v>65.989247311827953</v>
      </c>
      <c r="J142" t="s">
        <v>21</v>
      </c>
      <c r="K142" t="s">
        <v>22</v>
      </c>
      <c r="L142">
        <v>1519538400</v>
      </c>
      <c r="M142" s="6">
        <f t="shared" si="9"/>
        <v>43156.25</v>
      </c>
      <c r="N142">
        <v>1519970400</v>
      </c>
      <c r="O142" s="6">
        <f t="shared" si="10"/>
        <v>27328.224999999999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>
        <f t="shared" si="11"/>
        <v>60.992530345471522</v>
      </c>
      <c r="J143" t="s">
        <v>21</v>
      </c>
      <c r="K143" t="s">
        <v>22</v>
      </c>
      <c r="L143">
        <v>1434085200</v>
      </c>
      <c r="M143" s="6">
        <f t="shared" si="9"/>
        <v>42167.208333333328</v>
      </c>
      <c r="N143">
        <v>1434603600</v>
      </c>
      <c r="O143" s="6">
        <f t="shared" si="10"/>
        <v>27229.420833333334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>
        <f t="shared" si="11"/>
        <v>98.307692307692307</v>
      </c>
      <c r="J144" t="s">
        <v>21</v>
      </c>
      <c r="K144" t="s">
        <v>22</v>
      </c>
      <c r="L144">
        <v>1333688400</v>
      </c>
      <c r="M144" s="6">
        <f t="shared" si="9"/>
        <v>41005.208333333336</v>
      </c>
      <c r="N144">
        <v>1337230800</v>
      </c>
      <c r="O144" s="6">
        <f t="shared" si="10"/>
        <v>27116.720833333333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6">
        <f t="shared" si="9"/>
        <v>40357.208333333336</v>
      </c>
      <c r="N145">
        <v>1279429200</v>
      </c>
      <c r="O145" s="6">
        <f t="shared" si="10"/>
        <v>27049.820833333335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>
        <f t="shared" si="11"/>
        <v>86.066666666666663</v>
      </c>
      <c r="J146" t="s">
        <v>21</v>
      </c>
      <c r="K146" t="s">
        <v>22</v>
      </c>
      <c r="L146">
        <v>1560747600</v>
      </c>
      <c r="M146" s="6">
        <f t="shared" si="9"/>
        <v>43633.208333333328</v>
      </c>
      <c r="N146">
        <v>1561438800</v>
      </c>
      <c r="O146" s="6">
        <f t="shared" si="10"/>
        <v>27376.220833333333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>
        <f t="shared" si="11"/>
        <v>76.989583333333329</v>
      </c>
      <c r="J147" t="s">
        <v>98</v>
      </c>
      <c r="K147" t="s">
        <v>99</v>
      </c>
      <c r="L147">
        <v>1410066000</v>
      </c>
      <c r="M147" s="6">
        <f t="shared" si="9"/>
        <v>41889.208333333336</v>
      </c>
      <c r="N147">
        <v>1410498000</v>
      </c>
      <c r="O147" s="6">
        <f t="shared" si="10"/>
        <v>27201.520833333332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>
        <f t="shared" si="11"/>
        <v>29.764705882352942</v>
      </c>
      <c r="J148" t="s">
        <v>21</v>
      </c>
      <c r="K148" t="s">
        <v>22</v>
      </c>
      <c r="L148">
        <v>1320732000</v>
      </c>
      <c r="M148" s="6">
        <f t="shared" si="9"/>
        <v>40855.25</v>
      </c>
      <c r="N148">
        <v>1322460000</v>
      </c>
      <c r="O148" s="6">
        <f t="shared" si="10"/>
        <v>27099.625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>
        <f t="shared" si="11"/>
        <v>46.91959798994975</v>
      </c>
      <c r="J149" t="s">
        <v>21</v>
      </c>
      <c r="K149" t="s">
        <v>22</v>
      </c>
      <c r="L149">
        <v>1465794000</v>
      </c>
      <c r="M149" s="6">
        <f t="shared" si="9"/>
        <v>42534.208333333328</v>
      </c>
      <c r="N149">
        <v>1466312400</v>
      </c>
      <c r="O149" s="6">
        <f t="shared" si="10"/>
        <v>27266.120833333334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>
        <f t="shared" si="11"/>
        <v>105.18691588785046</v>
      </c>
      <c r="J150" t="s">
        <v>21</v>
      </c>
      <c r="K150" t="s">
        <v>22</v>
      </c>
      <c r="L150">
        <v>1500958800</v>
      </c>
      <c r="M150" s="6">
        <f t="shared" si="9"/>
        <v>42941.208333333328</v>
      </c>
      <c r="N150">
        <v>1501736400</v>
      </c>
      <c r="O150" s="6">
        <f t="shared" si="10"/>
        <v>27307.120833333334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>
        <f t="shared" si="11"/>
        <v>69.907692307692301</v>
      </c>
      <c r="J151" t="s">
        <v>21</v>
      </c>
      <c r="K151" t="s">
        <v>22</v>
      </c>
      <c r="L151">
        <v>1357020000</v>
      </c>
      <c r="M151" s="6">
        <f t="shared" si="9"/>
        <v>41275.25</v>
      </c>
      <c r="N151">
        <v>1361512800</v>
      </c>
      <c r="O151" s="6">
        <f t="shared" si="10"/>
        <v>27144.825000000001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6">
        <f t="shared" si="9"/>
        <v>43450.25</v>
      </c>
      <c r="N152">
        <v>1545026400</v>
      </c>
      <c r="O152" s="6">
        <f t="shared" si="10"/>
        <v>27357.224999999999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>
        <f t="shared" si="11"/>
        <v>60.011588275391958</v>
      </c>
      <c r="J153" t="s">
        <v>21</v>
      </c>
      <c r="K153" t="s">
        <v>22</v>
      </c>
      <c r="L153">
        <v>1402290000</v>
      </c>
      <c r="M153" s="6">
        <f t="shared" si="9"/>
        <v>41799.208333333336</v>
      </c>
      <c r="N153">
        <v>1406696400</v>
      </c>
      <c r="O153" s="6">
        <f t="shared" si="10"/>
        <v>27197.120833333334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>
        <f t="shared" si="11"/>
        <v>52.006220379146917</v>
      </c>
      <c r="J154" t="s">
        <v>21</v>
      </c>
      <c r="K154" t="s">
        <v>22</v>
      </c>
      <c r="L154">
        <v>1487311200</v>
      </c>
      <c r="M154" s="6">
        <f t="shared" si="9"/>
        <v>42783.25</v>
      </c>
      <c r="N154">
        <v>1487916000</v>
      </c>
      <c r="O154" s="6">
        <f t="shared" si="10"/>
        <v>27291.125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>
        <f t="shared" si="11"/>
        <v>31.000176025347649</v>
      </c>
      <c r="J155" t="s">
        <v>21</v>
      </c>
      <c r="K155" t="s">
        <v>22</v>
      </c>
      <c r="L155">
        <v>1350622800</v>
      </c>
      <c r="M155" s="6">
        <f t="shared" si="9"/>
        <v>41201.208333333336</v>
      </c>
      <c r="N155">
        <v>1351141200</v>
      </c>
      <c r="O155" s="6">
        <f t="shared" si="10"/>
        <v>27132.820833333335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>
        <f t="shared" si="11"/>
        <v>95.042492917847028</v>
      </c>
      <c r="J156" t="s">
        <v>21</v>
      </c>
      <c r="K156" t="s">
        <v>22</v>
      </c>
      <c r="L156">
        <v>1463029200</v>
      </c>
      <c r="M156" s="6">
        <f t="shared" si="9"/>
        <v>42502.208333333328</v>
      </c>
      <c r="N156">
        <v>1465016400</v>
      </c>
      <c r="O156" s="6">
        <f t="shared" si="10"/>
        <v>27264.620833333334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>
        <f t="shared" si="11"/>
        <v>75.968174204355108</v>
      </c>
      <c r="J157" t="s">
        <v>21</v>
      </c>
      <c r="K157" t="s">
        <v>22</v>
      </c>
      <c r="L157">
        <v>1269493200</v>
      </c>
      <c r="M157" s="6">
        <f t="shared" si="9"/>
        <v>40262.208333333336</v>
      </c>
      <c r="N157">
        <v>1270789200</v>
      </c>
      <c r="O157" s="6">
        <f t="shared" si="10"/>
        <v>27039.820833333335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>
        <f t="shared" si="11"/>
        <v>71.013192612137203</v>
      </c>
      <c r="J158" t="s">
        <v>26</v>
      </c>
      <c r="K158" t="s">
        <v>27</v>
      </c>
      <c r="L158">
        <v>1570251600</v>
      </c>
      <c r="M158" s="6">
        <f t="shared" si="9"/>
        <v>43743.208333333328</v>
      </c>
      <c r="N158">
        <v>1572325200</v>
      </c>
      <c r="O158" s="6">
        <f t="shared" si="10"/>
        <v>27388.820833333335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>
        <f t="shared" si="11"/>
        <v>73.733333333333334</v>
      </c>
      <c r="J159" t="s">
        <v>26</v>
      </c>
      <c r="K159" t="s">
        <v>27</v>
      </c>
      <c r="L159">
        <v>1388383200</v>
      </c>
      <c r="M159" s="6">
        <f t="shared" si="9"/>
        <v>41638.25</v>
      </c>
      <c r="N159">
        <v>1389420000</v>
      </c>
      <c r="O159" s="6">
        <f t="shared" si="10"/>
        <v>27177.125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>
        <f t="shared" si="11"/>
        <v>113.17073170731707</v>
      </c>
      <c r="J160" t="s">
        <v>21</v>
      </c>
      <c r="K160" t="s">
        <v>22</v>
      </c>
      <c r="L160">
        <v>1449554400</v>
      </c>
      <c r="M160" s="6">
        <f t="shared" si="9"/>
        <v>42346.25</v>
      </c>
      <c r="N160">
        <v>1449640800</v>
      </c>
      <c r="O160" s="6">
        <f t="shared" si="10"/>
        <v>27246.825000000001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>
        <f t="shared" si="11"/>
        <v>105.00933552992861</v>
      </c>
      <c r="J161" t="s">
        <v>21</v>
      </c>
      <c r="K161" t="s">
        <v>22</v>
      </c>
      <c r="L161">
        <v>1553662800</v>
      </c>
      <c r="M161" s="6">
        <f t="shared" si="9"/>
        <v>43551.208333333328</v>
      </c>
      <c r="N161">
        <v>1555218000</v>
      </c>
      <c r="O161" s="6">
        <f t="shared" si="10"/>
        <v>27369.020833333332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>
        <f t="shared" si="11"/>
        <v>79.176829268292678</v>
      </c>
      <c r="J162" t="s">
        <v>21</v>
      </c>
      <c r="K162" t="s">
        <v>22</v>
      </c>
      <c r="L162">
        <v>1556341200</v>
      </c>
      <c r="M162" s="6">
        <f t="shared" si="9"/>
        <v>43582.208333333328</v>
      </c>
      <c r="N162">
        <v>1557723600</v>
      </c>
      <c r="O162" s="6">
        <f t="shared" si="10"/>
        <v>27371.920833333334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>
        <f t="shared" si="11"/>
        <v>57.333333333333336</v>
      </c>
      <c r="J163" t="s">
        <v>21</v>
      </c>
      <c r="K163" t="s">
        <v>22</v>
      </c>
      <c r="L163">
        <v>1442984400</v>
      </c>
      <c r="M163" s="6">
        <f t="shared" si="9"/>
        <v>42270.208333333328</v>
      </c>
      <c r="N163">
        <v>1443502800</v>
      </c>
      <c r="O163" s="6">
        <f t="shared" si="10"/>
        <v>27239.720833333333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>
        <f t="shared" si="11"/>
        <v>58.178343949044589</v>
      </c>
      <c r="J164" t="s">
        <v>98</v>
      </c>
      <c r="K164" t="s">
        <v>99</v>
      </c>
      <c r="L164">
        <v>1544248800</v>
      </c>
      <c r="M164" s="6">
        <f t="shared" si="9"/>
        <v>43442.25</v>
      </c>
      <c r="N164">
        <v>1546840800</v>
      </c>
      <c r="O164" s="6">
        <f t="shared" si="10"/>
        <v>27359.325000000001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>
        <f t="shared" si="11"/>
        <v>36.032520325203251</v>
      </c>
      <c r="J165" t="s">
        <v>21</v>
      </c>
      <c r="K165" t="s">
        <v>22</v>
      </c>
      <c r="L165">
        <v>1508475600</v>
      </c>
      <c r="M165" s="6">
        <f t="shared" si="9"/>
        <v>43028.208333333328</v>
      </c>
      <c r="N165">
        <v>1512712800</v>
      </c>
      <c r="O165" s="6">
        <f t="shared" si="10"/>
        <v>27319.825000000001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>
        <f t="shared" si="11"/>
        <v>107.99068767908309</v>
      </c>
      <c r="J166" t="s">
        <v>21</v>
      </c>
      <c r="K166" t="s">
        <v>22</v>
      </c>
      <c r="L166">
        <v>1507438800</v>
      </c>
      <c r="M166" s="6">
        <f t="shared" si="9"/>
        <v>43016.208333333328</v>
      </c>
      <c r="N166">
        <v>1507525200</v>
      </c>
      <c r="O166" s="6">
        <f t="shared" si="10"/>
        <v>27313.820833333335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>
        <f t="shared" si="11"/>
        <v>44.005985634477256</v>
      </c>
      <c r="J167" t="s">
        <v>21</v>
      </c>
      <c r="K167" t="s">
        <v>22</v>
      </c>
      <c r="L167">
        <v>1501563600</v>
      </c>
      <c r="M167" s="6">
        <f t="shared" si="9"/>
        <v>42948.208333333328</v>
      </c>
      <c r="N167">
        <v>1504328400</v>
      </c>
      <c r="O167" s="6">
        <f t="shared" si="10"/>
        <v>27310.120833333334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>
        <f t="shared" si="11"/>
        <v>55.077868852459019</v>
      </c>
      <c r="J168" t="s">
        <v>21</v>
      </c>
      <c r="K168" t="s">
        <v>22</v>
      </c>
      <c r="L168">
        <v>1292997600</v>
      </c>
      <c r="M168" s="6">
        <f t="shared" si="9"/>
        <v>40534.25</v>
      </c>
      <c r="N168">
        <v>1293343200</v>
      </c>
      <c r="O168" s="6">
        <f t="shared" si="10"/>
        <v>27065.924999999999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6">
        <f t="shared" si="9"/>
        <v>41435.208333333336</v>
      </c>
      <c r="N169">
        <v>1371704400</v>
      </c>
      <c r="O169" s="6">
        <f t="shared" si="10"/>
        <v>27156.620833333334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>
        <f t="shared" si="11"/>
        <v>41.996858638743454</v>
      </c>
      <c r="J170" t="s">
        <v>36</v>
      </c>
      <c r="K170" t="s">
        <v>37</v>
      </c>
      <c r="L170">
        <v>1550815200</v>
      </c>
      <c r="M170" s="6">
        <f t="shared" si="9"/>
        <v>43518.25</v>
      </c>
      <c r="N170">
        <v>1552798800</v>
      </c>
      <c r="O170" s="6">
        <f t="shared" si="10"/>
        <v>27366.220833333333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>
        <f t="shared" si="11"/>
        <v>77.988161010260455</v>
      </c>
      <c r="J171" t="s">
        <v>21</v>
      </c>
      <c r="K171" t="s">
        <v>22</v>
      </c>
      <c r="L171">
        <v>1339909200</v>
      </c>
      <c r="M171" s="6">
        <f t="shared" si="9"/>
        <v>41077.208333333336</v>
      </c>
      <c r="N171">
        <v>1342328400</v>
      </c>
      <c r="O171" s="6">
        <f t="shared" si="10"/>
        <v>27122.620833333334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>
        <f t="shared" si="11"/>
        <v>82.507462686567166</v>
      </c>
      <c r="J172" t="s">
        <v>21</v>
      </c>
      <c r="K172" t="s">
        <v>22</v>
      </c>
      <c r="L172">
        <v>1501736400</v>
      </c>
      <c r="M172" s="6">
        <f t="shared" si="9"/>
        <v>42950.208333333328</v>
      </c>
      <c r="N172">
        <v>1502341200</v>
      </c>
      <c r="O172" s="6">
        <f t="shared" si="10"/>
        <v>27307.820833333335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6">
        <f t="shared" si="9"/>
        <v>41718.208333333336</v>
      </c>
      <c r="N173">
        <v>1397192400</v>
      </c>
      <c r="O173" s="6">
        <f t="shared" si="10"/>
        <v>27186.120833333334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6">
        <f t="shared" si="9"/>
        <v>41839.208333333336</v>
      </c>
      <c r="N174">
        <v>1407042000</v>
      </c>
      <c r="O174" s="6">
        <f t="shared" si="10"/>
        <v>27197.520833333332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>
        <f t="shared" si="11"/>
        <v>100.98334401024984</v>
      </c>
      <c r="J175" t="s">
        <v>21</v>
      </c>
      <c r="K175" t="s">
        <v>22</v>
      </c>
      <c r="L175">
        <v>1368853200</v>
      </c>
      <c r="M175" s="6">
        <f t="shared" si="9"/>
        <v>41412.208333333336</v>
      </c>
      <c r="N175">
        <v>1369371600</v>
      </c>
      <c r="O175" s="6">
        <f t="shared" si="10"/>
        <v>27153.920833333334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>
        <f t="shared" si="11"/>
        <v>111.83333333333333</v>
      </c>
      <c r="J176" t="s">
        <v>21</v>
      </c>
      <c r="K176" t="s">
        <v>22</v>
      </c>
      <c r="L176">
        <v>1444021200</v>
      </c>
      <c r="M176" s="6">
        <f t="shared" si="9"/>
        <v>42282.208333333328</v>
      </c>
      <c r="N176">
        <v>1444107600</v>
      </c>
      <c r="O176" s="6">
        <f t="shared" si="10"/>
        <v>27240.420833333334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>
        <f t="shared" si="11"/>
        <v>41.999115044247787</v>
      </c>
      <c r="J177" t="s">
        <v>21</v>
      </c>
      <c r="K177" t="s">
        <v>22</v>
      </c>
      <c r="L177">
        <v>1472619600</v>
      </c>
      <c r="M177" s="6">
        <f t="shared" si="9"/>
        <v>42613.208333333328</v>
      </c>
      <c r="N177">
        <v>1474261200</v>
      </c>
      <c r="O177" s="6">
        <f t="shared" si="10"/>
        <v>27275.320833333335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>
        <f t="shared" si="11"/>
        <v>110.05115089514067</v>
      </c>
      <c r="J178" t="s">
        <v>21</v>
      </c>
      <c r="K178" t="s">
        <v>22</v>
      </c>
      <c r="L178">
        <v>1472878800</v>
      </c>
      <c r="M178" s="6">
        <f t="shared" si="9"/>
        <v>42616.208333333328</v>
      </c>
      <c r="N178">
        <v>1473656400</v>
      </c>
      <c r="O178" s="6">
        <f t="shared" si="10"/>
        <v>27274.620833333334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>
        <f t="shared" si="11"/>
        <v>58.997079225994888</v>
      </c>
      <c r="J179" t="s">
        <v>21</v>
      </c>
      <c r="K179" t="s">
        <v>22</v>
      </c>
      <c r="L179">
        <v>1289800800</v>
      </c>
      <c r="M179" s="6">
        <f t="shared" si="9"/>
        <v>40497.25</v>
      </c>
      <c r="N179">
        <v>1291960800</v>
      </c>
      <c r="O179" s="6">
        <f t="shared" si="10"/>
        <v>27064.325000000001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>
        <f t="shared" si="11"/>
        <v>32.985714285714288</v>
      </c>
      <c r="J180" t="s">
        <v>21</v>
      </c>
      <c r="K180" t="s">
        <v>22</v>
      </c>
      <c r="L180">
        <v>1505970000</v>
      </c>
      <c r="M180" s="6">
        <f t="shared" si="9"/>
        <v>42999.208333333328</v>
      </c>
      <c r="N180">
        <v>1506747600</v>
      </c>
      <c r="O180" s="6">
        <f t="shared" si="10"/>
        <v>27312.920833333334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 s="6">
        <f t="shared" si="9"/>
        <v>41350.208333333336</v>
      </c>
      <c r="N181">
        <v>1363582800</v>
      </c>
      <c r="O181" s="6">
        <f t="shared" si="10"/>
        <v>27147.220833333333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>
        <f t="shared" si="11"/>
        <v>81.98196487897485</v>
      </c>
      <c r="J182" t="s">
        <v>26</v>
      </c>
      <c r="K182" t="s">
        <v>27</v>
      </c>
      <c r="L182">
        <v>1269234000</v>
      </c>
      <c r="M182" s="6">
        <f t="shared" si="9"/>
        <v>40259.208333333336</v>
      </c>
      <c r="N182">
        <v>1269666000</v>
      </c>
      <c r="O182" s="6">
        <f t="shared" si="10"/>
        <v>27038.520833333332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>
        <f t="shared" si="11"/>
        <v>39.080882352941174</v>
      </c>
      <c r="J183" t="s">
        <v>21</v>
      </c>
      <c r="K183" t="s">
        <v>22</v>
      </c>
      <c r="L183">
        <v>1507093200</v>
      </c>
      <c r="M183" s="6">
        <f t="shared" si="9"/>
        <v>43012.208333333328</v>
      </c>
      <c r="N183">
        <v>1508648400</v>
      </c>
      <c r="O183" s="6">
        <f t="shared" si="10"/>
        <v>27315.120833333334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>
        <f t="shared" si="11"/>
        <v>58.996383363471971</v>
      </c>
      <c r="J184" t="s">
        <v>36</v>
      </c>
      <c r="K184" t="s">
        <v>37</v>
      </c>
      <c r="L184">
        <v>1560574800</v>
      </c>
      <c r="M184" s="6">
        <f t="shared" si="9"/>
        <v>43631.208333333328</v>
      </c>
      <c r="N184">
        <v>1561957200</v>
      </c>
      <c r="O184" s="6">
        <f t="shared" si="10"/>
        <v>27376.820833333335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>
        <f t="shared" si="11"/>
        <v>40.988372093023258</v>
      </c>
      <c r="J185" t="s">
        <v>15</v>
      </c>
      <c r="K185" t="s">
        <v>16</v>
      </c>
      <c r="L185">
        <v>1284008400</v>
      </c>
      <c r="M185" s="6">
        <f t="shared" si="9"/>
        <v>40430.208333333336</v>
      </c>
      <c r="N185">
        <v>1285131600</v>
      </c>
      <c r="O185" s="6">
        <f t="shared" si="10"/>
        <v>27056.420833333334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>
        <f t="shared" si="11"/>
        <v>31.029411764705884</v>
      </c>
      <c r="J186" t="s">
        <v>21</v>
      </c>
      <c r="K186" t="s">
        <v>22</v>
      </c>
      <c r="L186">
        <v>1556859600</v>
      </c>
      <c r="M186" s="6">
        <f t="shared" si="9"/>
        <v>43588.208333333328</v>
      </c>
      <c r="N186">
        <v>1556946000</v>
      </c>
      <c r="O186" s="6">
        <f t="shared" si="10"/>
        <v>27371.020833333332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>
        <f t="shared" si="11"/>
        <v>37.789473684210527</v>
      </c>
      <c r="J187" t="s">
        <v>21</v>
      </c>
      <c r="K187" t="s">
        <v>22</v>
      </c>
      <c r="L187">
        <v>1526187600</v>
      </c>
      <c r="M187" s="6">
        <f t="shared" si="9"/>
        <v>43233.208333333328</v>
      </c>
      <c r="N187">
        <v>1527138000</v>
      </c>
      <c r="O187" s="6">
        <f t="shared" si="10"/>
        <v>27336.520833333332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>
        <f t="shared" si="11"/>
        <v>32.006772009029348</v>
      </c>
      <c r="J188" t="s">
        <v>21</v>
      </c>
      <c r="K188" t="s">
        <v>22</v>
      </c>
      <c r="L188">
        <v>1400821200</v>
      </c>
      <c r="M188" s="6">
        <f t="shared" si="9"/>
        <v>41782.208333333336</v>
      </c>
      <c r="N188">
        <v>1402117200</v>
      </c>
      <c r="O188" s="6">
        <f t="shared" si="10"/>
        <v>27191.820833333335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 s="6">
        <f t="shared" si="9"/>
        <v>41328.25</v>
      </c>
      <c r="N189">
        <v>1364014800</v>
      </c>
      <c r="O189" s="6">
        <f t="shared" si="10"/>
        <v>27147.720833333333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6">
        <f t="shared" si="9"/>
        <v>41975.25</v>
      </c>
      <c r="N190">
        <v>1417586400</v>
      </c>
      <c r="O190" s="6">
        <f t="shared" si="10"/>
        <v>27209.724999999999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>
        <f t="shared" si="11"/>
        <v>102.0498866213152</v>
      </c>
      <c r="J191" t="s">
        <v>21</v>
      </c>
      <c r="K191" t="s">
        <v>22</v>
      </c>
      <c r="L191">
        <v>1457071200</v>
      </c>
      <c r="M191" s="6">
        <f t="shared" si="9"/>
        <v>42433.25</v>
      </c>
      <c r="N191">
        <v>1457071200</v>
      </c>
      <c r="O191" s="6">
        <f t="shared" si="10"/>
        <v>27255.424999999999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6">
        <f t="shared" si="9"/>
        <v>41429.208333333336</v>
      </c>
      <c r="N192">
        <v>1370408400</v>
      </c>
      <c r="O192" s="6">
        <f t="shared" si="10"/>
        <v>27155.120833333334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>
        <f t="shared" si="11"/>
        <v>37.069767441860463</v>
      </c>
      <c r="J193" t="s">
        <v>107</v>
      </c>
      <c r="K193" t="s">
        <v>108</v>
      </c>
      <c r="L193">
        <v>1552366800</v>
      </c>
      <c r="M193" s="6">
        <f t="shared" si="9"/>
        <v>43536.208333333328</v>
      </c>
      <c r="N193">
        <v>1552626000</v>
      </c>
      <c r="O193" s="6">
        <f t="shared" si="10"/>
        <v>27366.020833333332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>
        <f t="shared" si="11"/>
        <v>35.049382716049379</v>
      </c>
      <c r="J194" t="s">
        <v>21</v>
      </c>
      <c r="K194" t="s">
        <v>22</v>
      </c>
      <c r="L194">
        <v>1403845200</v>
      </c>
      <c r="M194" s="6">
        <f t="shared" si="9"/>
        <v>41817.208333333336</v>
      </c>
      <c r="N194">
        <v>1404190800</v>
      </c>
      <c r="O194" s="6">
        <f t="shared" si="10"/>
        <v>27194.220833333333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E195/D195*100</f>
        <v>45.636363636363633</v>
      </c>
      <c r="G195" t="s">
        <v>14</v>
      </c>
      <c r="H195">
        <v>65</v>
      </c>
      <c r="I195">
        <f t="shared" si="11"/>
        <v>46.338461538461537</v>
      </c>
      <c r="J195" t="s">
        <v>21</v>
      </c>
      <c r="K195" t="s">
        <v>22</v>
      </c>
      <c r="L195">
        <v>1523163600</v>
      </c>
      <c r="M195" s="6">
        <f t="shared" ref="M195:M258" si="13">(((L195/60)/60)/24)+DATE(1970,1,1)</f>
        <v>43198.208333333328</v>
      </c>
      <c r="N195">
        <v>1523509200</v>
      </c>
      <c r="O195" s="6">
        <f t="shared" ref="O195:O258" si="14">N195/864000+DATE(1970,1,1)</f>
        <v>27332.320833333335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6">
        <f t="shared" si="13"/>
        <v>42261.208333333328</v>
      </c>
      <c r="N196">
        <v>1443589200</v>
      </c>
      <c r="O196" s="6">
        <f t="shared" si="14"/>
        <v>27239.820833333335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>
        <f t="shared" si="15"/>
        <v>109.07824427480917</v>
      </c>
      <c r="J197" t="s">
        <v>21</v>
      </c>
      <c r="K197" t="s">
        <v>22</v>
      </c>
      <c r="L197">
        <v>1532840400</v>
      </c>
      <c r="M197" s="6">
        <f t="shared" si="13"/>
        <v>43310.208333333328</v>
      </c>
      <c r="N197">
        <v>1533445200</v>
      </c>
      <c r="O197" s="6">
        <f t="shared" si="14"/>
        <v>27343.820833333335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6">
        <f t="shared" si="13"/>
        <v>42616.208333333328</v>
      </c>
      <c r="N198">
        <v>1474520400</v>
      </c>
      <c r="O198" s="6">
        <f t="shared" si="14"/>
        <v>27275.620833333334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>
        <f t="shared" si="15"/>
        <v>82.010055304172951</v>
      </c>
      <c r="J199" t="s">
        <v>21</v>
      </c>
      <c r="K199" t="s">
        <v>22</v>
      </c>
      <c r="L199">
        <v>1498194000</v>
      </c>
      <c r="M199" s="6">
        <f t="shared" si="13"/>
        <v>42909.208333333328</v>
      </c>
      <c r="N199">
        <v>1499403600</v>
      </c>
      <c r="O199" s="6">
        <f t="shared" si="14"/>
        <v>27304.420833333334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>
        <f t="shared" si="15"/>
        <v>35.958333333333336</v>
      </c>
      <c r="J200" t="s">
        <v>21</v>
      </c>
      <c r="K200" t="s">
        <v>22</v>
      </c>
      <c r="L200">
        <v>1281070800</v>
      </c>
      <c r="M200" s="6">
        <f t="shared" si="13"/>
        <v>40396.208333333336</v>
      </c>
      <c r="N200">
        <v>1283576400</v>
      </c>
      <c r="O200" s="6">
        <f t="shared" si="14"/>
        <v>27054.620833333334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>
        <f t="shared" si="15"/>
        <v>74.461538461538467</v>
      </c>
      <c r="J201" t="s">
        <v>21</v>
      </c>
      <c r="K201" t="s">
        <v>22</v>
      </c>
      <c r="L201">
        <v>1436245200</v>
      </c>
      <c r="M201" s="6">
        <f t="shared" si="13"/>
        <v>42192.208333333328</v>
      </c>
      <c r="N201">
        <v>1436590800</v>
      </c>
      <c r="O201" s="6">
        <f t="shared" si="14"/>
        <v>27231.720833333333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6">
        <f t="shared" si="13"/>
        <v>40262.208333333336</v>
      </c>
      <c r="N202">
        <v>1270443600</v>
      </c>
      <c r="O202" s="6">
        <f t="shared" si="14"/>
        <v>27039.420833333334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>
        <f t="shared" si="15"/>
        <v>91.114649681528661</v>
      </c>
      <c r="J203" t="s">
        <v>21</v>
      </c>
      <c r="K203" t="s">
        <v>22</v>
      </c>
      <c r="L203">
        <v>1406264400</v>
      </c>
      <c r="M203" s="6">
        <f t="shared" si="13"/>
        <v>41845.208333333336</v>
      </c>
      <c r="N203">
        <v>1407819600</v>
      </c>
      <c r="O203" s="6">
        <f t="shared" si="14"/>
        <v>27198.420833333334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>
        <f t="shared" si="15"/>
        <v>79.792682926829272</v>
      </c>
      <c r="J204" t="s">
        <v>21</v>
      </c>
      <c r="K204" t="s">
        <v>22</v>
      </c>
      <c r="L204">
        <v>1317531600</v>
      </c>
      <c r="M204" s="6">
        <f t="shared" si="13"/>
        <v>40818.208333333336</v>
      </c>
      <c r="N204">
        <v>1317877200</v>
      </c>
      <c r="O204" s="6">
        <f t="shared" si="14"/>
        <v>27094.320833333335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>
        <f t="shared" si="15"/>
        <v>42.999777678968428</v>
      </c>
      <c r="J205" t="s">
        <v>26</v>
      </c>
      <c r="K205" t="s">
        <v>27</v>
      </c>
      <c r="L205">
        <v>1484632800</v>
      </c>
      <c r="M205" s="6">
        <f t="shared" si="13"/>
        <v>42752.25</v>
      </c>
      <c r="N205">
        <v>1484805600</v>
      </c>
      <c r="O205" s="6">
        <f t="shared" si="14"/>
        <v>27287.525000000001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>
        <f t="shared" si="15"/>
        <v>63.225000000000001</v>
      </c>
      <c r="J206" t="s">
        <v>21</v>
      </c>
      <c r="K206" t="s">
        <v>22</v>
      </c>
      <c r="L206">
        <v>1301806800</v>
      </c>
      <c r="M206" s="6">
        <f t="shared" si="13"/>
        <v>40636.208333333336</v>
      </c>
      <c r="N206">
        <v>1302670800</v>
      </c>
      <c r="O206" s="6">
        <f t="shared" si="14"/>
        <v>27076.720833333333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>
        <f t="shared" si="15"/>
        <v>70.174999999999997</v>
      </c>
      <c r="J207" t="s">
        <v>21</v>
      </c>
      <c r="K207" t="s">
        <v>22</v>
      </c>
      <c r="L207">
        <v>1539752400</v>
      </c>
      <c r="M207" s="6">
        <f t="shared" si="13"/>
        <v>43390.208333333328</v>
      </c>
      <c r="N207">
        <v>1540789200</v>
      </c>
      <c r="O207" s="6">
        <f t="shared" si="14"/>
        <v>27352.320833333335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>
        <f t="shared" si="15"/>
        <v>61.333333333333336</v>
      </c>
      <c r="J208" t="s">
        <v>21</v>
      </c>
      <c r="K208" t="s">
        <v>22</v>
      </c>
      <c r="L208">
        <v>1267250400</v>
      </c>
      <c r="M208" s="6">
        <f t="shared" si="13"/>
        <v>40236.25</v>
      </c>
      <c r="N208">
        <v>1268028000</v>
      </c>
      <c r="O208" s="6">
        <f t="shared" si="14"/>
        <v>27036.625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6">
        <f t="shared" si="13"/>
        <v>43340.208333333328</v>
      </c>
      <c r="N209">
        <v>1537160400</v>
      </c>
      <c r="O209" s="6">
        <f t="shared" si="14"/>
        <v>27348.120833333334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>
        <f t="shared" si="15"/>
        <v>96.984900146127615</v>
      </c>
      <c r="J210" t="s">
        <v>21</v>
      </c>
      <c r="K210" t="s">
        <v>22</v>
      </c>
      <c r="L210">
        <v>1510207200</v>
      </c>
      <c r="M210" s="6">
        <f t="shared" si="13"/>
        <v>43048.25</v>
      </c>
      <c r="N210">
        <v>1512280800</v>
      </c>
      <c r="O210" s="6">
        <f t="shared" si="14"/>
        <v>27319.325000000001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>
        <f t="shared" si="15"/>
        <v>51.004950495049506</v>
      </c>
      <c r="J211" t="s">
        <v>26</v>
      </c>
      <c r="K211" t="s">
        <v>27</v>
      </c>
      <c r="L211">
        <v>1462510800</v>
      </c>
      <c r="M211" s="6">
        <f t="shared" si="13"/>
        <v>42496.208333333328</v>
      </c>
      <c r="N211">
        <v>1463115600</v>
      </c>
      <c r="O211" s="6">
        <f t="shared" si="14"/>
        <v>27262.420833333334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>
        <f t="shared" si="15"/>
        <v>28.044247787610619</v>
      </c>
      <c r="J212" t="s">
        <v>36</v>
      </c>
      <c r="K212" t="s">
        <v>37</v>
      </c>
      <c r="L212">
        <v>1488520800</v>
      </c>
      <c r="M212" s="6">
        <f t="shared" si="13"/>
        <v>42797.25</v>
      </c>
      <c r="N212">
        <v>1490850000</v>
      </c>
      <c r="O212" s="6">
        <f t="shared" si="14"/>
        <v>27294.520833333332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>
        <f t="shared" si="15"/>
        <v>60.984615384615381</v>
      </c>
      <c r="J213" t="s">
        <v>21</v>
      </c>
      <c r="K213" t="s">
        <v>22</v>
      </c>
      <c r="L213">
        <v>1377579600</v>
      </c>
      <c r="M213" s="6">
        <f t="shared" si="13"/>
        <v>41513.208333333336</v>
      </c>
      <c r="N213">
        <v>1379653200</v>
      </c>
      <c r="O213" s="6">
        <f t="shared" si="14"/>
        <v>27165.820833333335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>
        <f t="shared" si="15"/>
        <v>73.214285714285708</v>
      </c>
      <c r="J214" t="s">
        <v>21</v>
      </c>
      <c r="K214" t="s">
        <v>22</v>
      </c>
      <c r="L214">
        <v>1576389600</v>
      </c>
      <c r="M214" s="6">
        <f t="shared" si="13"/>
        <v>43814.25</v>
      </c>
      <c r="N214">
        <v>1580364000</v>
      </c>
      <c r="O214" s="6">
        <f t="shared" si="14"/>
        <v>27398.125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>
        <f t="shared" si="15"/>
        <v>39.997435299603637</v>
      </c>
      <c r="J215" t="s">
        <v>21</v>
      </c>
      <c r="K215" t="s">
        <v>22</v>
      </c>
      <c r="L215">
        <v>1289019600</v>
      </c>
      <c r="M215" s="6">
        <f t="shared" si="13"/>
        <v>40488.208333333336</v>
      </c>
      <c r="N215">
        <v>1289714400</v>
      </c>
      <c r="O215" s="6">
        <f t="shared" si="14"/>
        <v>27061.724999999999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>
        <f t="shared" si="15"/>
        <v>86.812121212121212</v>
      </c>
      <c r="J216" t="s">
        <v>21</v>
      </c>
      <c r="K216" t="s">
        <v>22</v>
      </c>
      <c r="L216">
        <v>1282194000</v>
      </c>
      <c r="M216" s="6">
        <f t="shared" si="13"/>
        <v>40409.208333333336</v>
      </c>
      <c r="N216">
        <v>1282712400</v>
      </c>
      <c r="O216" s="6">
        <f t="shared" si="14"/>
        <v>27053.620833333334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>
        <f t="shared" si="15"/>
        <v>42.125874125874127</v>
      </c>
      <c r="J217" t="s">
        <v>21</v>
      </c>
      <c r="K217" t="s">
        <v>22</v>
      </c>
      <c r="L217">
        <v>1550037600</v>
      </c>
      <c r="M217" s="6">
        <f t="shared" si="13"/>
        <v>43509.25</v>
      </c>
      <c r="N217">
        <v>1550210400</v>
      </c>
      <c r="O217" s="6">
        <f t="shared" si="14"/>
        <v>27363.224999999999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>
        <f t="shared" si="15"/>
        <v>103.97851239669421</v>
      </c>
      <c r="J218" t="s">
        <v>21</v>
      </c>
      <c r="K218" t="s">
        <v>22</v>
      </c>
      <c r="L218">
        <v>1321941600</v>
      </c>
      <c r="M218" s="6">
        <f t="shared" si="13"/>
        <v>40869.25</v>
      </c>
      <c r="N218">
        <v>1322114400</v>
      </c>
      <c r="O218" s="6">
        <f t="shared" si="14"/>
        <v>27099.224999999999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>
        <f t="shared" si="15"/>
        <v>62.003211991434689</v>
      </c>
      <c r="J219" t="s">
        <v>21</v>
      </c>
      <c r="K219" t="s">
        <v>22</v>
      </c>
      <c r="L219">
        <v>1556427600</v>
      </c>
      <c r="M219" s="6">
        <f t="shared" si="13"/>
        <v>43583.208333333328</v>
      </c>
      <c r="N219">
        <v>1557205200</v>
      </c>
      <c r="O219" s="6">
        <f t="shared" si="14"/>
        <v>27371.320833333335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>
        <f t="shared" si="15"/>
        <v>31.005037783375315</v>
      </c>
      <c r="J220" t="s">
        <v>40</v>
      </c>
      <c r="K220" t="s">
        <v>41</v>
      </c>
      <c r="L220">
        <v>1320991200</v>
      </c>
      <c r="M220" s="6">
        <f t="shared" si="13"/>
        <v>40858.25</v>
      </c>
      <c r="N220">
        <v>1323928800</v>
      </c>
      <c r="O220" s="6">
        <f t="shared" si="14"/>
        <v>27101.325000000001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>
        <f t="shared" si="15"/>
        <v>89.991552956465242</v>
      </c>
      <c r="J221" t="s">
        <v>21</v>
      </c>
      <c r="K221" t="s">
        <v>22</v>
      </c>
      <c r="L221">
        <v>1345093200</v>
      </c>
      <c r="M221" s="6">
        <f t="shared" si="13"/>
        <v>41137.208333333336</v>
      </c>
      <c r="N221">
        <v>1346130000</v>
      </c>
      <c r="O221" s="6">
        <f t="shared" si="14"/>
        <v>27127.020833333332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>
        <f t="shared" si="15"/>
        <v>39.235294117647058</v>
      </c>
      <c r="J222" t="s">
        <v>21</v>
      </c>
      <c r="K222" t="s">
        <v>22</v>
      </c>
      <c r="L222">
        <v>1309496400</v>
      </c>
      <c r="M222" s="6">
        <f t="shared" si="13"/>
        <v>40725.208333333336</v>
      </c>
      <c r="N222">
        <v>1311051600</v>
      </c>
      <c r="O222" s="6">
        <f t="shared" si="14"/>
        <v>27086.420833333334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>
        <f t="shared" si="15"/>
        <v>54.993116108306566</v>
      </c>
      <c r="J223" t="s">
        <v>21</v>
      </c>
      <c r="K223" t="s">
        <v>22</v>
      </c>
      <c r="L223">
        <v>1340254800</v>
      </c>
      <c r="M223" s="6">
        <f t="shared" si="13"/>
        <v>41081.208333333336</v>
      </c>
      <c r="N223">
        <v>1340427600</v>
      </c>
      <c r="O223" s="6">
        <f t="shared" si="14"/>
        <v>27120.420833333334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>
        <f t="shared" si="15"/>
        <v>47.992753623188406</v>
      </c>
      <c r="J224" t="s">
        <v>21</v>
      </c>
      <c r="K224" t="s">
        <v>22</v>
      </c>
      <c r="L224">
        <v>1412226000</v>
      </c>
      <c r="M224" s="6">
        <f t="shared" si="13"/>
        <v>41914.208333333336</v>
      </c>
      <c r="N224">
        <v>1412312400</v>
      </c>
      <c r="O224" s="6">
        <f t="shared" si="14"/>
        <v>27203.620833333334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>
        <f t="shared" si="15"/>
        <v>87.966702470461868</v>
      </c>
      <c r="J225" t="s">
        <v>21</v>
      </c>
      <c r="K225" t="s">
        <v>22</v>
      </c>
      <c r="L225">
        <v>1458104400</v>
      </c>
      <c r="M225" s="6">
        <f t="shared" si="13"/>
        <v>42445.208333333328</v>
      </c>
      <c r="N225">
        <v>1459314000</v>
      </c>
      <c r="O225" s="6">
        <f t="shared" si="14"/>
        <v>27258.020833333332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>
        <f t="shared" si="15"/>
        <v>51.999165275459099</v>
      </c>
      <c r="J226" t="s">
        <v>21</v>
      </c>
      <c r="K226" t="s">
        <v>22</v>
      </c>
      <c r="L226">
        <v>1411534800</v>
      </c>
      <c r="M226" s="6">
        <f t="shared" si="13"/>
        <v>41906.208333333336</v>
      </c>
      <c r="N226">
        <v>1415426400</v>
      </c>
      <c r="O226" s="6">
        <f t="shared" si="14"/>
        <v>27207.224999999999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>
        <f t="shared" si="15"/>
        <v>29.999659863945578</v>
      </c>
      <c r="J227" t="s">
        <v>21</v>
      </c>
      <c r="K227" t="s">
        <v>22</v>
      </c>
      <c r="L227">
        <v>1399093200</v>
      </c>
      <c r="M227" s="6">
        <f t="shared" si="13"/>
        <v>41762.208333333336</v>
      </c>
      <c r="N227">
        <v>1399093200</v>
      </c>
      <c r="O227" s="6">
        <f t="shared" si="14"/>
        <v>27188.320833333335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>
        <f t="shared" si="15"/>
        <v>98.205357142857139</v>
      </c>
      <c r="J228" t="s">
        <v>21</v>
      </c>
      <c r="K228" t="s">
        <v>22</v>
      </c>
      <c r="L228">
        <v>1270702800</v>
      </c>
      <c r="M228" s="6">
        <f t="shared" si="13"/>
        <v>40276.208333333336</v>
      </c>
      <c r="N228">
        <v>1273899600</v>
      </c>
      <c r="O228" s="6">
        <f t="shared" si="14"/>
        <v>27043.420833333334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>
        <f t="shared" si="15"/>
        <v>108.96182396606575</v>
      </c>
      <c r="J229" t="s">
        <v>21</v>
      </c>
      <c r="K229" t="s">
        <v>22</v>
      </c>
      <c r="L229">
        <v>1431666000</v>
      </c>
      <c r="M229" s="6">
        <f t="shared" si="13"/>
        <v>42139.208333333328</v>
      </c>
      <c r="N229">
        <v>1432184400</v>
      </c>
      <c r="O229" s="6">
        <f t="shared" si="14"/>
        <v>27226.620833333334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>
        <f t="shared" si="15"/>
        <v>66.998379254457049</v>
      </c>
      <c r="J230" t="s">
        <v>21</v>
      </c>
      <c r="K230" t="s">
        <v>22</v>
      </c>
      <c r="L230">
        <v>1472619600</v>
      </c>
      <c r="M230" s="6">
        <f t="shared" si="13"/>
        <v>42613.208333333328</v>
      </c>
      <c r="N230">
        <v>1474779600</v>
      </c>
      <c r="O230" s="6">
        <f t="shared" si="14"/>
        <v>27275.920833333334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>
        <f t="shared" si="15"/>
        <v>64.99333594668758</v>
      </c>
      <c r="J231" t="s">
        <v>21</v>
      </c>
      <c r="K231" t="s">
        <v>22</v>
      </c>
      <c r="L231">
        <v>1496293200</v>
      </c>
      <c r="M231" s="6">
        <f t="shared" si="13"/>
        <v>42887.208333333328</v>
      </c>
      <c r="N231">
        <v>1500440400</v>
      </c>
      <c r="O231" s="6">
        <f t="shared" si="14"/>
        <v>27305.620833333334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>
        <f t="shared" si="15"/>
        <v>99.841584158415841</v>
      </c>
      <c r="J232" t="s">
        <v>21</v>
      </c>
      <c r="K232" t="s">
        <v>22</v>
      </c>
      <c r="L232">
        <v>1575612000</v>
      </c>
      <c r="M232" s="6">
        <f t="shared" si="13"/>
        <v>43805.25</v>
      </c>
      <c r="N232">
        <v>1575612000</v>
      </c>
      <c r="O232" s="6">
        <f t="shared" si="14"/>
        <v>27392.625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>
        <f t="shared" si="15"/>
        <v>82.432835820895519</v>
      </c>
      <c r="J233" t="s">
        <v>21</v>
      </c>
      <c r="K233" t="s">
        <v>22</v>
      </c>
      <c r="L233">
        <v>1369112400</v>
      </c>
      <c r="M233" s="6">
        <f t="shared" si="13"/>
        <v>41415.208333333336</v>
      </c>
      <c r="N233">
        <v>1374123600</v>
      </c>
      <c r="O233" s="6">
        <f t="shared" si="14"/>
        <v>27159.420833333334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>
        <f t="shared" si="15"/>
        <v>63.293478260869563</v>
      </c>
      <c r="J234" t="s">
        <v>21</v>
      </c>
      <c r="K234" t="s">
        <v>22</v>
      </c>
      <c r="L234">
        <v>1469422800</v>
      </c>
      <c r="M234" s="6">
        <f t="shared" si="13"/>
        <v>42576.208333333328</v>
      </c>
      <c r="N234">
        <v>1469509200</v>
      </c>
      <c r="O234" s="6">
        <f t="shared" si="14"/>
        <v>27269.820833333335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>
        <f t="shared" si="15"/>
        <v>96.774193548387103</v>
      </c>
      <c r="J235" t="s">
        <v>21</v>
      </c>
      <c r="K235" t="s">
        <v>22</v>
      </c>
      <c r="L235">
        <v>1307854800</v>
      </c>
      <c r="M235" s="6">
        <f t="shared" si="13"/>
        <v>40706.208333333336</v>
      </c>
      <c r="N235">
        <v>1309237200</v>
      </c>
      <c r="O235" s="6">
        <f t="shared" si="14"/>
        <v>27084.320833333335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>
        <f t="shared" si="15"/>
        <v>54.906040268456373</v>
      </c>
      <c r="J236" t="s">
        <v>107</v>
      </c>
      <c r="K236" t="s">
        <v>108</v>
      </c>
      <c r="L236">
        <v>1503378000</v>
      </c>
      <c r="M236" s="6">
        <f t="shared" si="13"/>
        <v>42969.208333333328</v>
      </c>
      <c r="N236">
        <v>1503982800</v>
      </c>
      <c r="O236" s="6">
        <f t="shared" si="14"/>
        <v>27309.720833333333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>
        <f t="shared" si="15"/>
        <v>39.010869565217391</v>
      </c>
      <c r="J237" t="s">
        <v>21</v>
      </c>
      <c r="K237" t="s">
        <v>22</v>
      </c>
      <c r="L237">
        <v>1486965600</v>
      </c>
      <c r="M237" s="6">
        <f t="shared" si="13"/>
        <v>42779.25</v>
      </c>
      <c r="N237">
        <v>1487397600</v>
      </c>
      <c r="O237" s="6">
        <f t="shared" si="14"/>
        <v>27290.525000000001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>
        <f t="shared" si="15"/>
        <v>75.84210526315789</v>
      </c>
      <c r="J238" t="s">
        <v>26</v>
      </c>
      <c r="K238" t="s">
        <v>27</v>
      </c>
      <c r="L238">
        <v>1561438800</v>
      </c>
      <c r="M238" s="6">
        <f t="shared" si="13"/>
        <v>43641.208333333328</v>
      </c>
      <c r="N238">
        <v>1562043600</v>
      </c>
      <c r="O238" s="6">
        <f t="shared" si="14"/>
        <v>27376.920833333334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>
        <f t="shared" si="15"/>
        <v>45.051671732522799</v>
      </c>
      <c r="J239" t="s">
        <v>21</v>
      </c>
      <c r="K239" t="s">
        <v>22</v>
      </c>
      <c r="L239">
        <v>1398402000</v>
      </c>
      <c r="M239" s="6">
        <f t="shared" si="13"/>
        <v>41754.208333333336</v>
      </c>
      <c r="N239">
        <v>1398574800</v>
      </c>
      <c r="O239" s="6">
        <f t="shared" si="14"/>
        <v>27187.720833333333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>
        <f t="shared" si="15"/>
        <v>104.51546391752578</v>
      </c>
      <c r="J240" t="s">
        <v>36</v>
      </c>
      <c r="K240" t="s">
        <v>37</v>
      </c>
      <c r="L240">
        <v>1513231200</v>
      </c>
      <c r="M240" s="6">
        <f t="shared" si="13"/>
        <v>43083.25</v>
      </c>
      <c r="N240">
        <v>1515391200</v>
      </c>
      <c r="O240" s="6">
        <f t="shared" si="14"/>
        <v>27322.924999999999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>
        <f t="shared" si="15"/>
        <v>76.268292682926827</v>
      </c>
      <c r="J241" t="s">
        <v>21</v>
      </c>
      <c r="K241" t="s">
        <v>22</v>
      </c>
      <c r="L241">
        <v>1440824400</v>
      </c>
      <c r="M241" s="6">
        <f t="shared" si="13"/>
        <v>42245.208333333328</v>
      </c>
      <c r="N241">
        <v>1441170000</v>
      </c>
      <c r="O241" s="6">
        <f t="shared" si="14"/>
        <v>27237.020833333332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>
        <f t="shared" si="15"/>
        <v>69.015695067264573</v>
      </c>
      <c r="J242" t="s">
        <v>21</v>
      </c>
      <c r="K242" t="s">
        <v>22</v>
      </c>
      <c r="L242">
        <v>1281070800</v>
      </c>
      <c r="M242" s="6">
        <f t="shared" si="13"/>
        <v>40396.208333333336</v>
      </c>
      <c r="N242">
        <v>1281157200</v>
      </c>
      <c r="O242" s="6">
        <f t="shared" si="14"/>
        <v>27051.820833333335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>
        <f t="shared" si="15"/>
        <v>101.97684085510689</v>
      </c>
      <c r="J243" t="s">
        <v>26</v>
      </c>
      <c r="K243" t="s">
        <v>27</v>
      </c>
      <c r="L243">
        <v>1397365200</v>
      </c>
      <c r="M243" s="6">
        <f t="shared" si="13"/>
        <v>41742.208333333336</v>
      </c>
      <c r="N243">
        <v>1398229200</v>
      </c>
      <c r="O243" s="6">
        <f t="shared" si="14"/>
        <v>27187.320833333335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>
        <f t="shared" si="15"/>
        <v>42.915999999999997</v>
      </c>
      <c r="J244" t="s">
        <v>21</v>
      </c>
      <c r="K244" t="s">
        <v>22</v>
      </c>
      <c r="L244">
        <v>1494392400</v>
      </c>
      <c r="M244" s="6">
        <f t="shared" si="13"/>
        <v>42865.208333333328</v>
      </c>
      <c r="N244">
        <v>1495256400</v>
      </c>
      <c r="O244" s="6">
        <f t="shared" si="14"/>
        <v>27299.620833333334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>
        <f t="shared" si="15"/>
        <v>43.025210084033617</v>
      </c>
      <c r="J245" t="s">
        <v>21</v>
      </c>
      <c r="K245" t="s">
        <v>22</v>
      </c>
      <c r="L245">
        <v>1520143200</v>
      </c>
      <c r="M245" s="6">
        <f t="shared" si="13"/>
        <v>43163.25</v>
      </c>
      <c r="N245">
        <v>1520402400</v>
      </c>
      <c r="O245" s="6">
        <f t="shared" si="14"/>
        <v>27328.724999999999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>
        <f t="shared" si="15"/>
        <v>75.245283018867923</v>
      </c>
      <c r="J246" t="s">
        <v>21</v>
      </c>
      <c r="K246" t="s">
        <v>22</v>
      </c>
      <c r="L246">
        <v>1405314000</v>
      </c>
      <c r="M246" s="6">
        <f t="shared" si="13"/>
        <v>41834.208333333336</v>
      </c>
      <c r="N246">
        <v>1409806800</v>
      </c>
      <c r="O246" s="6">
        <f t="shared" si="14"/>
        <v>27200.720833333333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>
        <f t="shared" si="15"/>
        <v>69.023364485981304</v>
      </c>
      <c r="J247" t="s">
        <v>21</v>
      </c>
      <c r="K247" t="s">
        <v>22</v>
      </c>
      <c r="L247">
        <v>1396846800</v>
      </c>
      <c r="M247" s="6">
        <f t="shared" si="13"/>
        <v>41736.208333333336</v>
      </c>
      <c r="N247">
        <v>1396933200</v>
      </c>
      <c r="O247" s="6">
        <f t="shared" si="14"/>
        <v>27185.820833333335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>
        <f t="shared" si="15"/>
        <v>65.986486486486484</v>
      </c>
      <c r="J248" t="s">
        <v>21</v>
      </c>
      <c r="K248" t="s">
        <v>22</v>
      </c>
      <c r="L248">
        <v>1375678800</v>
      </c>
      <c r="M248" s="6">
        <f t="shared" si="13"/>
        <v>41491.208333333336</v>
      </c>
      <c r="N248">
        <v>1376024400</v>
      </c>
      <c r="O248" s="6">
        <f t="shared" si="14"/>
        <v>27161.620833333334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>
        <f t="shared" si="15"/>
        <v>98.013800424628457</v>
      </c>
      <c r="J249" t="s">
        <v>21</v>
      </c>
      <c r="K249" t="s">
        <v>22</v>
      </c>
      <c r="L249">
        <v>1482386400</v>
      </c>
      <c r="M249" s="6">
        <f t="shared" si="13"/>
        <v>42726.25</v>
      </c>
      <c r="N249">
        <v>1483682400</v>
      </c>
      <c r="O249" s="6">
        <f t="shared" si="14"/>
        <v>27286.224999999999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>
        <f t="shared" si="15"/>
        <v>60.105504587155963</v>
      </c>
      <c r="J250" t="s">
        <v>26</v>
      </c>
      <c r="K250" t="s">
        <v>27</v>
      </c>
      <c r="L250">
        <v>1420005600</v>
      </c>
      <c r="M250" s="6">
        <f t="shared" si="13"/>
        <v>42004.25</v>
      </c>
      <c r="N250">
        <v>1420437600</v>
      </c>
      <c r="O250" s="6">
        <f t="shared" si="14"/>
        <v>27213.025000000001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>
        <f t="shared" si="15"/>
        <v>26.000773395204948</v>
      </c>
      <c r="J251" t="s">
        <v>21</v>
      </c>
      <c r="K251" t="s">
        <v>22</v>
      </c>
      <c r="L251">
        <v>1420178400</v>
      </c>
      <c r="M251" s="6">
        <f t="shared" si="13"/>
        <v>42006.25</v>
      </c>
      <c r="N251">
        <v>1420783200</v>
      </c>
      <c r="O251" s="6">
        <f t="shared" si="14"/>
        <v>27213.424999999999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6">
        <f t="shared" si="13"/>
        <v>40203.25</v>
      </c>
      <c r="N252">
        <v>1267423200</v>
      </c>
      <c r="O252" s="6">
        <f t="shared" si="14"/>
        <v>27035.924999999999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>
        <f t="shared" si="15"/>
        <v>38.019801980198018</v>
      </c>
      <c r="J253" t="s">
        <v>21</v>
      </c>
      <c r="K253" t="s">
        <v>22</v>
      </c>
      <c r="L253">
        <v>1355032800</v>
      </c>
      <c r="M253" s="6">
        <f t="shared" si="13"/>
        <v>41252.25</v>
      </c>
      <c r="N253">
        <v>1355205600</v>
      </c>
      <c r="O253" s="6">
        <f t="shared" si="14"/>
        <v>27137.525000000001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>
        <f t="shared" si="15"/>
        <v>106.15254237288136</v>
      </c>
      <c r="J254" t="s">
        <v>21</v>
      </c>
      <c r="K254" t="s">
        <v>22</v>
      </c>
      <c r="L254">
        <v>1382677200</v>
      </c>
      <c r="M254" s="6">
        <f t="shared" si="13"/>
        <v>41572.208333333336</v>
      </c>
      <c r="N254">
        <v>1383109200</v>
      </c>
      <c r="O254" s="6">
        <f t="shared" si="14"/>
        <v>27169.820833333335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>
        <f t="shared" si="15"/>
        <v>81.019475655430711</v>
      </c>
      <c r="J255" t="s">
        <v>15</v>
      </c>
      <c r="K255" t="s">
        <v>16</v>
      </c>
      <c r="L255">
        <v>1302238800</v>
      </c>
      <c r="M255" s="6">
        <f t="shared" si="13"/>
        <v>40641.208333333336</v>
      </c>
      <c r="N255">
        <v>1303275600</v>
      </c>
      <c r="O255" s="6">
        <f t="shared" si="14"/>
        <v>27077.420833333334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>
        <f t="shared" si="15"/>
        <v>96.647727272727266</v>
      </c>
      <c r="J256" t="s">
        <v>21</v>
      </c>
      <c r="K256" t="s">
        <v>22</v>
      </c>
      <c r="L256">
        <v>1487656800</v>
      </c>
      <c r="M256" s="6">
        <f t="shared" si="13"/>
        <v>42787.25</v>
      </c>
      <c r="N256">
        <v>1487829600</v>
      </c>
      <c r="O256" s="6">
        <f t="shared" si="14"/>
        <v>27291.025000000001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>
        <f t="shared" si="15"/>
        <v>57.003535651149086</v>
      </c>
      <c r="J257" t="s">
        <v>21</v>
      </c>
      <c r="K257" t="s">
        <v>22</v>
      </c>
      <c r="L257">
        <v>1297836000</v>
      </c>
      <c r="M257" s="6">
        <f t="shared" si="13"/>
        <v>40590.25</v>
      </c>
      <c r="N257">
        <v>1298268000</v>
      </c>
      <c r="O257" s="6">
        <f t="shared" si="14"/>
        <v>27071.625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>
        <f t="shared" si="15"/>
        <v>63.93333333333333</v>
      </c>
      <c r="J258" t="s">
        <v>40</v>
      </c>
      <c r="K258" t="s">
        <v>41</v>
      </c>
      <c r="L258">
        <v>1453615200</v>
      </c>
      <c r="M258" s="6">
        <f t="shared" si="13"/>
        <v>42393.25</v>
      </c>
      <c r="N258">
        <v>1456812000</v>
      </c>
      <c r="O258" s="6">
        <f t="shared" si="14"/>
        <v>27255.125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E259/D259*100</f>
        <v>146</v>
      </c>
      <c r="G259" t="s">
        <v>20</v>
      </c>
      <c r="H259">
        <v>92</v>
      </c>
      <c r="I259">
        <f t="shared" si="15"/>
        <v>90.456521739130437</v>
      </c>
      <c r="J259" t="s">
        <v>21</v>
      </c>
      <c r="K259" t="s">
        <v>22</v>
      </c>
      <c r="L259">
        <v>1362463200</v>
      </c>
      <c r="M259" s="6">
        <f t="shared" ref="M259:M322" si="17">(((L259/60)/60)/24)+DATE(1970,1,1)</f>
        <v>41338.25</v>
      </c>
      <c r="N259">
        <v>1363669200</v>
      </c>
      <c r="O259" s="6">
        <f t="shared" ref="O259:O322" si="18">N259/864000+DATE(1970,1,1)</f>
        <v>27147.320833333335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6">
        <f t="shared" si="17"/>
        <v>42712.25</v>
      </c>
      <c r="N260">
        <v>1482904800</v>
      </c>
      <c r="O260" s="6">
        <f t="shared" si="18"/>
        <v>27285.325000000001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>
        <f t="shared" si="19"/>
        <v>77.934782608695656</v>
      </c>
      <c r="J261" t="s">
        <v>21</v>
      </c>
      <c r="K261" t="s">
        <v>22</v>
      </c>
      <c r="L261">
        <v>1354946400</v>
      </c>
      <c r="M261" s="6">
        <f t="shared" si="17"/>
        <v>41251.25</v>
      </c>
      <c r="N261">
        <v>1356588000</v>
      </c>
      <c r="O261" s="6">
        <f t="shared" si="18"/>
        <v>27139.125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>
        <f t="shared" si="19"/>
        <v>38.065134099616856</v>
      </c>
      <c r="J262" t="s">
        <v>21</v>
      </c>
      <c r="K262" t="s">
        <v>22</v>
      </c>
      <c r="L262">
        <v>1348808400</v>
      </c>
      <c r="M262" s="6">
        <f t="shared" si="17"/>
        <v>41180.208333333336</v>
      </c>
      <c r="N262">
        <v>1349845200</v>
      </c>
      <c r="O262" s="6">
        <f t="shared" si="18"/>
        <v>27131.320833333335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>
        <f t="shared" si="19"/>
        <v>57.936123348017624</v>
      </c>
      <c r="J263" t="s">
        <v>21</v>
      </c>
      <c r="K263" t="s">
        <v>22</v>
      </c>
      <c r="L263">
        <v>1282712400</v>
      </c>
      <c r="M263" s="6">
        <f t="shared" si="17"/>
        <v>40415.208333333336</v>
      </c>
      <c r="N263">
        <v>1283058000</v>
      </c>
      <c r="O263" s="6">
        <f t="shared" si="18"/>
        <v>27054.020833333332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>
        <f t="shared" si="19"/>
        <v>49.794392523364486</v>
      </c>
      <c r="J264" t="s">
        <v>21</v>
      </c>
      <c r="K264" t="s">
        <v>22</v>
      </c>
      <c r="L264">
        <v>1301979600</v>
      </c>
      <c r="M264" s="6">
        <f t="shared" si="17"/>
        <v>40638.208333333336</v>
      </c>
      <c r="N264">
        <v>1304226000</v>
      </c>
      <c r="O264" s="6">
        <f t="shared" si="18"/>
        <v>27078.520833333332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>
        <f t="shared" si="19"/>
        <v>54.050251256281406</v>
      </c>
      <c r="J265" t="s">
        <v>21</v>
      </c>
      <c r="K265" t="s">
        <v>22</v>
      </c>
      <c r="L265">
        <v>1263016800</v>
      </c>
      <c r="M265" s="6">
        <f t="shared" si="17"/>
        <v>40187.25</v>
      </c>
      <c r="N265">
        <v>1263016800</v>
      </c>
      <c r="O265" s="6">
        <f t="shared" si="18"/>
        <v>27030.825000000001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>
        <f t="shared" si="19"/>
        <v>30.002721335268504</v>
      </c>
      <c r="J266" t="s">
        <v>21</v>
      </c>
      <c r="K266" t="s">
        <v>22</v>
      </c>
      <c r="L266">
        <v>1360648800</v>
      </c>
      <c r="M266" s="6">
        <f t="shared" si="17"/>
        <v>41317.25</v>
      </c>
      <c r="N266">
        <v>1362031200</v>
      </c>
      <c r="O266" s="6">
        <f t="shared" si="18"/>
        <v>27145.424999999999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>
        <f t="shared" si="19"/>
        <v>70.127906976744185</v>
      </c>
      <c r="J267" t="s">
        <v>21</v>
      </c>
      <c r="K267" t="s">
        <v>22</v>
      </c>
      <c r="L267">
        <v>1451800800</v>
      </c>
      <c r="M267" s="6">
        <f t="shared" si="17"/>
        <v>42372.25</v>
      </c>
      <c r="N267">
        <v>1455602400</v>
      </c>
      <c r="O267" s="6">
        <f t="shared" si="18"/>
        <v>27253.724999999999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>
        <f t="shared" si="19"/>
        <v>26.996228786926462</v>
      </c>
      <c r="J268" t="s">
        <v>107</v>
      </c>
      <c r="K268" t="s">
        <v>108</v>
      </c>
      <c r="L268">
        <v>1415340000</v>
      </c>
      <c r="M268" s="6">
        <f t="shared" si="17"/>
        <v>41950.25</v>
      </c>
      <c r="N268">
        <v>1418191200</v>
      </c>
      <c r="O268" s="6">
        <f t="shared" si="18"/>
        <v>27210.424999999999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>
        <f t="shared" si="19"/>
        <v>51.990606936416185</v>
      </c>
      <c r="J269" t="s">
        <v>26</v>
      </c>
      <c r="K269" t="s">
        <v>27</v>
      </c>
      <c r="L269">
        <v>1351054800</v>
      </c>
      <c r="M269" s="6">
        <f t="shared" si="17"/>
        <v>41206.208333333336</v>
      </c>
      <c r="N269">
        <v>1352440800</v>
      </c>
      <c r="O269" s="6">
        <f t="shared" si="18"/>
        <v>27134.325000000001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>
        <f t="shared" si="19"/>
        <v>56.416666666666664</v>
      </c>
      <c r="J270" t="s">
        <v>21</v>
      </c>
      <c r="K270" t="s">
        <v>22</v>
      </c>
      <c r="L270">
        <v>1349326800</v>
      </c>
      <c r="M270" s="6">
        <f t="shared" si="17"/>
        <v>41186.208333333336</v>
      </c>
      <c r="N270">
        <v>1353304800</v>
      </c>
      <c r="O270" s="6">
        <f t="shared" si="18"/>
        <v>27135.325000000001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>
        <f t="shared" si="19"/>
        <v>101.63218390804597</v>
      </c>
      <c r="J271" t="s">
        <v>21</v>
      </c>
      <c r="K271" t="s">
        <v>22</v>
      </c>
      <c r="L271">
        <v>1548914400</v>
      </c>
      <c r="M271" s="6">
        <f t="shared" si="17"/>
        <v>43496.25</v>
      </c>
      <c r="N271">
        <v>1550728800</v>
      </c>
      <c r="O271" s="6">
        <f t="shared" si="18"/>
        <v>27363.825000000001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>
        <f t="shared" si="19"/>
        <v>25.005291005291006</v>
      </c>
      <c r="J272" t="s">
        <v>21</v>
      </c>
      <c r="K272" t="s">
        <v>22</v>
      </c>
      <c r="L272">
        <v>1291269600</v>
      </c>
      <c r="M272" s="6">
        <f t="shared" si="17"/>
        <v>40514.25</v>
      </c>
      <c r="N272">
        <v>1291442400</v>
      </c>
      <c r="O272" s="6">
        <f t="shared" si="18"/>
        <v>27063.724999999999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>
        <f t="shared" si="19"/>
        <v>32.016393442622949</v>
      </c>
      <c r="J273" t="s">
        <v>21</v>
      </c>
      <c r="K273" t="s">
        <v>22</v>
      </c>
      <c r="L273">
        <v>1449468000</v>
      </c>
      <c r="M273" s="6">
        <f t="shared" si="17"/>
        <v>42345.25</v>
      </c>
      <c r="N273">
        <v>1452146400</v>
      </c>
      <c r="O273" s="6">
        <f t="shared" si="18"/>
        <v>27249.724999999999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>
        <f t="shared" si="19"/>
        <v>82.021647307286173</v>
      </c>
      <c r="J274" t="s">
        <v>21</v>
      </c>
      <c r="K274" t="s">
        <v>22</v>
      </c>
      <c r="L274">
        <v>1562734800</v>
      </c>
      <c r="M274" s="6">
        <f t="shared" si="17"/>
        <v>43656.208333333328</v>
      </c>
      <c r="N274">
        <v>1564894800</v>
      </c>
      <c r="O274" s="6">
        <f t="shared" si="18"/>
        <v>27380.220833333333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>
        <f t="shared" si="19"/>
        <v>37.957446808510639</v>
      </c>
      <c r="J275" t="s">
        <v>15</v>
      </c>
      <c r="K275" t="s">
        <v>16</v>
      </c>
      <c r="L275">
        <v>1505624400</v>
      </c>
      <c r="M275" s="6">
        <f t="shared" si="17"/>
        <v>42995.208333333328</v>
      </c>
      <c r="N275">
        <v>1505883600</v>
      </c>
      <c r="O275" s="6">
        <f t="shared" si="18"/>
        <v>27311.920833333334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>
        <f t="shared" si="19"/>
        <v>51.533333333333331</v>
      </c>
      <c r="J276" t="s">
        <v>21</v>
      </c>
      <c r="K276" t="s">
        <v>22</v>
      </c>
      <c r="L276">
        <v>1509948000</v>
      </c>
      <c r="M276" s="6">
        <f t="shared" si="17"/>
        <v>43045.25</v>
      </c>
      <c r="N276">
        <v>1510380000</v>
      </c>
      <c r="O276" s="6">
        <f t="shared" si="18"/>
        <v>27317.125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>
        <f t="shared" si="19"/>
        <v>81.198275862068968</v>
      </c>
      <c r="J277" t="s">
        <v>21</v>
      </c>
      <c r="K277" t="s">
        <v>22</v>
      </c>
      <c r="L277">
        <v>1554526800</v>
      </c>
      <c r="M277" s="6">
        <f t="shared" si="17"/>
        <v>43561.208333333328</v>
      </c>
      <c r="N277">
        <v>1555218000</v>
      </c>
      <c r="O277" s="6">
        <f t="shared" si="18"/>
        <v>27369.020833333332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>
        <f t="shared" si="19"/>
        <v>40.030075187969928</v>
      </c>
      <c r="J278" t="s">
        <v>21</v>
      </c>
      <c r="K278" t="s">
        <v>22</v>
      </c>
      <c r="L278">
        <v>1334811600</v>
      </c>
      <c r="M278" s="6">
        <f t="shared" si="17"/>
        <v>41018.208333333336</v>
      </c>
      <c r="N278">
        <v>1335243600</v>
      </c>
      <c r="O278" s="6">
        <f t="shared" si="18"/>
        <v>27114.420833333334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>
        <f t="shared" si="19"/>
        <v>89.939759036144579</v>
      </c>
      <c r="J279" t="s">
        <v>21</v>
      </c>
      <c r="K279" t="s">
        <v>22</v>
      </c>
      <c r="L279">
        <v>1279515600</v>
      </c>
      <c r="M279" s="6">
        <f t="shared" si="17"/>
        <v>40378.208333333336</v>
      </c>
      <c r="N279">
        <v>1279688400</v>
      </c>
      <c r="O279" s="6">
        <f t="shared" si="18"/>
        <v>27050.120833333334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>
        <f t="shared" si="19"/>
        <v>96.692307692307693</v>
      </c>
      <c r="J280" t="s">
        <v>21</v>
      </c>
      <c r="K280" t="s">
        <v>22</v>
      </c>
      <c r="L280">
        <v>1353909600</v>
      </c>
      <c r="M280" s="6">
        <f t="shared" si="17"/>
        <v>41239.25</v>
      </c>
      <c r="N280">
        <v>1356069600</v>
      </c>
      <c r="O280" s="6">
        <f t="shared" si="18"/>
        <v>27138.525000000001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>
        <f t="shared" si="19"/>
        <v>25.010989010989011</v>
      </c>
      <c r="J281" t="s">
        <v>21</v>
      </c>
      <c r="K281" t="s">
        <v>22</v>
      </c>
      <c r="L281">
        <v>1535950800</v>
      </c>
      <c r="M281" s="6">
        <f t="shared" si="17"/>
        <v>43346.208333333328</v>
      </c>
      <c r="N281">
        <v>1536210000</v>
      </c>
      <c r="O281" s="6">
        <f t="shared" si="18"/>
        <v>27347.020833333332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>
        <f t="shared" si="19"/>
        <v>36.987277353689571</v>
      </c>
      <c r="J282" t="s">
        <v>21</v>
      </c>
      <c r="K282" t="s">
        <v>22</v>
      </c>
      <c r="L282">
        <v>1511244000</v>
      </c>
      <c r="M282" s="6">
        <f t="shared" si="17"/>
        <v>43060.25</v>
      </c>
      <c r="N282">
        <v>1511762400</v>
      </c>
      <c r="O282" s="6">
        <f t="shared" si="18"/>
        <v>27318.724999999999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>
        <f t="shared" si="19"/>
        <v>73.012609117361791</v>
      </c>
      <c r="J283" t="s">
        <v>21</v>
      </c>
      <c r="K283" t="s">
        <v>22</v>
      </c>
      <c r="L283">
        <v>1331445600</v>
      </c>
      <c r="M283" s="6">
        <f t="shared" si="17"/>
        <v>40979.25</v>
      </c>
      <c r="N283">
        <v>1333256400</v>
      </c>
      <c r="O283" s="6">
        <f t="shared" si="18"/>
        <v>27112.120833333334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>
        <f t="shared" si="19"/>
        <v>68.240601503759393</v>
      </c>
      <c r="J284" t="s">
        <v>21</v>
      </c>
      <c r="K284" t="s">
        <v>22</v>
      </c>
      <c r="L284">
        <v>1480226400</v>
      </c>
      <c r="M284" s="6">
        <f t="shared" si="17"/>
        <v>42701.25</v>
      </c>
      <c r="N284">
        <v>1480744800</v>
      </c>
      <c r="O284" s="6">
        <f t="shared" si="18"/>
        <v>27282.825000000001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>
        <f t="shared" si="19"/>
        <v>52.310344827586206</v>
      </c>
      <c r="J285" t="s">
        <v>36</v>
      </c>
      <c r="K285" t="s">
        <v>37</v>
      </c>
      <c r="L285">
        <v>1464584400</v>
      </c>
      <c r="M285" s="6">
        <f t="shared" si="17"/>
        <v>42520.208333333328</v>
      </c>
      <c r="N285">
        <v>1465016400</v>
      </c>
      <c r="O285" s="6">
        <f t="shared" si="18"/>
        <v>27264.620833333334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>
        <f t="shared" si="19"/>
        <v>61.765151515151516</v>
      </c>
      <c r="J286" t="s">
        <v>21</v>
      </c>
      <c r="K286" t="s">
        <v>22</v>
      </c>
      <c r="L286">
        <v>1335848400</v>
      </c>
      <c r="M286" s="6">
        <f t="shared" si="17"/>
        <v>41030.208333333336</v>
      </c>
      <c r="N286">
        <v>1336280400</v>
      </c>
      <c r="O286" s="6">
        <f t="shared" si="18"/>
        <v>27115.620833333334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>
        <f t="shared" si="19"/>
        <v>25.027559055118111</v>
      </c>
      <c r="J287" t="s">
        <v>21</v>
      </c>
      <c r="K287" t="s">
        <v>22</v>
      </c>
      <c r="L287">
        <v>1473483600</v>
      </c>
      <c r="M287" s="6">
        <f t="shared" si="17"/>
        <v>42623.208333333328</v>
      </c>
      <c r="N287">
        <v>1476766800</v>
      </c>
      <c r="O287" s="6">
        <f t="shared" si="18"/>
        <v>27278.220833333333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>
        <f t="shared" si="19"/>
        <v>106.28804347826087</v>
      </c>
      <c r="J288" t="s">
        <v>21</v>
      </c>
      <c r="K288" t="s">
        <v>22</v>
      </c>
      <c r="L288">
        <v>1479880800</v>
      </c>
      <c r="M288" s="6">
        <f t="shared" si="17"/>
        <v>42697.25</v>
      </c>
      <c r="N288">
        <v>1480485600</v>
      </c>
      <c r="O288" s="6">
        <f t="shared" si="18"/>
        <v>27282.525000000001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>
        <f t="shared" si="19"/>
        <v>75.07386363636364</v>
      </c>
      <c r="J289" t="s">
        <v>21</v>
      </c>
      <c r="K289" t="s">
        <v>22</v>
      </c>
      <c r="L289">
        <v>1430197200</v>
      </c>
      <c r="M289" s="6">
        <f t="shared" si="17"/>
        <v>42122.208333333328</v>
      </c>
      <c r="N289">
        <v>1430197200</v>
      </c>
      <c r="O289" s="6">
        <f t="shared" si="18"/>
        <v>27224.320833333335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>
        <f t="shared" si="19"/>
        <v>39.970802919708028</v>
      </c>
      <c r="J290" t="s">
        <v>36</v>
      </c>
      <c r="K290" t="s">
        <v>37</v>
      </c>
      <c r="L290">
        <v>1331701200</v>
      </c>
      <c r="M290" s="6">
        <f t="shared" si="17"/>
        <v>40982.208333333336</v>
      </c>
      <c r="N290">
        <v>1331787600</v>
      </c>
      <c r="O290" s="6">
        <f t="shared" si="18"/>
        <v>27110.420833333334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>
        <f t="shared" si="19"/>
        <v>39.982195845697326</v>
      </c>
      <c r="J291" t="s">
        <v>15</v>
      </c>
      <c r="K291" t="s">
        <v>16</v>
      </c>
      <c r="L291">
        <v>1438578000</v>
      </c>
      <c r="M291" s="6">
        <f t="shared" si="17"/>
        <v>42219.208333333328</v>
      </c>
      <c r="N291">
        <v>1438837200</v>
      </c>
      <c r="O291" s="6">
        <f t="shared" si="18"/>
        <v>27234.320833333335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>
        <f t="shared" si="19"/>
        <v>101.01541850220265</v>
      </c>
      <c r="J292" t="s">
        <v>21</v>
      </c>
      <c r="K292" t="s">
        <v>22</v>
      </c>
      <c r="L292">
        <v>1368162000</v>
      </c>
      <c r="M292" s="6">
        <f t="shared" si="17"/>
        <v>41404.208333333336</v>
      </c>
      <c r="N292">
        <v>1370926800</v>
      </c>
      <c r="O292" s="6">
        <f t="shared" si="18"/>
        <v>27155.720833333333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>
        <f t="shared" si="19"/>
        <v>76.813084112149539</v>
      </c>
      <c r="J293" t="s">
        <v>21</v>
      </c>
      <c r="K293" t="s">
        <v>22</v>
      </c>
      <c r="L293">
        <v>1318654800</v>
      </c>
      <c r="M293" s="6">
        <f t="shared" si="17"/>
        <v>40831.208333333336</v>
      </c>
      <c r="N293">
        <v>1319000400</v>
      </c>
      <c r="O293" s="6">
        <f t="shared" si="18"/>
        <v>27095.620833333334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6">
        <f t="shared" si="17"/>
        <v>40984.208333333336</v>
      </c>
      <c r="N294">
        <v>1333429200</v>
      </c>
      <c r="O294" s="6">
        <f t="shared" si="18"/>
        <v>27112.320833333335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>
        <f t="shared" si="19"/>
        <v>33.28125</v>
      </c>
      <c r="J295" t="s">
        <v>107</v>
      </c>
      <c r="K295" t="s">
        <v>108</v>
      </c>
      <c r="L295">
        <v>1286254800</v>
      </c>
      <c r="M295" s="6">
        <f t="shared" si="17"/>
        <v>40456.208333333336</v>
      </c>
      <c r="N295">
        <v>1287032400</v>
      </c>
      <c r="O295" s="6">
        <f t="shared" si="18"/>
        <v>27058.620833333334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>
        <f t="shared" si="19"/>
        <v>43.923497267759565</v>
      </c>
      <c r="J296" t="s">
        <v>21</v>
      </c>
      <c r="K296" t="s">
        <v>22</v>
      </c>
      <c r="L296">
        <v>1540530000</v>
      </c>
      <c r="M296" s="6">
        <f t="shared" si="17"/>
        <v>43399.208333333328</v>
      </c>
      <c r="N296">
        <v>1541570400</v>
      </c>
      <c r="O296" s="6">
        <f t="shared" si="18"/>
        <v>27353.224999999999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>
        <f t="shared" si="19"/>
        <v>36.004712041884815</v>
      </c>
      <c r="J297" t="s">
        <v>98</v>
      </c>
      <c r="K297" t="s">
        <v>99</v>
      </c>
      <c r="L297">
        <v>1381813200</v>
      </c>
      <c r="M297" s="6">
        <f t="shared" si="17"/>
        <v>41562.208333333336</v>
      </c>
      <c r="N297">
        <v>1383976800</v>
      </c>
      <c r="O297" s="6">
        <f t="shared" si="18"/>
        <v>27170.825000000001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>
        <f t="shared" si="19"/>
        <v>88.21052631578948</v>
      </c>
      <c r="J298" t="s">
        <v>26</v>
      </c>
      <c r="K298" t="s">
        <v>27</v>
      </c>
      <c r="L298">
        <v>1548655200</v>
      </c>
      <c r="M298" s="6">
        <f t="shared" si="17"/>
        <v>43493.25</v>
      </c>
      <c r="N298">
        <v>1550556000</v>
      </c>
      <c r="O298" s="6">
        <f t="shared" si="18"/>
        <v>27363.625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>
        <f t="shared" si="19"/>
        <v>65.240384615384613</v>
      </c>
      <c r="J299" t="s">
        <v>26</v>
      </c>
      <c r="K299" t="s">
        <v>27</v>
      </c>
      <c r="L299">
        <v>1389679200</v>
      </c>
      <c r="M299" s="6">
        <f t="shared" si="17"/>
        <v>41653.25</v>
      </c>
      <c r="N299">
        <v>1390456800</v>
      </c>
      <c r="O299" s="6">
        <f t="shared" si="18"/>
        <v>27178.325000000001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>
        <f t="shared" si="19"/>
        <v>69.958333333333329</v>
      </c>
      <c r="J300" t="s">
        <v>21</v>
      </c>
      <c r="K300" t="s">
        <v>22</v>
      </c>
      <c r="L300">
        <v>1456466400</v>
      </c>
      <c r="M300" s="6">
        <f t="shared" si="17"/>
        <v>42426.25</v>
      </c>
      <c r="N300">
        <v>1458018000</v>
      </c>
      <c r="O300" s="6">
        <f t="shared" si="18"/>
        <v>27256.520833333332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>
        <f t="shared" si="19"/>
        <v>39.877551020408163</v>
      </c>
      <c r="J301" t="s">
        <v>21</v>
      </c>
      <c r="K301" t="s">
        <v>22</v>
      </c>
      <c r="L301">
        <v>1456984800</v>
      </c>
      <c r="M301" s="6">
        <f t="shared" si="17"/>
        <v>42432.25</v>
      </c>
      <c r="N301">
        <v>1461819600</v>
      </c>
      <c r="O301" s="6">
        <f t="shared" si="18"/>
        <v>27260.920833333334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6">
        <f t="shared" si="17"/>
        <v>42977.208333333328</v>
      </c>
      <c r="N302">
        <v>1504155600</v>
      </c>
      <c r="O302" s="6">
        <f t="shared" si="18"/>
        <v>27309.920833333334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>
        <f t="shared" si="19"/>
        <v>41.023728813559323</v>
      </c>
      <c r="J303" t="s">
        <v>21</v>
      </c>
      <c r="K303" t="s">
        <v>22</v>
      </c>
      <c r="L303">
        <v>1424930400</v>
      </c>
      <c r="M303" s="6">
        <f t="shared" si="17"/>
        <v>42061.25</v>
      </c>
      <c r="N303">
        <v>1426395600</v>
      </c>
      <c r="O303" s="6">
        <f t="shared" si="18"/>
        <v>27219.920833333334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>
        <f t="shared" si="19"/>
        <v>98.914285714285711</v>
      </c>
      <c r="J304" t="s">
        <v>21</v>
      </c>
      <c r="K304" t="s">
        <v>22</v>
      </c>
      <c r="L304">
        <v>1535864400</v>
      </c>
      <c r="M304" s="6">
        <f t="shared" si="17"/>
        <v>43345.208333333328</v>
      </c>
      <c r="N304">
        <v>1537074000</v>
      </c>
      <c r="O304" s="6">
        <f t="shared" si="18"/>
        <v>27348.020833333332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>
        <f t="shared" si="19"/>
        <v>87.78125</v>
      </c>
      <c r="J305" t="s">
        <v>21</v>
      </c>
      <c r="K305" t="s">
        <v>22</v>
      </c>
      <c r="L305">
        <v>1452146400</v>
      </c>
      <c r="M305" s="6">
        <f t="shared" si="17"/>
        <v>42376.25</v>
      </c>
      <c r="N305">
        <v>1452578400</v>
      </c>
      <c r="O305" s="6">
        <f t="shared" si="18"/>
        <v>27250.224999999999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>
        <f t="shared" si="19"/>
        <v>80.767605633802816</v>
      </c>
      <c r="J306" t="s">
        <v>21</v>
      </c>
      <c r="K306" t="s">
        <v>22</v>
      </c>
      <c r="L306">
        <v>1470546000</v>
      </c>
      <c r="M306" s="6">
        <f t="shared" si="17"/>
        <v>42589.208333333328</v>
      </c>
      <c r="N306">
        <v>1474088400</v>
      </c>
      <c r="O306" s="6">
        <f t="shared" si="18"/>
        <v>27275.120833333334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>
        <f t="shared" si="19"/>
        <v>94.28235294117647</v>
      </c>
      <c r="J307" t="s">
        <v>21</v>
      </c>
      <c r="K307" t="s">
        <v>22</v>
      </c>
      <c r="L307">
        <v>1458363600</v>
      </c>
      <c r="M307" s="6">
        <f t="shared" si="17"/>
        <v>42448.208333333328</v>
      </c>
      <c r="N307">
        <v>1461906000</v>
      </c>
      <c r="O307" s="6">
        <f t="shared" si="18"/>
        <v>27261.020833333332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>
        <f t="shared" si="19"/>
        <v>73.428571428571431</v>
      </c>
      <c r="J308" t="s">
        <v>21</v>
      </c>
      <c r="K308" t="s">
        <v>22</v>
      </c>
      <c r="L308">
        <v>1500008400</v>
      </c>
      <c r="M308" s="6">
        <f t="shared" si="17"/>
        <v>42930.208333333328</v>
      </c>
      <c r="N308">
        <v>1500267600</v>
      </c>
      <c r="O308" s="6">
        <f t="shared" si="18"/>
        <v>27305.420833333334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>
        <f t="shared" si="19"/>
        <v>65.968133535660087</v>
      </c>
      <c r="J309" t="s">
        <v>36</v>
      </c>
      <c r="K309" t="s">
        <v>37</v>
      </c>
      <c r="L309">
        <v>1338958800</v>
      </c>
      <c r="M309" s="6">
        <f t="shared" si="17"/>
        <v>41066.208333333336</v>
      </c>
      <c r="N309">
        <v>1340686800</v>
      </c>
      <c r="O309" s="6">
        <f t="shared" si="18"/>
        <v>27120.720833333333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>
        <f t="shared" si="19"/>
        <v>109.04109589041096</v>
      </c>
      <c r="J310" t="s">
        <v>21</v>
      </c>
      <c r="K310" t="s">
        <v>22</v>
      </c>
      <c r="L310">
        <v>1303102800</v>
      </c>
      <c r="M310" s="6">
        <f t="shared" si="17"/>
        <v>40651.208333333336</v>
      </c>
      <c r="N310">
        <v>1303189200</v>
      </c>
      <c r="O310" s="6">
        <f t="shared" si="18"/>
        <v>27077.320833333335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6">
        <f t="shared" si="17"/>
        <v>40807.208333333336</v>
      </c>
      <c r="N311">
        <v>1318309200</v>
      </c>
      <c r="O311" s="6">
        <f t="shared" si="18"/>
        <v>27094.820833333335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>
        <f t="shared" si="19"/>
        <v>99.125</v>
      </c>
      <c r="J312" t="s">
        <v>21</v>
      </c>
      <c r="K312" t="s">
        <v>22</v>
      </c>
      <c r="L312">
        <v>1270789200</v>
      </c>
      <c r="M312" s="6">
        <f t="shared" si="17"/>
        <v>40277.208333333336</v>
      </c>
      <c r="N312">
        <v>1272171600</v>
      </c>
      <c r="O312" s="6">
        <f t="shared" si="18"/>
        <v>27041.420833333334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>
        <f t="shared" si="19"/>
        <v>105.88429752066116</v>
      </c>
      <c r="J313" t="s">
        <v>21</v>
      </c>
      <c r="K313" t="s">
        <v>22</v>
      </c>
      <c r="L313">
        <v>1297836000</v>
      </c>
      <c r="M313" s="6">
        <f t="shared" si="17"/>
        <v>40590.25</v>
      </c>
      <c r="N313">
        <v>1298872800</v>
      </c>
      <c r="O313" s="6">
        <f t="shared" si="18"/>
        <v>27072.325000000001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>
        <f t="shared" si="19"/>
        <v>48.996525921966864</v>
      </c>
      <c r="J314" t="s">
        <v>21</v>
      </c>
      <c r="K314" t="s">
        <v>22</v>
      </c>
      <c r="L314">
        <v>1382677200</v>
      </c>
      <c r="M314" s="6">
        <f t="shared" si="17"/>
        <v>41572.208333333336</v>
      </c>
      <c r="N314">
        <v>1383282000</v>
      </c>
      <c r="O314" s="6">
        <f t="shared" si="18"/>
        <v>27170.020833333332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6">
        <f t="shared" si="17"/>
        <v>40966.25</v>
      </c>
      <c r="N315">
        <v>1330495200</v>
      </c>
      <c r="O315" s="6">
        <f t="shared" si="18"/>
        <v>27108.924999999999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>
        <f t="shared" si="19"/>
        <v>31.022556390977442</v>
      </c>
      <c r="J316" t="s">
        <v>21</v>
      </c>
      <c r="K316" t="s">
        <v>22</v>
      </c>
      <c r="L316">
        <v>1552366800</v>
      </c>
      <c r="M316" s="6">
        <f t="shared" si="17"/>
        <v>43536.208333333328</v>
      </c>
      <c r="N316">
        <v>1552798800</v>
      </c>
      <c r="O316" s="6">
        <f t="shared" si="18"/>
        <v>27366.220833333333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>
        <f t="shared" si="19"/>
        <v>103.87096774193549</v>
      </c>
      <c r="J317" t="s">
        <v>21</v>
      </c>
      <c r="K317" t="s">
        <v>22</v>
      </c>
      <c r="L317">
        <v>1400907600</v>
      </c>
      <c r="M317" s="6">
        <f t="shared" si="17"/>
        <v>41783.208333333336</v>
      </c>
      <c r="N317">
        <v>1403413200</v>
      </c>
      <c r="O317" s="6">
        <f t="shared" si="18"/>
        <v>27193.320833333335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>
        <f t="shared" si="19"/>
        <v>59.268518518518519</v>
      </c>
      <c r="J318" t="s">
        <v>107</v>
      </c>
      <c r="K318" t="s">
        <v>108</v>
      </c>
      <c r="L318">
        <v>1574143200</v>
      </c>
      <c r="M318" s="6">
        <f t="shared" si="17"/>
        <v>43788.25</v>
      </c>
      <c r="N318">
        <v>1574229600</v>
      </c>
      <c r="O318" s="6">
        <f t="shared" si="18"/>
        <v>27391.025000000001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6">
        <f t="shared" si="17"/>
        <v>42869.208333333328</v>
      </c>
      <c r="N319">
        <v>1495861200</v>
      </c>
      <c r="O319" s="6">
        <f t="shared" si="18"/>
        <v>27300.320833333335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>
        <f t="shared" si="19"/>
        <v>53.117647058823529</v>
      </c>
      <c r="J320" t="s">
        <v>21</v>
      </c>
      <c r="K320" t="s">
        <v>22</v>
      </c>
      <c r="L320">
        <v>1392357600</v>
      </c>
      <c r="M320" s="6">
        <f t="shared" si="17"/>
        <v>41684.25</v>
      </c>
      <c r="N320">
        <v>1392530400</v>
      </c>
      <c r="O320" s="6">
        <f t="shared" si="18"/>
        <v>27180.724999999999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>
        <f t="shared" si="19"/>
        <v>50.796875</v>
      </c>
      <c r="J321" t="s">
        <v>21</v>
      </c>
      <c r="K321" t="s">
        <v>22</v>
      </c>
      <c r="L321">
        <v>1281589200</v>
      </c>
      <c r="M321" s="6">
        <f t="shared" si="17"/>
        <v>40402.208333333336</v>
      </c>
      <c r="N321">
        <v>1283662800</v>
      </c>
      <c r="O321" s="6">
        <f t="shared" si="18"/>
        <v>27054.720833333333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6">
        <f t="shared" si="17"/>
        <v>40673.208333333336</v>
      </c>
      <c r="N322">
        <v>1305781200</v>
      </c>
      <c r="O322" s="6">
        <f t="shared" si="18"/>
        <v>27080.320833333335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E323/D323*100</f>
        <v>94.144366197183089</v>
      </c>
      <c r="G323" t="s">
        <v>14</v>
      </c>
      <c r="H323">
        <v>2468</v>
      </c>
      <c r="I323">
        <f t="shared" si="19"/>
        <v>65.000810372771468</v>
      </c>
      <c r="J323" t="s">
        <v>21</v>
      </c>
      <c r="K323" t="s">
        <v>22</v>
      </c>
      <c r="L323">
        <v>1301634000</v>
      </c>
      <c r="M323" s="6">
        <f t="shared" ref="M323:M386" si="21">(((L323/60)/60)/24)+DATE(1970,1,1)</f>
        <v>40634.208333333336</v>
      </c>
      <c r="N323">
        <v>1302325200</v>
      </c>
      <c r="O323" s="6">
        <f t="shared" ref="O323:O386" si="22">N323/864000+DATE(1970,1,1)</f>
        <v>27076.320833333335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6">
        <f t="shared" si="21"/>
        <v>40507.25</v>
      </c>
      <c r="N324">
        <v>1291788000</v>
      </c>
      <c r="O324" s="6">
        <f t="shared" si="22"/>
        <v>27064.125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>
        <f t="shared" si="23"/>
        <v>82.615384615384613</v>
      </c>
      <c r="J325" t="s">
        <v>40</v>
      </c>
      <c r="K325" t="s">
        <v>41</v>
      </c>
      <c r="L325">
        <v>1395896400</v>
      </c>
      <c r="M325" s="6">
        <f t="shared" si="21"/>
        <v>41725.208333333336</v>
      </c>
      <c r="N325">
        <v>1396069200</v>
      </c>
      <c r="O325" s="6">
        <f t="shared" si="22"/>
        <v>27184.820833333335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>
        <f t="shared" si="23"/>
        <v>37.941368078175898</v>
      </c>
      <c r="J326" t="s">
        <v>21</v>
      </c>
      <c r="K326" t="s">
        <v>22</v>
      </c>
      <c r="L326">
        <v>1434862800</v>
      </c>
      <c r="M326" s="6">
        <f t="shared" si="21"/>
        <v>42176.208333333328</v>
      </c>
      <c r="N326">
        <v>1435899600</v>
      </c>
      <c r="O326" s="6">
        <f t="shared" si="22"/>
        <v>27230.920833333334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>
        <f t="shared" si="23"/>
        <v>80.780821917808225</v>
      </c>
      <c r="J327" t="s">
        <v>21</v>
      </c>
      <c r="K327" t="s">
        <v>22</v>
      </c>
      <c r="L327">
        <v>1529125200</v>
      </c>
      <c r="M327" s="6">
        <f t="shared" si="21"/>
        <v>43267.208333333328</v>
      </c>
      <c r="N327">
        <v>1531112400</v>
      </c>
      <c r="O327" s="6">
        <f t="shared" si="22"/>
        <v>27341.120833333334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>
        <f t="shared" si="23"/>
        <v>25.984375</v>
      </c>
      <c r="J328" t="s">
        <v>21</v>
      </c>
      <c r="K328" t="s">
        <v>22</v>
      </c>
      <c r="L328">
        <v>1451109600</v>
      </c>
      <c r="M328" s="6">
        <f t="shared" si="21"/>
        <v>42364.25</v>
      </c>
      <c r="N328">
        <v>1451628000</v>
      </c>
      <c r="O328" s="6">
        <f t="shared" si="22"/>
        <v>27249.125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>
        <f t="shared" si="23"/>
        <v>30.363636363636363</v>
      </c>
      <c r="J329" t="s">
        <v>21</v>
      </c>
      <c r="K329" t="s">
        <v>22</v>
      </c>
      <c r="L329">
        <v>1566968400</v>
      </c>
      <c r="M329" s="6">
        <f t="shared" si="21"/>
        <v>43705.208333333328</v>
      </c>
      <c r="N329">
        <v>1567314000</v>
      </c>
      <c r="O329" s="6">
        <f t="shared" si="22"/>
        <v>27383.020833333332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>
        <f t="shared" si="23"/>
        <v>54.004916018025398</v>
      </c>
      <c r="J330" t="s">
        <v>21</v>
      </c>
      <c r="K330" t="s">
        <v>22</v>
      </c>
      <c r="L330">
        <v>1543557600</v>
      </c>
      <c r="M330" s="6">
        <f t="shared" si="21"/>
        <v>43434.25</v>
      </c>
      <c r="N330">
        <v>1544508000</v>
      </c>
      <c r="O330" s="6">
        <f t="shared" si="22"/>
        <v>27356.625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>
        <f t="shared" si="23"/>
        <v>101.78672985781991</v>
      </c>
      <c r="J331" t="s">
        <v>21</v>
      </c>
      <c r="K331" t="s">
        <v>22</v>
      </c>
      <c r="L331">
        <v>1481522400</v>
      </c>
      <c r="M331" s="6">
        <f t="shared" si="21"/>
        <v>42716.25</v>
      </c>
      <c r="N331">
        <v>1482472800</v>
      </c>
      <c r="O331" s="6">
        <f t="shared" si="22"/>
        <v>27284.825000000001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>
        <f t="shared" si="23"/>
        <v>45.003610108303249</v>
      </c>
      <c r="J332" t="s">
        <v>40</v>
      </c>
      <c r="K332" t="s">
        <v>41</v>
      </c>
      <c r="L332">
        <v>1512712800</v>
      </c>
      <c r="M332" s="6">
        <f t="shared" si="21"/>
        <v>43077.25</v>
      </c>
      <c r="N332">
        <v>1512799200</v>
      </c>
      <c r="O332" s="6">
        <f t="shared" si="22"/>
        <v>27319.924999999999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>
        <f t="shared" si="23"/>
        <v>77.068421052631578</v>
      </c>
      <c r="J333" t="s">
        <v>21</v>
      </c>
      <c r="K333" t="s">
        <v>22</v>
      </c>
      <c r="L333">
        <v>1324274400</v>
      </c>
      <c r="M333" s="6">
        <f t="shared" si="21"/>
        <v>40896.25</v>
      </c>
      <c r="N333">
        <v>1324360800</v>
      </c>
      <c r="O333" s="6">
        <f t="shared" si="22"/>
        <v>27101.825000000001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>
        <f t="shared" si="23"/>
        <v>88.076595744680844</v>
      </c>
      <c r="J334" t="s">
        <v>21</v>
      </c>
      <c r="K334" t="s">
        <v>22</v>
      </c>
      <c r="L334">
        <v>1364446800</v>
      </c>
      <c r="M334" s="6">
        <f t="shared" si="21"/>
        <v>41361.208333333336</v>
      </c>
      <c r="N334">
        <v>1364533200</v>
      </c>
      <c r="O334" s="6">
        <f t="shared" si="22"/>
        <v>27148.320833333335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>
        <f t="shared" si="23"/>
        <v>47.035573122529641</v>
      </c>
      <c r="J335" t="s">
        <v>21</v>
      </c>
      <c r="K335" t="s">
        <v>22</v>
      </c>
      <c r="L335">
        <v>1542693600</v>
      </c>
      <c r="M335" s="6">
        <f t="shared" si="21"/>
        <v>43424.25</v>
      </c>
      <c r="N335">
        <v>1545112800</v>
      </c>
      <c r="O335" s="6">
        <f t="shared" si="22"/>
        <v>27357.325000000001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>
        <f t="shared" si="23"/>
        <v>110.99550763701707</v>
      </c>
      <c r="J336" t="s">
        <v>21</v>
      </c>
      <c r="K336" t="s">
        <v>22</v>
      </c>
      <c r="L336">
        <v>1515564000</v>
      </c>
      <c r="M336" s="6">
        <f t="shared" si="21"/>
        <v>43110.25</v>
      </c>
      <c r="N336">
        <v>1516168800</v>
      </c>
      <c r="O336" s="6">
        <f t="shared" si="22"/>
        <v>27323.825000000001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>
        <f t="shared" si="23"/>
        <v>87.003066141042481</v>
      </c>
      <c r="J337" t="s">
        <v>21</v>
      </c>
      <c r="K337" t="s">
        <v>22</v>
      </c>
      <c r="L337">
        <v>1573797600</v>
      </c>
      <c r="M337" s="6">
        <f t="shared" si="21"/>
        <v>43784.25</v>
      </c>
      <c r="N337">
        <v>1574920800</v>
      </c>
      <c r="O337" s="6">
        <f t="shared" si="22"/>
        <v>27391.825000000001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>
        <f t="shared" si="23"/>
        <v>63.994402985074629</v>
      </c>
      <c r="J338" t="s">
        <v>21</v>
      </c>
      <c r="K338" t="s">
        <v>22</v>
      </c>
      <c r="L338">
        <v>1292392800</v>
      </c>
      <c r="M338" s="6">
        <f t="shared" si="21"/>
        <v>40527.25</v>
      </c>
      <c r="N338">
        <v>1292479200</v>
      </c>
      <c r="O338" s="6">
        <f t="shared" si="22"/>
        <v>27064.924999999999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>
        <f t="shared" si="23"/>
        <v>105.9945205479452</v>
      </c>
      <c r="J339" t="s">
        <v>21</v>
      </c>
      <c r="K339" t="s">
        <v>22</v>
      </c>
      <c r="L339">
        <v>1573452000</v>
      </c>
      <c r="M339" s="6">
        <f t="shared" si="21"/>
        <v>43780.25</v>
      </c>
      <c r="N339">
        <v>1573538400</v>
      </c>
      <c r="O339" s="6">
        <f t="shared" si="22"/>
        <v>27390.224999999999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>
        <f t="shared" si="23"/>
        <v>73.989349112426041</v>
      </c>
      <c r="J340" t="s">
        <v>21</v>
      </c>
      <c r="K340" t="s">
        <v>22</v>
      </c>
      <c r="L340">
        <v>1317790800</v>
      </c>
      <c r="M340" s="6">
        <f t="shared" si="21"/>
        <v>40821.208333333336</v>
      </c>
      <c r="N340">
        <v>1320382800</v>
      </c>
      <c r="O340" s="6">
        <f t="shared" si="22"/>
        <v>27097.220833333333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>
        <f t="shared" si="23"/>
        <v>84.02004626060139</v>
      </c>
      <c r="J341" t="s">
        <v>15</v>
      </c>
      <c r="K341" t="s">
        <v>16</v>
      </c>
      <c r="L341">
        <v>1501650000</v>
      </c>
      <c r="M341" s="6">
        <f t="shared" si="21"/>
        <v>42949.208333333328</v>
      </c>
      <c r="N341">
        <v>1502859600</v>
      </c>
      <c r="O341" s="6">
        <f t="shared" si="22"/>
        <v>27308.420833333334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>
        <f t="shared" si="23"/>
        <v>88.966921119592882</v>
      </c>
      <c r="J342" t="s">
        <v>21</v>
      </c>
      <c r="K342" t="s">
        <v>22</v>
      </c>
      <c r="L342">
        <v>1323669600</v>
      </c>
      <c r="M342" s="6">
        <f t="shared" si="21"/>
        <v>40889.25</v>
      </c>
      <c r="N342">
        <v>1323756000</v>
      </c>
      <c r="O342" s="6">
        <f t="shared" si="22"/>
        <v>27101.125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>
        <f t="shared" si="23"/>
        <v>76.990453460620529</v>
      </c>
      <c r="J343" t="s">
        <v>21</v>
      </c>
      <c r="K343" t="s">
        <v>22</v>
      </c>
      <c r="L343">
        <v>1440738000</v>
      </c>
      <c r="M343" s="6">
        <f t="shared" si="21"/>
        <v>42244.208333333328</v>
      </c>
      <c r="N343">
        <v>1441342800</v>
      </c>
      <c r="O343" s="6">
        <f t="shared" si="22"/>
        <v>27237.220833333333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>
        <f t="shared" si="23"/>
        <v>97.146341463414629</v>
      </c>
      <c r="J344" t="s">
        <v>21</v>
      </c>
      <c r="K344" t="s">
        <v>22</v>
      </c>
      <c r="L344">
        <v>1374296400</v>
      </c>
      <c r="M344" s="6">
        <f t="shared" si="21"/>
        <v>41475.208333333336</v>
      </c>
      <c r="N344">
        <v>1375333200</v>
      </c>
      <c r="O344" s="6">
        <f t="shared" si="22"/>
        <v>27160.820833333335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>
        <f t="shared" si="23"/>
        <v>33.013605442176868</v>
      </c>
      <c r="J345" t="s">
        <v>21</v>
      </c>
      <c r="K345" t="s">
        <v>22</v>
      </c>
      <c r="L345">
        <v>1384840800</v>
      </c>
      <c r="M345" s="6">
        <f t="shared" si="21"/>
        <v>41597.25</v>
      </c>
      <c r="N345">
        <v>1389420000</v>
      </c>
      <c r="O345" s="6">
        <f t="shared" si="22"/>
        <v>27177.125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>
        <f t="shared" si="23"/>
        <v>99.950602409638549</v>
      </c>
      <c r="J346" t="s">
        <v>21</v>
      </c>
      <c r="K346" t="s">
        <v>22</v>
      </c>
      <c r="L346">
        <v>1516600800</v>
      </c>
      <c r="M346" s="6">
        <f t="shared" si="21"/>
        <v>43122.25</v>
      </c>
      <c r="N346">
        <v>1520056800</v>
      </c>
      <c r="O346" s="6">
        <f t="shared" si="22"/>
        <v>27328.325000000001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>
        <f t="shared" si="23"/>
        <v>69.966767371601208</v>
      </c>
      <c r="J347" t="s">
        <v>40</v>
      </c>
      <c r="K347" t="s">
        <v>41</v>
      </c>
      <c r="L347">
        <v>1436418000</v>
      </c>
      <c r="M347" s="6">
        <f t="shared" si="21"/>
        <v>42194.208333333328</v>
      </c>
      <c r="N347">
        <v>1436504400</v>
      </c>
      <c r="O347" s="6">
        <f t="shared" si="22"/>
        <v>27231.620833333334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6">
        <f t="shared" si="21"/>
        <v>42971.208333333328</v>
      </c>
      <c r="N348">
        <v>1508302800</v>
      </c>
      <c r="O348" s="6">
        <f t="shared" si="22"/>
        <v>27314.720833333333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>
        <f t="shared" si="23"/>
        <v>66.005235602094245</v>
      </c>
      <c r="J349" t="s">
        <v>21</v>
      </c>
      <c r="K349" t="s">
        <v>22</v>
      </c>
      <c r="L349">
        <v>1423634400</v>
      </c>
      <c r="M349" s="6">
        <f t="shared" si="21"/>
        <v>42046.25</v>
      </c>
      <c r="N349">
        <v>1425708000</v>
      </c>
      <c r="O349" s="6">
        <f t="shared" si="22"/>
        <v>27219.125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>
        <f t="shared" si="23"/>
        <v>41.005742176284812</v>
      </c>
      <c r="J350" t="s">
        <v>21</v>
      </c>
      <c r="K350" t="s">
        <v>22</v>
      </c>
      <c r="L350">
        <v>1487224800</v>
      </c>
      <c r="M350" s="6">
        <f t="shared" si="21"/>
        <v>42782.25</v>
      </c>
      <c r="N350">
        <v>1488348000</v>
      </c>
      <c r="O350" s="6">
        <f t="shared" si="22"/>
        <v>27291.625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>
        <f t="shared" si="23"/>
        <v>103.96316359696641</v>
      </c>
      <c r="J351" t="s">
        <v>21</v>
      </c>
      <c r="K351" t="s">
        <v>22</v>
      </c>
      <c r="L351">
        <v>1500008400</v>
      </c>
      <c r="M351" s="6">
        <f t="shared" si="21"/>
        <v>42930.208333333328</v>
      </c>
      <c r="N351">
        <v>1502600400</v>
      </c>
      <c r="O351" s="6">
        <f t="shared" si="22"/>
        <v>27308.120833333334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6">
        <f t="shared" si="21"/>
        <v>42144.208333333328</v>
      </c>
      <c r="N352">
        <v>1433653200</v>
      </c>
      <c r="O352" s="6">
        <f t="shared" si="22"/>
        <v>27228.320833333335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>
        <f t="shared" si="23"/>
        <v>47.009935419771487</v>
      </c>
      <c r="J353" t="s">
        <v>21</v>
      </c>
      <c r="K353" t="s">
        <v>22</v>
      </c>
      <c r="L353">
        <v>1440392400</v>
      </c>
      <c r="M353" s="6">
        <f t="shared" si="21"/>
        <v>42240.208333333328</v>
      </c>
      <c r="N353">
        <v>1441602000</v>
      </c>
      <c r="O353" s="6">
        <f t="shared" si="22"/>
        <v>27237.520833333332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>
        <f t="shared" si="23"/>
        <v>29.606060606060606</v>
      </c>
      <c r="J354" t="s">
        <v>15</v>
      </c>
      <c r="K354" t="s">
        <v>16</v>
      </c>
      <c r="L354">
        <v>1446876000</v>
      </c>
      <c r="M354" s="6">
        <f t="shared" si="21"/>
        <v>42315.25</v>
      </c>
      <c r="N354">
        <v>1447567200</v>
      </c>
      <c r="O354" s="6">
        <f t="shared" si="22"/>
        <v>27244.424999999999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>
        <f t="shared" si="23"/>
        <v>81.010569583088667</v>
      </c>
      <c r="J355" t="s">
        <v>21</v>
      </c>
      <c r="K355" t="s">
        <v>22</v>
      </c>
      <c r="L355">
        <v>1562302800</v>
      </c>
      <c r="M355" s="6">
        <f t="shared" si="21"/>
        <v>43651.208333333328</v>
      </c>
      <c r="N355">
        <v>1562389200</v>
      </c>
      <c r="O355" s="6">
        <f t="shared" si="22"/>
        <v>27377.320833333335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6">
        <f t="shared" si="21"/>
        <v>41520.208333333336</v>
      </c>
      <c r="N356">
        <v>1378789200</v>
      </c>
      <c r="O356" s="6">
        <f t="shared" si="22"/>
        <v>27164.820833333335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>
        <f t="shared" si="23"/>
        <v>26.058139534883722</v>
      </c>
      <c r="J357" t="s">
        <v>21</v>
      </c>
      <c r="K357" t="s">
        <v>22</v>
      </c>
      <c r="L357">
        <v>1485064800</v>
      </c>
      <c r="M357" s="6">
        <f t="shared" si="21"/>
        <v>42757.25</v>
      </c>
      <c r="N357">
        <v>1488520800</v>
      </c>
      <c r="O357" s="6">
        <f t="shared" si="22"/>
        <v>27291.825000000001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>
        <f t="shared" si="23"/>
        <v>85.775000000000006</v>
      </c>
      <c r="J358" t="s">
        <v>107</v>
      </c>
      <c r="K358" t="s">
        <v>108</v>
      </c>
      <c r="L358">
        <v>1326520800</v>
      </c>
      <c r="M358" s="6">
        <f t="shared" si="21"/>
        <v>40922.25</v>
      </c>
      <c r="N358">
        <v>1327298400</v>
      </c>
      <c r="O358" s="6">
        <f t="shared" si="22"/>
        <v>27105.224999999999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>
        <f t="shared" si="23"/>
        <v>103.73170731707317</v>
      </c>
      <c r="J359" t="s">
        <v>21</v>
      </c>
      <c r="K359" t="s">
        <v>22</v>
      </c>
      <c r="L359">
        <v>1441256400</v>
      </c>
      <c r="M359" s="6">
        <f t="shared" si="21"/>
        <v>42250.208333333328</v>
      </c>
      <c r="N359">
        <v>1443416400</v>
      </c>
      <c r="O359" s="6">
        <f t="shared" si="22"/>
        <v>27239.620833333334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>
        <f t="shared" si="23"/>
        <v>49.826086956521742</v>
      </c>
      <c r="J360" t="s">
        <v>15</v>
      </c>
      <c r="K360" t="s">
        <v>16</v>
      </c>
      <c r="L360">
        <v>1533877200</v>
      </c>
      <c r="M360" s="6">
        <f t="shared" si="21"/>
        <v>43322.208333333328</v>
      </c>
      <c r="N360">
        <v>1534136400</v>
      </c>
      <c r="O360" s="6">
        <f t="shared" si="22"/>
        <v>27344.620833333334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>
        <f t="shared" si="23"/>
        <v>63.893048128342244</v>
      </c>
      <c r="J361" t="s">
        <v>21</v>
      </c>
      <c r="K361" t="s">
        <v>22</v>
      </c>
      <c r="L361">
        <v>1314421200</v>
      </c>
      <c r="M361" s="6">
        <f t="shared" si="21"/>
        <v>40782.208333333336</v>
      </c>
      <c r="N361">
        <v>1315026000</v>
      </c>
      <c r="O361" s="6">
        <f t="shared" si="22"/>
        <v>27091.020833333332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>
        <f t="shared" si="23"/>
        <v>47.002434782608695</v>
      </c>
      <c r="J362" t="s">
        <v>40</v>
      </c>
      <c r="K362" t="s">
        <v>41</v>
      </c>
      <c r="L362">
        <v>1293861600</v>
      </c>
      <c r="M362" s="6">
        <f t="shared" si="21"/>
        <v>40544.25</v>
      </c>
      <c r="N362">
        <v>1295071200</v>
      </c>
      <c r="O362" s="6">
        <f t="shared" si="22"/>
        <v>27067.924999999999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>
        <f t="shared" si="23"/>
        <v>108.47727272727273</v>
      </c>
      <c r="J363" t="s">
        <v>21</v>
      </c>
      <c r="K363" t="s">
        <v>22</v>
      </c>
      <c r="L363">
        <v>1507352400</v>
      </c>
      <c r="M363" s="6">
        <f t="shared" si="21"/>
        <v>43015.208333333328</v>
      </c>
      <c r="N363">
        <v>1509426000</v>
      </c>
      <c r="O363" s="6">
        <f t="shared" si="22"/>
        <v>27316.020833333332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>
        <f t="shared" si="23"/>
        <v>72.015706806282722</v>
      </c>
      <c r="J364" t="s">
        <v>21</v>
      </c>
      <c r="K364" t="s">
        <v>22</v>
      </c>
      <c r="L364">
        <v>1296108000</v>
      </c>
      <c r="M364" s="6">
        <f t="shared" si="21"/>
        <v>40570.25</v>
      </c>
      <c r="N364">
        <v>1299391200</v>
      </c>
      <c r="O364" s="6">
        <f t="shared" si="22"/>
        <v>27072.924999999999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>
        <f t="shared" si="23"/>
        <v>59.928057553956833</v>
      </c>
      <c r="J365" t="s">
        <v>21</v>
      </c>
      <c r="K365" t="s">
        <v>22</v>
      </c>
      <c r="L365">
        <v>1324965600</v>
      </c>
      <c r="M365" s="6">
        <f t="shared" si="21"/>
        <v>40904.25</v>
      </c>
      <c r="N365">
        <v>1325052000</v>
      </c>
      <c r="O365" s="6">
        <f t="shared" si="22"/>
        <v>27102.625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>
        <f t="shared" si="23"/>
        <v>78.209677419354833</v>
      </c>
      <c r="J366" t="s">
        <v>21</v>
      </c>
      <c r="K366" t="s">
        <v>22</v>
      </c>
      <c r="L366">
        <v>1520229600</v>
      </c>
      <c r="M366" s="6">
        <f t="shared" si="21"/>
        <v>43164.25</v>
      </c>
      <c r="N366">
        <v>1522818000</v>
      </c>
      <c r="O366" s="6">
        <f t="shared" si="22"/>
        <v>27331.520833333332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>
        <f t="shared" si="23"/>
        <v>104.77678571428571</v>
      </c>
      <c r="J367" t="s">
        <v>26</v>
      </c>
      <c r="K367" t="s">
        <v>27</v>
      </c>
      <c r="L367">
        <v>1482991200</v>
      </c>
      <c r="M367" s="6">
        <f t="shared" si="21"/>
        <v>42733.25</v>
      </c>
      <c r="N367">
        <v>1485324000</v>
      </c>
      <c r="O367" s="6">
        <f t="shared" si="22"/>
        <v>27288.125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>
        <f t="shared" si="23"/>
        <v>105.52475247524752</v>
      </c>
      <c r="J368" t="s">
        <v>21</v>
      </c>
      <c r="K368" t="s">
        <v>22</v>
      </c>
      <c r="L368">
        <v>1294034400</v>
      </c>
      <c r="M368" s="6">
        <f t="shared" si="21"/>
        <v>40546.25</v>
      </c>
      <c r="N368">
        <v>1294120800</v>
      </c>
      <c r="O368" s="6">
        <f t="shared" si="22"/>
        <v>27066.825000000001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>
        <f t="shared" si="23"/>
        <v>24.933333333333334</v>
      </c>
      <c r="J369" t="s">
        <v>21</v>
      </c>
      <c r="K369" t="s">
        <v>22</v>
      </c>
      <c r="L369">
        <v>1413608400</v>
      </c>
      <c r="M369" s="6">
        <f t="shared" si="21"/>
        <v>41930.208333333336</v>
      </c>
      <c r="N369">
        <v>1415685600</v>
      </c>
      <c r="O369" s="6">
        <f t="shared" si="22"/>
        <v>27207.525000000001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>
        <f t="shared" si="23"/>
        <v>69.873786407766985</v>
      </c>
      <c r="J370" t="s">
        <v>40</v>
      </c>
      <c r="K370" t="s">
        <v>41</v>
      </c>
      <c r="L370">
        <v>1286946000</v>
      </c>
      <c r="M370" s="6">
        <f t="shared" si="21"/>
        <v>40464.208333333336</v>
      </c>
      <c r="N370">
        <v>1288933200</v>
      </c>
      <c r="O370" s="6">
        <f t="shared" si="22"/>
        <v>27060.820833333335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>
        <f t="shared" si="23"/>
        <v>95.733766233766232</v>
      </c>
      <c r="J371" t="s">
        <v>21</v>
      </c>
      <c r="K371" t="s">
        <v>22</v>
      </c>
      <c r="L371">
        <v>1359871200</v>
      </c>
      <c r="M371" s="6">
        <f t="shared" si="21"/>
        <v>41308.25</v>
      </c>
      <c r="N371">
        <v>1363237200</v>
      </c>
      <c r="O371" s="6">
        <f t="shared" si="22"/>
        <v>27146.820833333335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>
        <f t="shared" si="23"/>
        <v>29.997485752598056</v>
      </c>
      <c r="J372" t="s">
        <v>21</v>
      </c>
      <c r="K372" t="s">
        <v>22</v>
      </c>
      <c r="L372">
        <v>1555304400</v>
      </c>
      <c r="M372" s="6">
        <f t="shared" si="21"/>
        <v>43570.208333333328</v>
      </c>
      <c r="N372">
        <v>1555822800</v>
      </c>
      <c r="O372" s="6">
        <f t="shared" si="22"/>
        <v>27369.720833333333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>
        <f t="shared" si="23"/>
        <v>59.011948529411768</v>
      </c>
      <c r="J373" t="s">
        <v>21</v>
      </c>
      <c r="K373" t="s">
        <v>22</v>
      </c>
      <c r="L373">
        <v>1423375200</v>
      </c>
      <c r="M373" s="6">
        <f t="shared" si="21"/>
        <v>42043.25</v>
      </c>
      <c r="N373">
        <v>1427778000</v>
      </c>
      <c r="O373" s="6">
        <f t="shared" si="22"/>
        <v>27221.520833333332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>
        <f t="shared" si="23"/>
        <v>84.757396449704146</v>
      </c>
      <c r="J374" t="s">
        <v>21</v>
      </c>
      <c r="K374" t="s">
        <v>22</v>
      </c>
      <c r="L374">
        <v>1420696800</v>
      </c>
      <c r="M374" s="6">
        <f t="shared" si="21"/>
        <v>42012.25</v>
      </c>
      <c r="N374">
        <v>1422424800</v>
      </c>
      <c r="O374" s="6">
        <f t="shared" si="22"/>
        <v>27215.325000000001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>
        <f t="shared" si="23"/>
        <v>78.010921177587846</v>
      </c>
      <c r="J375" t="s">
        <v>21</v>
      </c>
      <c r="K375" t="s">
        <v>22</v>
      </c>
      <c r="L375">
        <v>1502946000</v>
      </c>
      <c r="M375" s="6">
        <f t="shared" si="21"/>
        <v>42964.208333333328</v>
      </c>
      <c r="N375">
        <v>1503637200</v>
      </c>
      <c r="O375" s="6">
        <f t="shared" si="22"/>
        <v>27309.320833333335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>
        <f t="shared" si="23"/>
        <v>50.05215419501134</v>
      </c>
      <c r="J376" t="s">
        <v>21</v>
      </c>
      <c r="K376" t="s">
        <v>22</v>
      </c>
      <c r="L376">
        <v>1547186400</v>
      </c>
      <c r="M376" s="6">
        <f t="shared" si="21"/>
        <v>43476.25</v>
      </c>
      <c r="N376">
        <v>1547618400</v>
      </c>
      <c r="O376" s="6">
        <f t="shared" si="22"/>
        <v>27360.224999999999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6">
        <f t="shared" si="21"/>
        <v>42293.208333333328</v>
      </c>
      <c r="N377">
        <v>1449900000</v>
      </c>
      <c r="O377" s="6">
        <f t="shared" si="22"/>
        <v>27247.125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>
        <f t="shared" si="23"/>
        <v>93.702290076335885</v>
      </c>
      <c r="J378" t="s">
        <v>21</v>
      </c>
      <c r="K378" t="s">
        <v>22</v>
      </c>
      <c r="L378">
        <v>1404622800</v>
      </c>
      <c r="M378" s="6">
        <f t="shared" si="21"/>
        <v>41826.208333333336</v>
      </c>
      <c r="N378">
        <v>1405141200</v>
      </c>
      <c r="O378" s="6">
        <f t="shared" si="22"/>
        <v>27195.320833333335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>
        <f t="shared" si="23"/>
        <v>40.14173228346457</v>
      </c>
      <c r="J379" t="s">
        <v>21</v>
      </c>
      <c r="K379" t="s">
        <v>22</v>
      </c>
      <c r="L379">
        <v>1571720400</v>
      </c>
      <c r="M379" s="6">
        <f t="shared" si="21"/>
        <v>43760.208333333328</v>
      </c>
      <c r="N379">
        <v>1572933600</v>
      </c>
      <c r="O379" s="6">
        <f t="shared" si="22"/>
        <v>27389.525000000001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>
        <f t="shared" si="23"/>
        <v>70.090140845070422</v>
      </c>
      <c r="J380" t="s">
        <v>21</v>
      </c>
      <c r="K380" t="s">
        <v>22</v>
      </c>
      <c r="L380">
        <v>1526878800</v>
      </c>
      <c r="M380" s="6">
        <f t="shared" si="21"/>
        <v>43241.208333333328</v>
      </c>
      <c r="N380">
        <v>1530162000</v>
      </c>
      <c r="O380" s="6">
        <f t="shared" si="22"/>
        <v>27340.020833333332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>
        <f t="shared" si="23"/>
        <v>66.181818181818187</v>
      </c>
      <c r="J381" t="s">
        <v>40</v>
      </c>
      <c r="K381" t="s">
        <v>41</v>
      </c>
      <c r="L381">
        <v>1319691600</v>
      </c>
      <c r="M381" s="6">
        <f t="shared" si="21"/>
        <v>40843.208333333336</v>
      </c>
      <c r="N381">
        <v>1320904800</v>
      </c>
      <c r="O381" s="6">
        <f t="shared" si="22"/>
        <v>27097.825000000001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>
        <f t="shared" si="23"/>
        <v>47.714285714285715</v>
      </c>
      <c r="J382" t="s">
        <v>21</v>
      </c>
      <c r="K382" t="s">
        <v>22</v>
      </c>
      <c r="L382">
        <v>1371963600</v>
      </c>
      <c r="M382" s="6">
        <f t="shared" si="21"/>
        <v>41448.208333333336</v>
      </c>
      <c r="N382">
        <v>1372395600</v>
      </c>
      <c r="O382" s="6">
        <f t="shared" si="22"/>
        <v>27157.420833333334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>
        <f t="shared" si="23"/>
        <v>62.896774193548389</v>
      </c>
      <c r="J383" t="s">
        <v>21</v>
      </c>
      <c r="K383" t="s">
        <v>22</v>
      </c>
      <c r="L383">
        <v>1433739600</v>
      </c>
      <c r="M383" s="6">
        <f t="shared" si="21"/>
        <v>42163.208333333328</v>
      </c>
      <c r="N383">
        <v>1437714000</v>
      </c>
      <c r="O383" s="6">
        <f t="shared" si="22"/>
        <v>27233.020833333332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>
        <f t="shared" si="23"/>
        <v>86.611940298507463</v>
      </c>
      <c r="J384" t="s">
        <v>21</v>
      </c>
      <c r="K384" t="s">
        <v>22</v>
      </c>
      <c r="L384">
        <v>1508130000</v>
      </c>
      <c r="M384" s="6">
        <f t="shared" si="21"/>
        <v>43024.208333333328</v>
      </c>
      <c r="N384">
        <v>1509771600</v>
      </c>
      <c r="O384" s="6">
        <f t="shared" si="22"/>
        <v>27316.420833333334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>
        <f t="shared" si="23"/>
        <v>75.126984126984127</v>
      </c>
      <c r="J385" t="s">
        <v>21</v>
      </c>
      <c r="K385" t="s">
        <v>22</v>
      </c>
      <c r="L385">
        <v>1550037600</v>
      </c>
      <c r="M385" s="6">
        <f t="shared" si="21"/>
        <v>43509.25</v>
      </c>
      <c r="N385">
        <v>1550556000</v>
      </c>
      <c r="O385" s="6">
        <f t="shared" si="22"/>
        <v>27363.625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>
        <f t="shared" si="23"/>
        <v>41.004167534903104</v>
      </c>
      <c r="J386" t="s">
        <v>21</v>
      </c>
      <c r="K386" t="s">
        <v>22</v>
      </c>
      <c r="L386">
        <v>1486706400</v>
      </c>
      <c r="M386" s="6">
        <f t="shared" si="21"/>
        <v>42776.25</v>
      </c>
      <c r="N386">
        <v>1489039200</v>
      </c>
      <c r="O386" s="6">
        <f t="shared" si="22"/>
        <v>27292.424999999999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E387/D387*100</f>
        <v>146.16709511568124</v>
      </c>
      <c r="G387" t="s">
        <v>20</v>
      </c>
      <c r="H387">
        <v>1137</v>
      </c>
      <c r="I387">
        <f t="shared" si="23"/>
        <v>50.007915567282325</v>
      </c>
      <c r="J387" t="s">
        <v>21</v>
      </c>
      <c r="K387" t="s">
        <v>22</v>
      </c>
      <c r="L387">
        <v>1553835600</v>
      </c>
      <c r="M387" s="6">
        <f t="shared" ref="M387:M450" si="25">(((L387/60)/60)/24)+DATE(1970,1,1)</f>
        <v>43553.208333333328</v>
      </c>
      <c r="N387">
        <v>1556600400</v>
      </c>
      <c r="O387" s="6">
        <f t="shared" ref="O387:O450" si="26">N387/864000+DATE(1970,1,1)</f>
        <v>27370.620833333334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6">
        <f t="shared" si="25"/>
        <v>40355.208333333336</v>
      </c>
      <c r="N388">
        <v>1278565200</v>
      </c>
      <c r="O388" s="6">
        <f t="shared" si="26"/>
        <v>27048.820833333335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>
        <f t="shared" si="27"/>
        <v>100.93160377358491</v>
      </c>
      <c r="J389" t="s">
        <v>21</v>
      </c>
      <c r="K389" t="s">
        <v>22</v>
      </c>
      <c r="L389">
        <v>1339477200</v>
      </c>
      <c r="M389" s="6">
        <f t="shared" si="25"/>
        <v>41072.208333333336</v>
      </c>
      <c r="N389">
        <v>1339909200</v>
      </c>
      <c r="O389" s="6">
        <f t="shared" si="26"/>
        <v>27119.820833333335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>
        <f t="shared" si="27"/>
        <v>89.227586206896547</v>
      </c>
      <c r="J390" t="s">
        <v>98</v>
      </c>
      <c r="K390" t="s">
        <v>99</v>
      </c>
      <c r="L390">
        <v>1325656800</v>
      </c>
      <c r="M390" s="6">
        <f t="shared" si="25"/>
        <v>40912.25</v>
      </c>
      <c r="N390">
        <v>1325829600</v>
      </c>
      <c r="O390" s="6">
        <f t="shared" si="26"/>
        <v>27103.525000000001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>
        <f t="shared" si="27"/>
        <v>87.979166666666671</v>
      </c>
      <c r="J391" t="s">
        <v>21</v>
      </c>
      <c r="K391" t="s">
        <v>22</v>
      </c>
      <c r="L391">
        <v>1288242000</v>
      </c>
      <c r="M391" s="6">
        <f t="shared" si="25"/>
        <v>40479.208333333336</v>
      </c>
      <c r="N391">
        <v>1290578400</v>
      </c>
      <c r="O391" s="6">
        <f t="shared" si="26"/>
        <v>27062.724999999999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6">
        <f t="shared" si="25"/>
        <v>41530.208333333336</v>
      </c>
      <c r="N392">
        <v>1380344400</v>
      </c>
      <c r="O392" s="6">
        <f t="shared" si="26"/>
        <v>27166.620833333334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>
        <f t="shared" si="27"/>
        <v>29.09271523178808</v>
      </c>
      <c r="J393" t="s">
        <v>21</v>
      </c>
      <c r="K393" t="s">
        <v>22</v>
      </c>
      <c r="L393">
        <v>1389679200</v>
      </c>
      <c r="M393" s="6">
        <f t="shared" si="25"/>
        <v>41653.25</v>
      </c>
      <c r="N393">
        <v>1389852000</v>
      </c>
      <c r="O393" s="6">
        <f t="shared" si="26"/>
        <v>27177.625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>
        <f t="shared" si="27"/>
        <v>42.006218905472636</v>
      </c>
      <c r="J394" t="s">
        <v>21</v>
      </c>
      <c r="K394" t="s">
        <v>22</v>
      </c>
      <c r="L394">
        <v>1294293600</v>
      </c>
      <c r="M394" s="6">
        <f t="shared" si="25"/>
        <v>40549.25</v>
      </c>
      <c r="N394">
        <v>1294466400</v>
      </c>
      <c r="O394" s="6">
        <f t="shared" si="26"/>
        <v>27067.224999999999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>
        <f t="shared" si="27"/>
        <v>47.004903563255965</v>
      </c>
      <c r="J395" t="s">
        <v>15</v>
      </c>
      <c r="K395" t="s">
        <v>16</v>
      </c>
      <c r="L395">
        <v>1500267600</v>
      </c>
      <c r="M395" s="6">
        <f t="shared" si="25"/>
        <v>42933.208333333328</v>
      </c>
      <c r="N395">
        <v>1500354000</v>
      </c>
      <c r="O395" s="6">
        <f t="shared" si="26"/>
        <v>27305.520833333332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>
        <f t="shared" si="27"/>
        <v>110.44117647058823</v>
      </c>
      <c r="J396" t="s">
        <v>21</v>
      </c>
      <c r="K396" t="s">
        <v>22</v>
      </c>
      <c r="L396">
        <v>1375074000</v>
      </c>
      <c r="M396" s="6">
        <f t="shared" si="25"/>
        <v>41484.208333333336</v>
      </c>
      <c r="N396">
        <v>1375938000</v>
      </c>
      <c r="O396" s="6">
        <f t="shared" si="26"/>
        <v>27161.520833333332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>
        <f t="shared" si="27"/>
        <v>41.990909090909092</v>
      </c>
      <c r="J397" t="s">
        <v>21</v>
      </c>
      <c r="K397" t="s">
        <v>22</v>
      </c>
      <c r="L397">
        <v>1323324000</v>
      </c>
      <c r="M397" s="6">
        <f t="shared" si="25"/>
        <v>40885.25</v>
      </c>
      <c r="N397">
        <v>1323410400</v>
      </c>
      <c r="O397" s="6">
        <f t="shared" si="26"/>
        <v>27100.724999999999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>
        <f t="shared" si="27"/>
        <v>48.012468827930178</v>
      </c>
      <c r="J398" t="s">
        <v>26</v>
      </c>
      <c r="K398" t="s">
        <v>27</v>
      </c>
      <c r="L398">
        <v>1538715600</v>
      </c>
      <c r="M398" s="6">
        <f t="shared" si="25"/>
        <v>43378.208333333328</v>
      </c>
      <c r="N398">
        <v>1539406800</v>
      </c>
      <c r="O398" s="6">
        <f t="shared" si="26"/>
        <v>27350.720833333333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>
        <f t="shared" si="27"/>
        <v>31.019823788546255</v>
      </c>
      <c r="J399" t="s">
        <v>21</v>
      </c>
      <c r="K399" t="s">
        <v>22</v>
      </c>
      <c r="L399">
        <v>1369285200</v>
      </c>
      <c r="M399" s="6">
        <f t="shared" si="25"/>
        <v>41417.208333333336</v>
      </c>
      <c r="N399">
        <v>1369803600</v>
      </c>
      <c r="O399" s="6">
        <f t="shared" si="26"/>
        <v>27154.420833333334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>
        <f t="shared" si="27"/>
        <v>99.203252032520325</v>
      </c>
      <c r="J400" t="s">
        <v>107</v>
      </c>
      <c r="K400" t="s">
        <v>108</v>
      </c>
      <c r="L400">
        <v>1525755600</v>
      </c>
      <c r="M400" s="6">
        <f t="shared" si="25"/>
        <v>43228.208333333328</v>
      </c>
      <c r="N400">
        <v>1525928400</v>
      </c>
      <c r="O400" s="6">
        <f t="shared" si="26"/>
        <v>27335.120833333334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>
        <f t="shared" si="27"/>
        <v>66.022316684378325</v>
      </c>
      <c r="J401" t="s">
        <v>21</v>
      </c>
      <c r="K401" t="s">
        <v>22</v>
      </c>
      <c r="L401">
        <v>1296626400</v>
      </c>
      <c r="M401" s="6">
        <f t="shared" si="25"/>
        <v>40576.25</v>
      </c>
      <c r="N401">
        <v>1297231200</v>
      </c>
      <c r="O401" s="6">
        <f t="shared" si="26"/>
        <v>27070.424999999999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6">
        <f t="shared" si="25"/>
        <v>41502.208333333336</v>
      </c>
      <c r="N402">
        <v>1378530000</v>
      </c>
      <c r="O402" s="6">
        <f t="shared" si="26"/>
        <v>27164.520833333332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>
        <f t="shared" si="27"/>
        <v>46.060200668896321</v>
      </c>
      <c r="J403" t="s">
        <v>21</v>
      </c>
      <c r="K403" t="s">
        <v>22</v>
      </c>
      <c r="L403">
        <v>1572152400</v>
      </c>
      <c r="M403" s="6">
        <f t="shared" si="25"/>
        <v>43765.208333333328</v>
      </c>
      <c r="N403">
        <v>1572152400</v>
      </c>
      <c r="O403" s="6">
        <f t="shared" si="26"/>
        <v>27388.620833333334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6">
        <f t="shared" si="25"/>
        <v>40914.25</v>
      </c>
      <c r="N404">
        <v>1329890400</v>
      </c>
      <c r="O404" s="6">
        <f t="shared" si="26"/>
        <v>27108.224999999999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>
        <f t="shared" si="27"/>
        <v>55.99336650082919</v>
      </c>
      <c r="J405" t="s">
        <v>15</v>
      </c>
      <c r="K405" t="s">
        <v>16</v>
      </c>
      <c r="L405">
        <v>1273640400</v>
      </c>
      <c r="M405" s="6">
        <f t="shared" si="25"/>
        <v>40310.208333333336</v>
      </c>
      <c r="N405">
        <v>1276750800</v>
      </c>
      <c r="O405" s="6">
        <f t="shared" si="26"/>
        <v>27046.720833333333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>
        <f t="shared" si="27"/>
        <v>68.985695127402778</v>
      </c>
      <c r="J406" t="s">
        <v>21</v>
      </c>
      <c r="K406" t="s">
        <v>22</v>
      </c>
      <c r="L406">
        <v>1510639200</v>
      </c>
      <c r="M406" s="6">
        <f t="shared" si="25"/>
        <v>43053.25</v>
      </c>
      <c r="N406">
        <v>1510898400</v>
      </c>
      <c r="O406" s="6">
        <f t="shared" si="26"/>
        <v>27317.724999999999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>
        <f t="shared" si="27"/>
        <v>60.981609195402299</v>
      </c>
      <c r="J407" t="s">
        <v>21</v>
      </c>
      <c r="K407" t="s">
        <v>22</v>
      </c>
      <c r="L407">
        <v>1528088400</v>
      </c>
      <c r="M407" s="6">
        <f t="shared" si="25"/>
        <v>43255.208333333328</v>
      </c>
      <c r="N407">
        <v>1532408400</v>
      </c>
      <c r="O407" s="6">
        <f t="shared" si="26"/>
        <v>27342.620833333334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>
        <f t="shared" si="27"/>
        <v>110.98139534883721</v>
      </c>
      <c r="J408" t="s">
        <v>21</v>
      </c>
      <c r="K408" t="s">
        <v>22</v>
      </c>
      <c r="L408">
        <v>1359525600</v>
      </c>
      <c r="M408" s="6">
        <f t="shared" si="25"/>
        <v>41304.25</v>
      </c>
      <c r="N408">
        <v>1360562400</v>
      </c>
      <c r="O408" s="6">
        <f t="shared" si="26"/>
        <v>27143.724999999999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6">
        <f t="shared" si="25"/>
        <v>43751.208333333328</v>
      </c>
      <c r="N409">
        <v>1571547600</v>
      </c>
      <c r="O409" s="6">
        <f t="shared" si="26"/>
        <v>27387.920833333334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>
        <f t="shared" si="27"/>
        <v>78.759740259740255</v>
      </c>
      <c r="J410" t="s">
        <v>15</v>
      </c>
      <c r="K410" t="s">
        <v>16</v>
      </c>
      <c r="L410">
        <v>1466398800</v>
      </c>
      <c r="M410" s="6">
        <f t="shared" si="25"/>
        <v>42541.208333333328</v>
      </c>
      <c r="N410">
        <v>1468126800</v>
      </c>
      <c r="O410" s="6">
        <f t="shared" si="26"/>
        <v>27268.220833333333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>
        <f t="shared" si="27"/>
        <v>87.960784313725483</v>
      </c>
      <c r="J411" t="s">
        <v>21</v>
      </c>
      <c r="K411" t="s">
        <v>22</v>
      </c>
      <c r="L411">
        <v>1492491600</v>
      </c>
      <c r="M411" s="6">
        <f t="shared" si="25"/>
        <v>42843.208333333328</v>
      </c>
      <c r="N411">
        <v>1492837200</v>
      </c>
      <c r="O411" s="6">
        <f t="shared" si="26"/>
        <v>27296.820833333335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>
        <f t="shared" si="27"/>
        <v>49.987398739873989</v>
      </c>
      <c r="J412" t="s">
        <v>21</v>
      </c>
      <c r="K412" t="s">
        <v>22</v>
      </c>
      <c r="L412">
        <v>1430197200</v>
      </c>
      <c r="M412" s="6">
        <f t="shared" si="25"/>
        <v>42122.208333333328</v>
      </c>
      <c r="N412">
        <v>1430197200</v>
      </c>
      <c r="O412" s="6">
        <f t="shared" si="26"/>
        <v>27224.320833333335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>
        <f t="shared" si="27"/>
        <v>99.524390243902445</v>
      </c>
      <c r="J413" t="s">
        <v>21</v>
      </c>
      <c r="K413" t="s">
        <v>22</v>
      </c>
      <c r="L413">
        <v>1496034000</v>
      </c>
      <c r="M413" s="6">
        <f t="shared" si="25"/>
        <v>42884.208333333328</v>
      </c>
      <c r="N413">
        <v>1496206800</v>
      </c>
      <c r="O413" s="6">
        <f t="shared" si="26"/>
        <v>27300.720833333333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>
        <f t="shared" si="27"/>
        <v>104.82089552238806</v>
      </c>
      <c r="J414" t="s">
        <v>21</v>
      </c>
      <c r="K414" t="s">
        <v>22</v>
      </c>
      <c r="L414">
        <v>1388728800</v>
      </c>
      <c r="M414" s="6">
        <f t="shared" si="25"/>
        <v>41642.25</v>
      </c>
      <c r="N414">
        <v>1389592800</v>
      </c>
      <c r="O414" s="6">
        <f t="shared" si="26"/>
        <v>27177.325000000001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>
        <f t="shared" si="27"/>
        <v>108.01469237832875</v>
      </c>
      <c r="J415" t="s">
        <v>21</v>
      </c>
      <c r="K415" t="s">
        <v>22</v>
      </c>
      <c r="L415">
        <v>1543298400</v>
      </c>
      <c r="M415" s="6">
        <f t="shared" si="25"/>
        <v>43431.25</v>
      </c>
      <c r="N415">
        <v>1545631200</v>
      </c>
      <c r="O415" s="6">
        <f t="shared" si="26"/>
        <v>27357.924999999999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>
        <f t="shared" si="27"/>
        <v>28.998544660724033</v>
      </c>
      <c r="J416" t="s">
        <v>21</v>
      </c>
      <c r="K416" t="s">
        <v>22</v>
      </c>
      <c r="L416">
        <v>1271739600</v>
      </c>
      <c r="M416" s="6">
        <f t="shared" si="25"/>
        <v>40288.208333333336</v>
      </c>
      <c r="N416">
        <v>1272430800</v>
      </c>
      <c r="O416" s="6">
        <f t="shared" si="26"/>
        <v>27041.720833333333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>
        <f t="shared" si="27"/>
        <v>30.028708133971293</v>
      </c>
      <c r="J417" t="s">
        <v>21</v>
      </c>
      <c r="K417" t="s">
        <v>22</v>
      </c>
      <c r="L417">
        <v>1326434400</v>
      </c>
      <c r="M417" s="6">
        <f t="shared" si="25"/>
        <v>40921.25</v>
      </c>
      <c r="N417">
        <v>1327903200</v>
      </c>
      <c r="O417" s="6">
        <f t="shared" si="26"/>
        <v>27105.924999999999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>
        <f t="shared" si="27"/>
        <v>41.005559416261292</v>
      </c>
      <c r="J418" t="s">
        <v>21</v>
      </c>
      <c r="K418" t="s">
        <v>22</v>
      </c>
      <c r="L418">
        <v>1295244000</v>
      </c>
      <c r="M418" s="6">
        <f t="shared" si="25"/>
        <v>40560.25</v>
      </c>
      <c r="N418">
        <v>1296021600</v>
      </c>
      <c r="O418" s="6">
        <f t="shared" si="26"/>
        <v>27069.025000000001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>
        <f t="shared" si="27"/>
        <v>62.866666666666667</v>
      </c>
      <c r="J419" t="s">
        <v>21</v>
      </c>
      <c r="K419" t="s">
        <v>22</v>
      </c>
      <c r="L419">
        <v>1541221200</v>
      </c>
      <c r="M419" s="6">
        <f t="shared" si="25"/>
        <v>43407.208333333328</v>
      </c>
      <c r="N419">
        <v>1543298400</v>
      </c>
      <c r="O419" s="6">
        <f t="shared" si="26"/>
        <v>27355.224999999999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>
        <f t="shared" si="27"/>
        <v>47.005002501250623</v>
      </c>
      <c r="J420" t="s">
        <v>15</v>
      </c>
      <c r="K420" t="s">
        <v>16</v>
      </c>
      <c r="L420">
        <v>1336280400</v>
      </c>
      <c r="M420" s="6">
        <f t="shared" si="25"/>
        <v>41035.208333333336</v>
      </c>
      <c r="N420">
        <v>1336366800</v>
      </c>
      <c r="O420" s="6">
        <f t="shared" si="26"/>
        <v>27115.720833333333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>
        <f t="shared" si="27"/>
        <v>26.997693638285604</v>
      </c>
      <c r="J421" t="s">
        <v>21</v>
      </c>
      <c r="K421" t="s">
        <v>22</v>
      </c>
      <c r="L421">
        <v>1324533600</v>
      </c>
      <c r="M421" s="6">
        <f t="shared" si="25"/>
        <v>40899.25</v>
      </c>
      <c r="N421">
        <v>1325052000</v>
      </c>
      <c r="O421" s="6">
        <f t="shared" si="26"/>
        <v>27102.625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>
        <f t="shared" si="27"/>
        <v>68.329787234042556</v>
      </c>
      <c r="J422" t="s">
        <v>21</v>
      </c>
      <c r="K422" t="s">
        <v>22</v>
      </c>
      <c r="L422">
        <v>1498366800</v>
      </c>
      <c r="M422" s="6">
        <f t="shared" si="25"/>
        <v>42911.208333333328</v>
      </c>
      <c r="N422">
        <v>1499576400</v>
      </c>
      <c r="O422" s="6">
        <f t="shared" si="26"/>
        <v>27304.620833333334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>
        <f t="shared" si="27"/>
        <v>50.974576271186443</v>
      </c>
      <c r="J423" t="s">
        <v>21</v>
      </c>
      <c r="K423" t="s">
        <v>22</v>
      </c>
      <c r="L423">
        <v>1498712400</v>
      </c>
      <c r="M423" s="6">
        <f t="shared" si="25"/>
        <v>42915.208333333328</v>
      </c>
      <c r="N423">
        <v>1501304400</v>
      </c>
      <c r="O423" s="6">
        <f t="shared" si="26"/>
        <v>27306.620833333334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>
        <f t="shared" si="27"/>
        <v>54.024390243902438</v>
      </c>
      <c r="J424" t="s">
        <v>21</v>
      </c>
      <c r="K424" t="s">
        <v>22</v>
      </c>
      <c r="L424">
        <v>1271480400</v>
      </c>
      <c r="M424" s="6">
        <f t="shared" si="25"/>
        <v>40285.208333333336</v>
      </c>
      <c r="N424">
        <v>1273208400</v>
      </c>
      <c r="O424" s="6">
        <f t="shared" si="26"/>
        <v>27042.620833333334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>
        <f t="shared" si="27"/>
        <v>97.055555555555557</v>
      </c>
      <c r="J425" t="s">
        <v>21</v>
      </c>
      <c r="K425" t="s">
        <v>22</v>
      </c>
      <c r="L425">
        <v>1316667600</v>
      </c>
      <c r="M425" s="6">
        <f t="shared" si="25"/>
        <v>40808.208333333336</v>
      </c>
      <c r="N425">
        <v>1316840400</v>
      </c>
      <c r="O425" s="6">
        <f t="shared" si="26"/>
        <v>27093.120833333334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>
        <f t="shared" si="27"/>
        <v>24.867469879518072</v>
      </c>
      <c r="J426" t="s">
        <v>21</v>
      </c>
      <c r="K426" t="s">
        <v>22</v>
      </c>
      <c r="L426">
        <v>1524027600</v>
      </c>
      <c r="M426" s="6">
        <f t="shared" si="25"/>
        <v>43208.208333333328</v>
      </c>
      <c r="N426">
        <v>1524546000</v>
      </c>
      <c r="O426" s="6">
        <f t="shared" si="26"/>
        <v>27333.520833333332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>
        <f t="shared" si="27"/>
        <v>84.423913043478265</v>
      </c>
      <c r="J427" t="s">
        <v>21</v>
      </c>
      <c r="K427" t="s">
        <v>22</v>
      </c>
      <c r="L427">
        <v>1438059600</v>
      </c>
      <c r="M427" s="6">
        <f t="shared" si="25"/>
        <v>42213.208333333328</v>
      </c>
      <c r="N427">
        <v>1438578000</v>
      </c>
      <c r="O427" s="6">
        <f t="shared" si="26"/>
        <v>27234.020833333332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>
        <f t="shared" si="27"/>
        <v>47.091324200913242</v>
      </c>
      <c r="J428" t="s">
        <v>21</v>
      </c>
      <c r="K428" t="s">
        <v>22</v>
      </c>
      <c r="L428">
        <v>1361944800</v>
      </c>
      <c r="M428" s="6">
        <f t="shared" si="25"/>
        <v>41332.25</v>
      </c>
      <c r="N428">
        <v>1362549600</v>
      </c>
      <c r="O428" s="6">
        <f t="shared" si="26"/>
        <v>27146.025000000001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>
        <f t="shared" si="27"/>
        <v>77.996041171813147</v>
      </c>
      <c r="J429" t="s">
        <v>21</v>
      </c>
      <c r="K429" t="s">
        <v>22</v>
      </c>
      <c r="L429">
        <v>1410584400</v>
      </c>
      <c r="M429" s="6">
        <f t="shared" si="25"/>
        <v>41895.208333333336</v>
      </c>
      <c r="N429">
        <v>1413349200</v>
      </c>
      <c r="O429" s="6">
        <f t="shared" si="26"/>
        <v>27204.820833333335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>
        <f t="shared" si="27"/>
        <v>62.967871485943775</v>
      </c>
      <c r="J430" t="s">
        <v>21</v>
      </c>
      <c r="K430" t="s">
        <v>22</v>
      </c>
      <c r="L430">
        <v>1297404000</v>
      </c>
      <c r="M430" s="6">
        <f t="shared" si="25"/>
        <v>40585.25</v>
      </c>
      <c r="N430">
        <v>1298008800</v>
      </c>
      <c r="O430" s="6">
        <f t="shared" si="26"/>
        <v>27071.325000000001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>
        <f t="shared" si="27"/>
        <v>81.006080449017773</v>
      </c>
      <c r="J431" t="s">
        <v>21</v>
      </c>
      <c r="K431" t="s">
        <v>22</v>
      </c>
      <c r="L431">
        <v>1392012000</v>
      </c>
      <c r="M431" s="6">
        <f t="shared" si="25"/>
        <v>41680.25</v>
      </c>
      <c r="N431">
        <v>1394427600</v>
      </c>
      <c r="O431" s="6">
        <f t="shared" si="26"/>
        <v>27182.920833333334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>
        <f t="shared" si="27"/>
        <v>65.321428571428569</v>
      </c>
      <c r="J432" t="s">
        <v>21</v>
      </c>
      <c r="K432" t="s">
        <v>22</v>
      </c>
      <c r="L432">
        <v>1569733200</v>
      </c>
      <c r="M432" s="6">
        <f t="shared" si="25"/>
        <v>43737.208333333328</v>
      </c>
      <c r="N432">
        <v>1572670800</v>
      </c>
      <c r="O432" s="6">
        <f t="shared" si="26"/>
        <v>27389.220833333333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>
        <f t="shared" si="27"/>
        <v>104.43617021276596</v>
      </c>
      <c r="J433" t="s">
        <v>21</v>
      </c>
      <c r="K433" t="s">
        <v>22</v>
      </c>
      <c r="L433">
        <v>1529643600</v>
      </c>
      <c r="M433" s="6">
        <f t="shared" si="25"/>
        <v>43273.208333333328</v>
      </c>
      <c r="N433">
        <v>1531112400</v>
      </c>
      <c r="O433" s="6">
        <f t="shared" si="26"/>
        <v>27341.120833333334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>
        <f t="shared" si="27"/>
        <v>69.989010989010993</v>
      </c>
      <c r="J434" t="s">
        <v>21</v>
      </c>
      <c r="K434" t="s">
        <v>22</v>
      </c>
      <c r="L434">
        <v>1399006800</v>
      </c>
      <c r="M434" s="6">
        <f t="shared" si="25"/>
        <v>41761.208333333336</v>
      </c>
      <c r="N434">
        <v>1400734800</v>
      </c>
      <c r="O434" s="6">
        <f t="shared" si="26"/>
        <v>27190.220833333333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>
        <f t="shared" si="27"/>
        <v>83.023989898989896</v>
      </c>
      <c r="J435" t="s">
        <v>21</v>
      </c>
      <c r="K435" t="s">
        <v>22</v>
      </c>
      <c r="L435">
        <v>1385359200</v>
      </c>
      <c r="M435" s="6">
        <f t="shared" si="25"/>
        <v>41603.25</v>
      </c>
      <c r="N435">
        <v>1386741600</v>
      </c>
      <c r="O435" s="6">
        <f t="shared" si="26"/>
        <v>27174.025000000001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6">
        <f t="shared" si="25"/>
        <v>42705.25</v>
      </c>
      <c r="N436">
        <v>1481781600</v>
      </c>
      <c r="O436" s="6">
        <f t="shared" si="26"/>
        <v>27284.025000000001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>
        <f t="shared" si="27"/>
        <v>103.98131932282546</v>
      </c>
      <c r="J437" t="s">
        <v>107</v>
      </c>
      <c r="K437" t="s">
        <v>108</v>
      </c>
      <c r="L437">
        <v>1418623200</v>
      </c>
      <c r="M437" s="6">
        <f t="shared" si="25"/>
        <v>41988.25</v>
      </c>
      <c r="N437">
        <v>1419660000</v>
      </c>
      <c r="O437" s="6">
        <f t="shared" si="26"/>
        <v>27212.125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>
        <f t="shared" si="27"/>
        <v>54.931726907630519</v>
      </c>
      <c r="J438" t="s">
        <v>21</v>
      </c>
      <c r="K438" t="s">
        <v>22</v>
      </c>
      <c r="L438">
        <v>1555736400</v>
      </c>
      <c r="M438" s="6">
        <f t="shared" si="25"/>
        <v>43575.208333333328</v>
      </c>
      <c r="N438">
        <v>1555822800</v>
      </c>
      <c r="O438" s="6">
        <f t="shared" si="26"/>
        <v>27369.720833333333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>
        <f t="shared" si="27"/>
        <v>51.921875</v>
      </c>
      <c r="J439" t="s">
        <v>21</v>
      </c>
      <c r="K439" t="s">
        <v>22</v>
      </c>
      <c r="L439">
        <v>1442120400</v>
      </c>
      <c r="M439" s="6">
        <f t="shared" si="25"/>
        <v>42260.208333333328</v>
      </c>
      <c r="N439">
        <v>1442379600</v>
      </c>
      <c r="O439" s="6">
        <f t="shared" si="26"/>
        <v>27238.420833333334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>
        <f t="shared" si="27"/>
        <v>60.02834008097166</v>
      </c>
      <c r="J440" t="s">
        <v>21</v>
      </c>
      <c r="K440" t="s">
        <v>22</v>
      </c>
      <c r="L440">
        <v>1362376800</v>
      </c>
      <c r="M440" s="6">
        <f t="shared" si="25"/>
        <v>41337.25</v>
      </c>
      <c r="N440">
        <v>1364965200</v>
      </c>
      <c r="O440" s="6">
        <f t="shared" si="26"/>
        <v>27148.820833333335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>
        <f t="shared" si="27"/>
        <v>44.003488879197555</v>
      </c>
      <c r="J441" t="s">
        <v>21</v>
      </c>
      <c r="K441" t="s">
        <v>22</v>
      </c>
      <c r="L441">
        <v>1478408400</v>
      </c>
      <c r="M441" s="6">
        <f t="shared" si="25"/>
        <v>42680.208333333328</v>
      </c>
      <c r="N441">
        <v>1479016800</v>
      </c>
      <c r="O441" s="6">
        <f t="shared" si="26"/>
        <v>27280.825000000001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>
        <f t="shared" si="27"/>
        <v>53.003513254551258</v>
      </c>
      <c r="J442" t="s">
        <v>21</v>
      </c>
      <c r="K442" t="s">
        <v>22</v>
      </c>
      <c r="L442">
        <v>1498798800</v>
      </c>
      <c r="M442" s="6">
        <f t="shared" si="25"/>
        <v>42916.208333333328</v>
      </c>
      <c r="N442">
        <v>1499662800</v>
      </c>
      <c r="O442" s="6">
        <f t="shared" si="26"/>
        <v>27304.720833333333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6">
        <f t="shared" si="25"/>
        <v>41025.208333333336</v>
      </c>
      <c r="N443">
        <v>1337835600</v>
      </c>
      <c r="O443" s="6">
        <f t="shared" si="26"/>
        <v>27117.420833333334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>
        <f t="shared" si="27"/>
        <v>75.04195804195804</v>
      </c>
      <c r="J444" t="s">
        <v>107</v>
      </c>
      <c r="K444" t="s">
        <v>108</v>
      </c>
      <c r="L444">
        <v>1504328400</v>
      </c>
      <c r="M444" s="6">
        <f t="shared" si="25"/>
        <v>42980.208333333328</v>
      </c>
      <c r="N444">
        <v>1505710800</v>
      </c>
      <c r="O444" s="6">
        <f t="shared" si="26"/>
        <v>27311.720833333333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>
        <f t="shared" si="27"/>
        <v>35.911111111111111</v>
      </c>
      <c r="J445" t="s">
        <v>21</v>
      </c>
      <c r="K445" t="s">
        <v>22</v>
      </c>
      <c r="L445">
        <v>1285822800</v>
      </c>
      <c r="M445" s="6">
        <f t="shared" si="25"/>
        <v>40451.208333333336</v>
      </c>
      <c r="N445">
        <v>1287464400</v>
      </c>
      <c r="O445" s="6">
        <f t="shared" si="26"/>
        <v>27059.120833333334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>
        <f t="shared" si="27"/>
        <v>36.952702702702702</v>
      </c>
      <c r="J446" t="s">
        <v>21</v>
      </c>
      <c r="K446" t="s">
        <v>22</v>
      </c>
      <c r="L446">
        <v>1311483600</v>
      </c>
      <c r="M446" s="6">
        <f t="shared" si="25"/>
        <v>40748.208333333336</v>
      </c>
      <c r="N446">
        <v>1311656400</v>
      </c>
      <c r="O446" s="6">
        <f t="shared" si="26"/>
        <v>27087.120833333334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>
        <f t="shared" si="27"/>
        <v>63.170588235294119</v>
      </c>
      <c r="J447" t="s">
        <v>21</v>
      </c>
      <c r="K447" t="s">
        <v>22</v>
      </c>
      <c r="L447">
        <v>1291356000</v>
      </c>
      <c r="M447" s="6">
        <f t="shared" si="25"/>
        <v>40515.25</v>
      </c>
      <c r="N447">
        <v>1293170400</v>
      </c>
      <c r="O447" s="6">
        <f t="shared" si="26"/>
        <v>27065.724999999999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>
        <f t="shared" si="27"/>
        <v>29.99462365591398</v>
      </c>
      <c r="J448" t="s">
        <v>21</v>
      </c>
      <c r="K448" t="s">
        <v>22</v>
      </c>
      <c r="L448">
        <v>1355810400</v>
      </c>
      <c r="M448" s="6">
        <f t="shared" si="25"/>
        <v>41261.25</v>
      </c>
      <c r="N448">
        <v>1355983200</v>
      </c>
      <c r="O448" s="6">
        <f t="shared" si="26"/>
        <v>27138.424999999999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6">
        <f t="shared" si="25"/>
        <v>43088.25</v>
      </c>
      <c r="N449">
        <v>1515045600</v>
      </c>
      <c r="O449" s="6">
        <f t="shared" si="26"/>
        <v>27322.525000000001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>
        <f t="shared" si="27"/>
        <v>75.014876033057845</v>
      </c>
      <c r="J450" t="s">
        <v>21</v>
      </c>
      <c r="K450" t="s">
        <v>22</v>
      </c>
      <c r="L450">
        <v>1365915600</v>
      </c>
      <c r="M450" s="6">
        <f t="shared" si="25"/>
        <v>41378.208333333336</v>
      </c>
      <c r="N450">
        <v>1366088400</v>
      </c>
      <c r="O450" s="6">
        <f t="shared" si="26"/>
        <v>27150.120833333334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E451/D451*100</f>
        <v>967</v>
      </c>
      <c r="G451" t="s">
        <v>20</v>
      </c>
      <c r="H451">
        <v>86</v>
      </c>
      <c r="I451">
        <f t="shared" si="27"/>
        <v>101.19767441860465</v>
      </c>
      <c r="J451" t="s">
        <v>36</v>
      </c>
      <c r="K451" t="s">
        <v>37</v>
      </c>
      <c r="L451">
        <v>1551852000</v>
      </c>
      <c r="M451" s="6">
        <f t="shared" ref="M451:M514" si="29">(((L451/60)/60)/24)+DATE(1970,1,1)</f>
        <v>43530.25</v>
      </c>
      <c r="N451">
        <v>1553317200</v>
      </c>
      <c r="O451" s="6">
        <f t="shared" ref="O451:O514" si="30">N451/864000+DATE(1970,1,1)</f>
        <v>27366.820833333335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>
        <f t="shared" ref="I452:I515" si="31">E452/H452</f>
        <v>4</v>
      </c>
      <c r="J452" t="s">
        <v>15</v>
      </c>
      <c r="K452" t="s">
        <v>16</v>
      </c>
      <c r="L452">
        <v>1540098000</v>
      </c>
      <c r="M452" s="6">
        <f t="shared" si="29"/>
        <v>43394.208333333328</v>
      </c>
      <c r="N452">
        <v>1542088800</v>
      </c>
      <c r="O452" s="6">
        <f t="shared" si="30"/>
        <v>27353.825000000001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>
        <f t="shared" si="31"/>
        <v>29.001272669424118</v>
      </c>
      <c r="J453" t="s">
        <v>21</v>
      </c>
      <c r="K453" t="s">
        <v>22</v>
      </c>
      <c r="L453">
        <v>1500440400</v>
      </c>
      <c r="M453" s="6">
        <f t="shared" si="29"/>
        <v>42935.208333333328</v>
      </c>
      <c r="N453">
        <v>1503118800</v>
      </c>
      <c r="O453" s="6">
        <f t="shared" si="30"/>
        <v>27308.720833333333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>
        <f t="shared" si="31"/>
        <v>98.225806451612897</v>
      </c>
      <c r="J454" t="s">
        <v>21</v>
      </c>
      <c r="K454" t="s">
        <v>22</v>
      </c>
      <c r="L454">
        <v>1278392400</v>
      </c>
      <c r="M454" s="6">
        <f t="shared" si="29"/>
        <v>40365.208333333336</v>
      </c>
      <c r="N454">
        <v>1278478800</v>
      </c>
      <c r="O454" s="6">
        <f t="shared" si="30"/>
        <v>27048.720833333333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>
        <f t="shared" si="31"/>
        <v>87.001693480101608</v>
      </c>
      <c r="J455" t="s">
        <v>21</v>
      </c>
      <c r="K455" t="s">
        <v>22</v>
      </c>
      <c r="L455">
        <v>1480572000</v>
      </c>
      <c r="M455" s="6">
        <f t="shared" si="29"/>
        <v>42705.25</v>
      </c>
      <c r="N455">
        <v>1484114400</v>
      </c>
      <c r="O455" s="6">
        <f t="shared" si="30"/>
        <v>27286.724999999999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>
        <f t="shared" si="31"/>
        <v>45.205128205128204</v>
      </c>
      <c r="J456" t="s">
        <v>21</v>
      </c>
      <c r="K456" t="s">
        <v>22</v>
      </c>
      <c r="L456">
        <v>1382331600</v>
      </c>
      <c r="M456" s="6">
        <f t="shared" si="29"/>
        <v>41568.208333333336</v>
      </c>
      <c r="N456">
        <v>1385445600</v>
      </c>
      <c r="O456" s="6">
        <f t="shared" si="30"/>
        <v>27172.525000000001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>
        <f t="shared" si="31"/>
        <v>37.001341561577675</v>
      </c>
      <c r="J457" t="s">
        <v>21</v>
      </c>
      <c r="K457" t="s">
        <v>22</v>
      </c>
      <c r="L457">
        <v>1316754000</v>
      </c>
      <c r="M457" s="6">
        <f t="shared" si="29"/>
        <v>40809.208333333336</v>
      </c>
      <c r="N457">
        <v>1318741200</v>
      </c>
      <c r="O457" s="6">
        <f t="shared" si="30"/>
        <v>27095.320833333335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>
        <f t="shared" si="31"/>
        <v>94.976947040498445</v>
      </c>
      <c r="J458" t="s">
        <v>21</v>
      </c>
      <c r="K458" t="s">
        <v>22</v>
      </c>
      <c r="L458">
        <v>1518242400</v>
      </c>
      <c r="M458" s="6">
        <f t="shared" si="29"/>
        <v>43141.25</v>
      </c>
      <c r="N458">
        <v>1518242400</v>
      </c>
      <c r="O458" s="6">
        <f t="shared" si="30"/>
        <v>27326.224999999999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>
        <f t="shared" si="31"/>
        <v>28.956521739130434</v>
      </c>
      <c r="J459" t="s">
        <v>21</v>
      </c>
      <c r="K459" t="s">
        <v>22</v>
      </c>
      <c r="L459">
        <v>1476421200</v>
      </c>
      <c r="M459" s="6">
        <f t="shared" si="29"/>
        <v>42657.208333333328</v>
      </c>
      <c r="N459">
        <v>1476594000</v>
      </c>
      <c r="O459" s="6">
        <f t="shared" si="30"/>
        <v>27278.020833333332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>
        <f t="shared" si="31"/>
        <v>55.993396226415094</v>
      </c>
      <c r="J460" t="s">
        <v>21</v>
      </c>
      <c r="K460" t="s">
        <v>22</v>
      </c>
      <c r="L460">
        <v>1269752400</v>
      </c>
      <c r="M460" s="6">
        <f t="shared" si="29"/>
        <v>40265.208333333336</v>
      </c>
      <c r="N460">
        <v>1273554000</v>
      </c>
      <c r="O460" s="6">
        <f t="shared" si="30"/>
        <v>27043.020833333332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>
        <f t="shared" si="31"/>
        <v>54.038095238095238</v>
      </c>
      <c r="J461" t="s">
        <v>21</v>
      </c>
      <c r="K461" t="s">
        <v>22</v>
      </c>
      <c r="L461">
        <v>1419746400</v>
      </c>
      <c r="M461" s="6">
        <f t="shared" si="29"/>
        <v>42001.25</v>
      </c>
      <c r="N461">
        <v>1421906400</v>
      </c>
      <c r="O461" s="6">
        <f t="shared" si="30"/>
        <v>27214.724999999999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6">
        <f t="shared" si="29"/>
        <v>40399.208333333336</v>
      </c>
      <c r="N462">
        <v>1281589200</v>
      </c>
      <c r="O462" s="6">
        <f t="shared" si="30"/>
        <v>27052.320833333335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>
        <f t="shared" si="31"/>
        <v>66.997115384615384</v>
      </c>
      <c r="J463" t="s">
        <v>21</v>
      </c>
      <c r="K463" t="s">
        <v>22</v>
      </c>
      <c r="L463">
        <v>1398661200</v>
      </c>
      <c r="M463" s="6">
        <f t="shared" si="29"/>
        <v>41757.208333333336</v>
      </c>
      <c r="N463">
        <v>1400389200</v>
      </c>
      <c r="O463" s="6">
        <f t="shared" si="30"/>
        <v>27189.820833333335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>
        <f t="shared" si="31"/>
        <v>107.91401869158878</v>
      </c>
      <c r="J464" t="s">
        <v>21</v>
      </c>
      <c r="K464" t="s">
        <v>22</v>
      </c>
      <c r="L464">
        <v>1359525600</v>
      </c>
      <c r="M464" s="6">
        <f t="shared" si="29"/>
        <v>41304.25</v>
      </c>
      <c r="N464">
        <v>1362808800</v>
      </c>
      <c r="O464" s="6">
        <f t="shared" si="30"/>
        <v>27146.325000000001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>
        <f t="shared" si="31"/>
        <v>69.009501187648453</v>
      </c>
      <c r="J465" t="s">
        <v>21</v>
      </c>
      <c r="K465" t="s">
        <v>22</v>
      </c>
      <c r="L465">
        <v>1388469600</v>
      </c>
      <c r="M465" s="6">
        <f t="shared" si="29"/>
        <v>41639.25</v>
      </c>
      <c r="N465">
        <v>1388815200</v>
      </c>
      <c r="O465" s="6">
        <f t="shared" si="30"/>
        <v>27176.424999999999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>
        <f t="shared" si="31"/>
        <v>39.006568144499177</v>
      </c>
      <c r="J466" t="s">
        <v>21</v>
      </c>
      <c r="K466" t="s">
        <v>22</v>
      </c>
      <c r="L466">
        <v>1518328800</v>
      </c>
      <c r="M466" s="6">
        <f t="shared" si="29"/>
        <v>43142.25</v>
      </c>
      <c r="N466">
        <v>1519538400</v>
      </c>
      <c r="O466" s="6">
        <f t="shared" si="30"/>
        <v>27327.724999999999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>
        <f t="shared" si="31"/>
        <v>110.3625</v>
      </c>
      <c r="J467" t="s">
        <v>21</v>
      </c>
      <c r="K467" t="s">
        <v>22</v>
      </c>
      <c r="L467">
        <v>1517032800</v>
      </c>
      <c r="M467" s="6">
        <f t="shared" si="29"/>
        <v>43127.25</v>
      </c>
      <c r="N467">
        <v>1517810400</v>
      </c>
      <c r="O467" s="6">
        <f t="shared" si="30"/>
        <v>27325.724999999999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>
        <f t="shared" si="31"/>
        <v>94.857142857142861</v>
      </c>
      <c r="J468" t="s">
        <v>21</v>
      </c>
      <c r="K468" t="s">
        <v>22</v>
      </c>
      <c r="L468">
        <v>1368594000</v>
      </c>
      <c r="M468" s="6">
        <f t="shared" si="29"/>
        <v>41409.208333333336</v>
      </c>
      <c r="N468">
        <v>1370581200</v>
      </c>
      <c r="O468" s="6">
        <f t="shared" si="30"/>
        <v>27155.320833333335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>
        <f t="shared" si="31"/>
        <v>57.935251798561154</v>
      </c>
      <c r="J469" t="s">
        <v>15</v>
      </c>
      <c r="K469" t="s">
        <v>16</v>
      </c>
      <c r="L469">
        <v>1448258400</v>
      </c>
      <c r="M469" s="6">
        <f t="shared" si="29"/>
        <v>42331.25</v>
      </c>
      <c r="N469">
        <v>1448863200</v>
      </c>
      <c r="O469" s="6">
        <f t="shared" si="30"/>
        <v>27245.924999999999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6">
        <f t="shared" si="29"/>
        <v>43569.208333333328</v>
      </c>
      <c r="N470">
        <v>1556600400</v>
      </c>
      <c r="O470" s="6">
        <f t="shared" si="30"/>
        <v>27370.620833333334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>
        <f t="shared" si="31"/>
        <v>64.95597484276729</v>
      </c>
      <c r="J471" t="s">
        <v>21</v>
      </c>
      <c r="K471" t="s">
        <v>22</v>
      </c>
      <c r="L471">
        <v>1431925200</v>
      </c>
      <c r="M471" s="6">
        <f t="shared" si="29"/>
        <v>42142.208333333328</v>
      </c>
      <c r="N471">
        <v>1432098000</v>
      </c>
      <c r="O471" s="6">
        <f t="shared" si="30"/>
        <v>27226.520833333332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>
        <f t="shared" si="31"/>
        <v>27.00524934383202</v>
      </c>
      <c r="J472" t="s">
        <v>21</v>
      </c>
      <c r="K472" t="s">
        <v>22</v>
      </c>
      <c r="L472">
        <v>1481522400</v>
      </c>
      <c r="M472" s="6">
        <f t="shared" si="29"/>
        <v>42716.25</v>
      </c>
      <c r="N472">
        <v>1482127200</v>
      </c>
      <c r="O472" s="6">
        <f t="shared" si="30"/>
        <v>27284.424999999999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>
        <f t="shared" si="31"/>
        <v>50.97422680412371</v>
      </c>
      <c r="J473" t="s">
        <v>40</v>
      </c>
      <c r="K473" t="s">
        <v>41</v>
      </c>
      <c r="L473">
        <v>1335934800</v>
      </c>
      <c r="M473" s="6">
        <f t="shared" si="29"/>
        <v>41031.208333333336</v>
      </c>
      <c r="N473">
        <v>1335934800</v>
      </c>
      <c r="O473" s="6">
        <f t="shared" si="30"/>
        <v>27115.220833333333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>
        <f t="shared" si="31"/>
        <v>104.94260869565217</v>
      </c>
      <c r="J474" t="s">
        <v>21</v>
      </c>
      <c r="K474" t="s">
        <v>22</v>
      </c>
      <c r="L474">
        <v>1552280400</v>
      </c>
      <c r="M474" s="6">
        <f t="shared" si="29"/>
        <v>43535.208333333328</v>
      </c>
      <c r="N474">
        <v>1556946000</v>
      </c>
      <c r="O474" s="6">
        <f t="shared" si="30"/>
        <v>27371.020833333332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>
        <f t="shared" si="31"/>
        <v>84.028301886792448</v>
      </c>
      <c r="J475" t="s">
        <v>21</v>
      </c>
      <c r="K475" t="s">
        <v>22</v>
      </c>
      <c r="L475">
        <v>1529989200</v>
      </c>
      <c r="M475" s="6">
        <f t="shared" si="29"/>
        <v>43277.208333333328</v>
      </c>
      <c r="N475">
        <v>1530075600</v>
      </c>
      <c r="O475" s="6">
        <f t="shared" si="30"/>
        <v>27339.920833333334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>
        <f t="shared" si="31"/>
        <v>102.85915492957747</v>
      </c>
      <c r="J476" t="s">
        <v>21</v>
      </c>
      <c r="K476" t="s">
        <v>22</v>
      </c>
      <c r="L476">
        <v>1418709600</v>
      </c>
      <c r="M476" s="6">
        <f t="shared" si="29"/>
        <v>41989.25</v>
      </c>
      <c r="N476">
        <v>1418796000</v>
      </c>
      <c r="O476" s="6">
        <f t="shared" si="30"/>
        <v>27211.125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>
        <f t="shared" si="31"/>
        <v>39.962085308056871</v>
      </c>
      <c r="J477" t="s">
        <v>21</v>
      </c>
      <c r="K477" t="s">
        <v>22</v>
      </c>
      <c r="L477">
        <v>1372136400</v>
      </c>
      <c r="M477" s="6">
        <f t="shared" si="29"/>
        <v>41450.208333333336</v>
      </c>
      <c r="N477">
        <v>1372482000</v>
      </c>
      <c r="O477" s="6">
        <f t="shared" si="30"/>
        <v>27157.520833333332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>
        <f t="shared" si="31"/>
        <v>51.001785714285717</v>
      </c>
      <c r="J478" t="s">
        <v>21</v>
      </c>
      <c r="K478" t="s">
        <v>22</v>
      </c>
      <c r="L478">
        <v>1533877200</v>
      </c>
      <c r="M478" s="6">
        <f t="shared" si="29"/>
        <v>43322.208333333328</v>
      </c>
      <c r="N478">
        <v>1534395600</v>
      </c>
      <c r="O478" s="6">
        <f t="shared" si="30"/>
        <v>27344.920833333334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>
        <f t="shared" si="31"/>
        <v>40.823008849557525</v>
      </c>
      <c r="J479" t="s">
        <v>21</v>
      </c>
      <c r="K479" t="s">
        <v>22</v>
      </c>
      <c r="L479">
        <v>1309064400</v>
      </c>
      <c r="M479" s="6">
        <f t="shared" si="29"/>
        <v>40720.208333333336</v>
      </c>
      <c r="N479">
        <v>1311397200</v>
      </c>
      <c r="O479" s="6">
        <f t="shared" si="30"/>
        <v>27086.820833333335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>
        <f t="shared" si="31"/>
        <v>58.999637155297535</v>
      </c>
      <c r="J480" t="s">
        <v>21</v>
      </c>
      <c r="K480" t="s">
        <v>22</v>
      </c>
      <c r="L480">
        <v>1425877200</v>
      </c>
      <c r="M480" s="6">
        <f t="shared" si="29"/>
        <v>42072.208333333328</v>
      </c>
      <c r="N480">
        <v>1426914000</v>
      </c>
      <c r="O480" s="6">
        <f t="shared" si="30"/>
        <v>27220.520833333332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>
        <f t="shared" si="31"/>
        <v>71.156069364161851</v>
      </c>
      <c r="J481" t="s">
        <v>40</v>
      </c>
      <c r="K481" t="s">
        <v>41</v>
      </c>
      <c r="L481">
        <v>1501304400</v>
      </c>
      <c r="M481" s="6">
        <f t="shared" si="29"/>
        <v>42945.208333333328</v>
      </c>
      <c r="N481">
        <v>1501477200</v>
      </c>
      <c r="O481" s="6">
        <f t="shared" si="30"/>
        <v>27306.820833333335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>
        <f t="shared" si="31"/>
        <v>99.494252873563212</v>
      </c>
      <c r="J482" t="s">
        <v>21</v>
      </c>
      <c r="K482" t="s">
        <v>22</v>
      </c>
      <c r="L482">
        <v>1268287200</v>
      </c>
      <c r="M482" s="6">
        <f t="shared" si="29"/>
        <v>40248.25</v>
      </c>
      <c r="N482">
        <v>1269061200</v>
      </c>
      <c r="O482" s="6">
        <f t="shared" si="30"/>
        <v>27037.820833333335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>
        <f t="shared" si="31"/>
        <v>103.98634590377114</v>
      </c>
      <c r="J483" t="s">
        <v>21</v>
      </c>
      <c r="K483" t="s">
        <v>22</v>
      </c>
      <c r="L483">
        <v>1412139600</v>
      </c>
      <c r="M483" s="6">
        <f t="shared" si="29"/>
        <v>41913.208333333336</v>
      </c>
      <c r="N483">
        <v>1415772000</v>
      </c>
      <c r="O483" s="6">
        <f t="shared" si="30"/>
        <v>27207.625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>
        <f t="shared" si="31"/>
        <v>76.555555555555557</v>
      </c>
      <c r="J484" t="s">
        <v>21</v>
      </c>
      <c r="K484" t="s">
        <v>22</v>
      </c>
      <c r="L484">
        <v>1330063200</v>
      </c>
      <c r="M484" s="6">
        <f t="shared" si="29"/>
        <v>40963.25</v>
      </c>
      <c r="N484">
        <v>1331013600</v>
      </c>
      <c r="O484" s="6">
        <f t="shared" si="30"/>
        <v>27109.525000000001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>
        <f t="shared" si="31"/>
        <v>87.068592057761734</v>
      </c>
      <c r="J485" t="s">
        <v>21</v>
      </c>
      <c r="K485" t="s">
        <v>22</v>
      </c>
      <c r="L485">
        <v>1576130400</v>
      </c>
      <c r="M485" s="6">
        <f t="shared" si="29"/>
        <v>43811.25</v>
      </c>
      <c r="N485">
        <v>1576735200</v>
      </c>
      <c r="O485" s="6">
        <f t="shared" si="30"/>
        <v>27393.924999999999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>
        <f t="shared" si="31"/>
        <v>48.99554707379135</v>
      </c>
      <c r="J486" t="s">
        <v>40</v>
      </c>
      <c r="K486" t="s">
        <v>41</v>
      </c>
      <c r="L486">
        <v>1407128400</v>
      </c>
      <c r="M486" s="6">
        <f t="shared" si="29"/>
        <v>41855.208333333336</v>
      </c>
      <c r="N486">
        <v>1411362000</v>
      </c>
      <c r="O486" s="6">
        <f t="shared" si="30"/>
        <v>27202.520833333332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>
        <f t="shared" si="31"/>
        <v>42.969135802469133</v>
      </c>
      <c r="J487" t="s">
        <v>40</v>
      </c>
      <c r="K487" t="s">
        <v>41</v>
      </c>
      <c r="L487">
        <v>1560142800</v>
      </c>
      <c r="M487" s="6">
        <f t="shared" si="29"/>
        <v>43626.208333333328</v>
      </c>
      <c r="N487">
        <v>1563685200</v>
      </c>
      <c r="O487" s="6">
        <f t="shared" si="30"/>
        <v>27378.820833333335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>
        <f t="shared" si="31"/>
        <v>33.428571428571431</v>
      </c>
      <c r="J488" t="s">
        <v>40</v>
      </c>
      <c r="K488" t="s">
        <v>41</v>
      </c>
      <c r="L488">
        <v>1520575200</v>
      </c>
      <c r="M488" s="6">
        <f t="shared" si="29"/>
        <v>43168.25</v>
      </c>
      <c r="N488">
        <v>1521867600</v>
      </c>
      <c r="O488" s="6">
        <f t="shared" si="30"/>
        <v>27330.420833333334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>
        <f t="shared" si="31"/>
        <v>83.982949701619773</v>
      </c>
      <c r="J489" t="s">
        <v>21</v>
      </c>
      <c r="K489" t="s">
        <v>22</v>
      </c>
      <c r="L489">
        <v>1492664400</v>
      </c>
      <c r="M489" s="6">
        <f t="shared" si="29"/>
        <v>42845.208333333328</v>
      </c>
      <c r="N489">
        <v>1495515600</v>
      </c>
      <c r="O489" s="6">
        <f t="shared" si="30"/>
        <v>27299.920833333334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>
        <f t="shared" si="31"/>
        <v>101.41739130434783</v>
      </c>
      <c r="J490" t="s">
        <v>21</v>
      </c>
      <c r="K490" t="s">
        <v>22</v>
      </c>
      <c r="L490">
        <v>1454479200</v>
      </c>
      <c r="M490" s="6">
        <f t="shared" si="29"/>
        <v>42403.25</v>
      </c>
      <c r="N490">
        <v>1455948000</v>
      </c>
      <c r="O490" s="6">
        <f t="shared" si="30"/>
        <v>27254.125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>
        <f t="shared" si="31"/>
        <v>109.87058823529412</v>
      </c>
      <c r="J491" t="s">
        <v>107</v>
      </c>
      <c r="K491" t="s">
        <v>108</v>
      </c>
      <c r="L491">
        <v>1281934800</v>
      </c>
      <c r="M491" s="6">
        <f t="shared" si="29"/>
        <v>40406.208333333336</v>
      </c>
      <c r="N491">
        <v>1282366800</v>
      </c>
      <c r="O491" s="6">
        <f t="shared" si="30"/>
        <v>27053.220833333333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>
        <f t="shared" si="31"/>
        <v>31.916666666666668</v>
      </c>
      <c r="J492" t="s">
        <v>21</v>
      </c>
      <c r="K492" t="s">
        <v>22</v>
      </c>
      <c r="L492">
        <v>1573970400</v>
      </c>
      <c r="M492" s="6">
        <f t="shared" si="29"/>
        <v>43786.25</v>
      </c>
      <c r="N492">
        <v>1574575200</v>
      </c>
      <c r="O492" s="6">
        <f t="shared" si="30"/>
        <v>27391.424999999999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>
        <f t="shared" si="31"/>
        <v>70.993450675399103</v>
      </c>
      <c r="J493" t="s">
        <v>21</v>
      </c>
      <c r="K493" t="s">
        <v>22</v>
      </c>
      <c r="L493">
        <v>1372654800</v>
      </c>
      <c r="M493" s="6">
        <f t="shared" si="29"/>
        <v>41456.208333333336</v>
      </c>
      <c r="N493">
        <v>1374901200</v>
      </c>
      <c r="O493" s="6">
        <f t="shared" si="30"/>
        <v>27160.320833333335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>
        <f t="shared" si="31"/>
        <v>77.026890756302521</v>
      </c>
      <c r="J494" t="s">
        <v>21</v>
      </c>
      <c r="K494" t="s">
        <v>22</v>
      </c>
      <c r="L494">
        <v>1275886800</v>
      </c>
      <c r="M494" s="6">
        <f t="shared" si="29"/>
        <v>40336.208333333336</v>
      </c>
      <c r="N494">
        <v>1278910800</v>
      </c>
      <c r="O494" s="6">
        <f t="shared" si="30"/>
        <v>27049.220833333333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>
        <f t="shared" si="31"/>
        <v>101.78125</v>
      </c>
      <c r="J495" t="s">
        <v>21</v>
      </c>
      <c r="K495" t="s">
        <v>22</v>
      </c>
      <c r="L495">
        <v>1561784400</v>
      </c>
      <c r="M495" s="6">
        <f t="shared" si="29"/>
        <v>43645.208333333328</v>
      </c>
      <c r="N495">
        <v>1562907600</v>
      </c>
      <c r="O495" s="6">
        <f t="shared" si="30"/>
        <v>27377.920833333334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>
        <f t="shared" si="31"/>
        <v>51.059701492537314</v>
      </c>
      <c r="J496" t="s">
        <v>21</v>
      </c>
      <c r="K496" t="s">
        <v>22</v>
      </c>
      <c r="L496">
        <v>1332392400</v>
      </c>
      <c r="M496" s="6">
        <f t="shared" si="29"/>
        <v>40990.208333333336</v>
      </c>
      <c r="N496">
        <v>1332478800</v>
      </c>
      <c r="O496" s="6">
        <f t="shared" si="30"/>
        <v>27111.220833333333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>
        <f t="shared" si="31"/>
        <v>68.02051282051282</v>
      </c>
      <c r="J497" t="s">
        <v>36</v>
      </c>
      <c r="K497" t="s">
        <v>37</v>
      </c>
      <c r="L497">
        <v>1402376400</v>
      </c>
      <c r="M497" s="6">
        <f t="shared" si="29"/>
        <v>41800.208333333336</v>
      </c>
      <c r="N497">
        <v>1402722000</v>
      </c>
      <c r="O497" s="6">
        <f t="shared" si="30"/>
        <v>27192.520833333332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>
        <f t="shared" si="31"/>
        <v>30.87037037037037</v>
      </c>
      <c r="J498" t="s">
        <v>21</v>
      </c>
      <c r="K498" t="s">
        <v>22</v>
      </c>
      <c r="L498">
        <v>1495342800</v>
      </c>
      <c r="M498" s="6">
        <f t="shared" si="29"/>
        <v>42876.208333333328</v>
      </c>
      <c r="N498">
        <v>1496811600</v>
      </c>
      <c r="O498" s="6">
        <f t="shared" si="30"/>
        <v>27301.420833333334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>
        <f t="shared" si="31"/>
        <v>27.908333333333335</v>
      </c>
      <c r="J499" t="s">
        <v>21</v>
      </c>
      <c r="K499" t="s">
        <v>22</v>
      </c>
      <c r="L499">
        <v>1482213600</v>
      </c>
      <c r="M499" s="6">
        <f t="shared" si="29"/>
        <v>42724.25</v>
      </c>
      <c r="N499">
        <v>1482213600</v>
      </c>
      <c r="O499" s="6">
        <f t="shared" si="30"/>
        <v>27284.525000000001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>
        <f t="shared" si="31"/>
        <v>79.994818652849744</v>
      </c>
      <c r="J500" t="s">
        <v>36</v>
      </c>
      <c r="K500" t="s">
        <v>37</v>
      </c>
      <c r="L500">
        <v>1420092000</v>
      </c>
      <c r="M500" s="6">
        <f t="shared" si="29"/>
        <v>42005.25</v>
      </c>
      <c r="N500">
        <v>1420264800</v>
      </c>
      <c r="O500" s="6">
        <f t="shared" si="30"/>
        <v>27212.825000000001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>
        <f t="shared" si="31"/>
        <v>38.003378378378379</v>
      </c>
      <c r="J501" t="s">
        <v>21</v>
      </c>
      <c r="K501" t="s">
        <v>22</v>
      </c>
      <c r="L501">
        <v>1458018000</v>
      </c>
      <c r="M501" s="6">
        <f t="shared" si="29"/>
        <v>42444.208333333328</v>
      </c>
      <c r="N501">
        <v>1458450000</v>
      </c>
      <c r="O501" s="6">
        <f t="shared" si="30"/>
        <v>27257.020833333332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6">
        <f t="shared" si="29"/>
        <v>41395.208333333336</v>
      </c>
      <c r="N502">
        <v>1369803600</v>
      </c>
      <c r="O502" s="6">
        <f t="shared" si="30"/>
        <v>27154.420833333334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>
        <f t="shared" si="31"/>
        <v>59.990534521158132</v>
      </c>
      <c r="J503" t="s">
        <v>21</v>
      </c>
      <c r="K503" t="s">
        <v>22</v>
      </c>
      <c r="L503">
        <v>1363064400</v>
      </c>
      <c r="M503" s="6">
        <f t="shared" si="29"/>
        <v>41345.208333333336</v>
      </c>
      <c r="N503">
        <v>1363237200</v>
      </c>
      <c r="O503" s="6">
        <f t="shared" si="30"/>
        <v>27146.820833333335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>
        <f t="shared" si="31"/>
        <v>37.037634408602152</v>
      </c>
      <c r="J504" t="s">
        <v>26</v>
      </c>
      <c r="K504" t="s">
        <v>27</v>
      </c>
      <c r="L504">
        <v>1343365200</v>
      </c>
      <c r="M504" s="6">
        <f t="shared" si="29"/>
        <v>41117.208333333336</v>
      </c>
      <c r="N504">
        <v>1345870800</v>
      </c>
      <c r="O504" s="6">
        <f t="shared" si="30"/>
        <v>27126.720833333333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>
        <f t="shared" si="31"/>
        <v>99.963043478260872</v>
      </c>
      <c r="J505" t="s">
        <v>21</v>
      </c>
      <c r="K505" t="s">
        <v>22</v>
      </c>
      <c r="L505">
        <v>1435726800</v>
      </c>
      <c r="M505" s="6">
        <f t="shared" si="29"/>
        <v>42186.208333333328</v>
      </c>
      <c r="N505">
        <v>1437454800</v>
      </c>
      <c r="O505" s="6">
        <f t="shared" si="30"/>
        <v>27232.720833333333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>
        <f t="shared" si="31"/>
        <v>111.6774193548387</v>
      </c>
      <c r="J506" t="s">
        <v>107</v>
      </c>
      <c r="K506" t="s">
        <v>108</v>
      </c>
      <c r="L506">
        <v>1431925200</v>
      </c>
      <c r="M506" s="6">
        <f t="shared" si="29"/>
        <v>42142.208333333328</v>
      </c>
      <c r="N506">
        <v>1432011600</v>
      </c>
      <c r="O506" s="6">
        <f t="shared" si="30"/>
        <v>27226.420833333334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>
        <f t="shared" si="31"/>
        <v>36.014409221902014</v>
      </c>
      <c r="J507" t="s">
        <v>21</v>
      </c>
      <c r="K507" t="s">
        <v>22</v>
      </c>
      <c r="L507">
        <v>1362722400</v>
      </c>
      <c r="M507" s="6">
        <f t="shared" si="29"/>
        <v>41341.25</v>
      </c>
      <c r="N507">
        <v>1366347600</v>
      </c>
      <c r="O507" s="6">
        <f t="shared" si="30"/>
        <v>27150.420833333334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>
        <f t="shared" si="31"/>
        <v>66.010284810126578</v>
      </c>
      <c r="J508" t="s">
        <v>21</v>
      </c>
      <c r="K508" t="s">
        <v>22</v>
      </c>
      <c r="L508">
        <v>1511416800</v>
      </c>
      <c r="M508" s="6">
        <f t="shared" si="29"/>
        <v>43062.25</v>
      </c>
      <c r="N508">
        <v>1512885600</v>
      </c>
      <c r="O508" s="6">
        <f t="shared" si="30"/>
        <v>27320.025000000001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>
        <f t="shared" si="31"/>
        <v>44.05263157894737</v>
      </c>
      <c r="J509" t="s">
        <v>21</v>
      </c>
      <c r="K509" t="s">
        <v>22</v>
      </c>
      <c r="L509">
        <v>1365483600</v>
      </c>
      <c r="M509" s="6">
        <f t="shared" si="29"/>
        <v>41373.208333333336</v>
      </c>
      <c r="N509">
        <v>1369717200</v>
      </c>
      <c r="O509" s="6">
        <f t="shared" si="30"/>
        <v>27154.320833333335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>
        <f t="shared" si="31"/>
        <v>52.999726551818434</v>
      </c>
      <c r="J510" t="s">
        <v>21</v>
      </c>
      <c r="K510" t="s">
        <v>22</v>
      </c>
      <c r="L510">
        <v>1532840400</v>
      </c>
      <c r="M510" s="6">
        <f t="shared" si="29"/>
        <v>43310.208333333328</v>
      </c>
      <c r="N510">
        <v>1534654800</v>
      </c>
      <c r="O510" s="6">
        <f t="shared" si="30"/>
        <v>27345.220833333333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6">
        <f t="shared" si="29"/>
        <v>41034.208333333336</v>
      </c>
      <c r="N511">
        <v>1337058000</v>
      </c>
      <c r="O511" s="6">
        <f t="shared" si="30"/>
        <v>27116.520833333332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>
        <f t="shared" si="31"/>
        <v>70.908396946564892</v>
      </c>
      <c r="J512" t="s">
        <v>26</v>
      </c>
      <c r="K512" t="s">
        <v>27</v>
      </c>
      <c r="L512">
        <v>1527742800</v>
      </c>
      <c r="M512" s="6">
        <f t="shared" si="29"/>
        <v>43251.208333333328</v>
      </c>
      <c r="N512">
        <v>1529816400</v>
      </c>
      <c r="O512" s="6">
        <f t="shared" si="30"/>
        <v>27339.620833333334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>
        <f t="shared" si="31"/>
        <v>98.060773480662988</v>
      </c>
      <c r="J513" t="s">
        <v>21</v>
      </c>
      <c r="K513" t="s">
        <v>22</v>
      </c>
      <c r="L513">
        <v>1564030800</v>
      </c>
      <c r="M513" s="6">
        <f t="shared" si="29"/>
        <v>43671.208333333328</v>
      </c>
      <c r="N513">
        <v>1564894800</v>
      </c>
      <c r="O513" s="6">
        <f t="shared" si="30"/>
        <v>27380.220833333333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>
        <f t="shared" si="31"/>
        <v>53.046025104602514</v>
      </c>
      <c r="J514" t="s">
        <v>21</v>
      </c>
      <c r="K514" t="s">
        <v>22</v>
      </c>
      <c r="L514">
        <v>1404536400</v>
      </c>
      <c r="M514" s="6">
        <f t="shared" si="29"/>
        <v>41825.208333333336</v>
      </c>
      <c r="N514">
        <v>1404622800</v>
      </c>
      <c r="O514" s="6">
        <f t="shared" si="30"/>
        <v>27194.720833333333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E515/D515*100</f>
        <v>39.277108433734945</v>
      </c>
      <c r="G515" t="s">
        <v>74</v>
      </c>
      <c r="H515">
        <v>35</v>
      </c>
      <c r="I515">
        <f t="shared" si="31"/>
        <v>93.142857142857139</v>
      </c>
      <c r="J515" t="s">
        <v>21</v>
      </c>
      <c r="K515" t="s">
        <v>22</v>
      </c>
      <c r="L515">
        <v>1284008400</v>
      </c>
      <c r="M515" s="6">
        <f t="shared" ref="M515:M578" si="33">(((L515/60)/60)/24)+DATE(1970,1,1)</f>
        <v>40430.208333333336</v>
      </c>
      <c r="N515">
        <v>1284181200</v>
      </c>
      <c r="O515" s="6">
        <f t="shared" ref="O515:O578" si="34">N515/864000+DATE(1970,1,1)</f>
        <v>27055.320833333335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6">
        <f t="shared" si="33"/>
        <v>41614.25</v>
      </c>
      <c r="N516">
        <v>1386741600</v>
      </c>
      <c r="O516" s="6">
        <f t="shared" si="34"/>
        <v>27174.025000000001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>
        <f t="shared" si="35"/>
        <v>36.067669172932334</v>
      </c>
      <c r="J517" t="s">
        <v>15</v>
      </c>
      <c r="K517" t="s">
        <v>16</v>
      </c>
      <c r="L517">
        <v>1324620000</v>
      </c>
      <c r="M517" s="6">
        <f t="shared" si="33"/>
        <v>40900.25</v>
      </c>
      <c r="N517">
        <v>1324792800</v>
      </c>
      <c r="O517" s="6">
        <f t="shared" si="34"/>
        <v>27102.325000000001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>
        <f t="shared" si="35"/>
        <v>63.030732860520096</v>
      </c>
      <c r="J518" t="s">
        <v>21</v>
      </c>
      <c r="K518" t="s">
        <v>22</v>
      </c>
      <c r="L518">
        <v>1281070800</v>
      </c>
      <c r="M518" s="6">
        <f t="shared" si="33"/>
        <v>40396.208333333336</v>
      </c>
      <c r="N518">
        <v>1284354000</v>
      </c>
      <c r="O518" s="6">
        <f t="shared" si="34"/>
        <v>27055.520833333332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>
        <f t="shared" si="35"/>
        <v>84.717948717948715</v>
      </c>
      <c r="J519" t="s">
        <v>21</v>
      </c>
      <c r="K519" t="s">
        <v>22</v>
      </c>
      <c r="L519">
        <v>1493960400</v>
      </c>
      <c r="M519" s="6">
        <f t="shared" si="33"/>
        <v>42860.208333333328</v>
      </c>
      <c r="N519">
        <v>1494392400</v>
      </c>
      <c r="O519" s="6">
        <f t="shared" si="34"/>
        <v>27298.620833333334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6">
        <f t="shared" si="33"/>
        <v>43154.25</v>
      </c>
      <c r="N520">
        <v>1519538400</v>
      </c>
      <c r="O520" s="6">
        <f t="shared" si="34"/>
        <v>27327.724999999999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>
        <f t="shared" si="35"/>
        <v>101.97518330513255</v>
      </c>
      <c r="J521" t="s">
        <v>21</v>
      </c>
      <c r="K521" t="s">
        <v>22</v>
      </c>
      <c r="L521">
        <v>1420696800</v>
      </c>
      <c r="M521" s="6">
        <f t="shared" si="33"/>
        <v>42012.25</v>
      </c>
      <c r="N521">
        <v>1421906400</v>
      </c>
      <c r="O521" s="6">
        <f t="shared" si="34"/>
        <v>27214.724999999999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>
        <f t="shared" si="35"/>
        <v>106.4375</v>
      </c>
      <c r="J522" t="s">
        <v>21</v>
      </c>
      <c r="K522" t="s">
        <v>22</v>
      </c>
      <c r="L522">
        <v>1555650000</v>
      </c>
      <c r="M522" s="6">
        <f t="shared" si="33"/>
        <v>43574.208333333328</v>
      </c>
      <c r="N522">
        <v>1555909200</v>
      </c>
      <c r="O522" s="6">
        <f t="shared" si="34"/>
        <v>27369.820833333335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>
        <f t="shared" si="35"/>
        <v>29.975609756097562</v>
      </c>
      <c r="J523" t="s">
        <v>21</v>
      </c>
      <c r="K523" t="s">
        <v>22</v>
      </c>
      <c r="L523">
        <v>1471928400</v>
      </c>
      <c r="M523" s="6">
        <f t="shared" si="33"/>
        <v>42605.208333333328</v>
      </c>
      <c r="N523">
        <v>1472446800</v>
      </c>
      <c r="O523" s="6">
        <f t="shared" si="34"/>
        <v>27273.220833333333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>
        <f t="shared" si="35"/>
        <v>85.806282722513089</v>
      </c>
      <c r="J524" t="s">
        <v>21</v>
      </c>
      <c r="K524" t="s">
        <v>22</v>
      </c>
      <c r="L524">
        <v>1341291600</v>
      </c>
      <c r="M524" s="6">
        <f t="shared" si="33"/>
        <v>41093.208333333336</v>
      </c>
      <c r="N524">
        <v>1342328400</v>
      </c>
      <c r="O524" s="6">
        <f t="shared" si="34"/>
        <v>27122.620833333334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>
        <f t="shared" si="35"/>
        <v>70.82022471910112</v>
      </c>
      <c r="J525" t="s">
        <v>21</v>
      </c>
      <c r="K525" t="s">
        <v>22</v>
      </c>
      <c r="L525">
        <v>1267682400</v>
      </c>
      <c r="M525" s="6">
        <f t="shared" si="33"/>
        <v>40241.25</v>
      </c>
      <c r="N525">
        <v>1268114400</v>
      </c>
      <c r="O525" s="6">
        <f t="shared" si="34"/>
        <v>27036.724999999999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>
        <f t="shared" si="35"/>
        <v>40.998484082870135</v>
      </c>
      <c r="J526" t="s">
        <v>21</v>
      </c>
      <c r="K526" t="s">
        <v>22</v>
      </c>
      <c r="L526">
        <v>1272258000</v>
      </c>
      <c r="M526" s="6">
        <f t="shared" si="33"/>
        <v>40294.208333333336</v>
      </c>
      <c r="N526">
        <v>1273381200</v>
      </c>
      <c r="O526" s="6">
        <f t="shared" si="34"/>
        <v>27042.820833333335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>
        <f t="shared" si="35"/>
        <v>28.063492063492063</v>
      </c>
      <c r="J527" t="s">
        <v>21</v>
      </c>
      <c r="K527" t="s">
        <v>22</v>
      </c>
      <c r="L527">
        <v>1290492000</v>
      </c>
      <c r="M527" s="6">
        <f t="shared" si="33"/>
        <v>40505.25</v>
      </c>
      <c r="N527">
        <v>1290837600</v>
      </c>
      <c r="O527" s="6">
        <f t="shared" si="34"/>
        <v>27063.025000000001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>
        <f t="shared" si="35"/>
        <v>88.054421768707485</v>
      </c>
      <c r="J528" t="s">
        <v>21</v>
      </c>
      <c r="K528" t="s">
        <v>22</v>
      </c>
      <c r="L528">
        <v>1451109600</v>
      </c>
      <c r="M528" s="6">
        <f t="shared" si="33"/>
        <v>42364.25</v>
      </c>
      <c r="N528">
        <v>1454306400</v>
      </c>
      <c r="O528" s="6">
        <f t="shared" si="34"/>
        <v>27252.224999999999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6">
        <f t="shared" si="33"/>
        <v>42405.25</v>
      </c>
      <c r="N529">
        <v>1457762400</v>
      </c>
      <c r="O529" s="6">
        <f t="shared" si="34"/>
        <v>27256.224999999999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>
        <f t="shared" si="35"/>
        <v>90.337500000000006</v>
      </c>
      <c r="J530" t="s">
        <v>40</v>
      </c>
      <c r="K530" t="s">
        <v>41</v>
      </c>
      <c r="L530">
        <v>1385186400</v>
      </c>
      <c r="M530" s="6">
        <f t="shared" si="33"/>
        <v>41601.25</v>
      </c>
      <c r="N530">
        <v>1389074400</v>
      </c>
      <c r="O530" s="6">
        <f t="shared" si="34"/>
        <v>27176.724999999999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>
        <f t="shared" si="35"/>
        <v>63.777777777777779</v>
      </c>
      <c r="J531" t="s">
        <v>21</v>
      </c>
      <c r="K531" t="s">
        <v>22</v>
      </c>
      <c r="L531">
        <v>1399698000</v>
      </c>
      <c r="M531" s="6">
        <f t="shared" si="33"/>
        <v>41769.208333333336</v>
      </c>
      <c r="N531">
        <v>1402117200</v>
      </c>
      <c r="O531" s="6">
        <f t="shared" si="34"/>
        <v>27191.820833333335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>
        <f t="shared" si="35"/>
        <v>53.995515695067262</v>
      </c>
      <c r="J532" t="s">
        <v>21</v>
      </c>
      <c r="K532" t="s">
        <v>22</v>
      </c>
      <c r="L532">
        <v>1283230800</v>
      </c>
      <c r="M532" s="6">
        <f t="shared" si="33"/>
        <v>40421.208333333336</v>
      </c>
      <c r="N532">
        <v>1284440400</v>
      </c>
      <c r="O532" s="6">
        <f t="shared" si="34"/>
        <v>27055.620833333334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>
        <f t="shared" si="35"/>
        <v>48.993956043956047</v>
      </c>
      <c r="J533" t="s">
        <v>98</v>
      </c>
      <c r="K533" t="s">
        <v>99</v>
      </c>
      <c r="L533">
        <v>1384149600</v>
      </c>
      <c r="M533" s="6">
        <f t="shared" si="33"/>
        <v>41589.25</v>
      </c>
      <c r="N533">
        <v>1388988000</v>
      </c>
      <c r="O533" s="6">
        <f t="shared" si="34"/>
        <v>27176.625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>
        <f t="shared" si="35"/>
        <v>63.857142857142854</v>
      </c>
      <c r="J534" t="s">
        <v>15</v>
      </c>
      <c r="K534" t="s">
        <v>16</v>
      </c>
      <c r="L534">
        <v>1516860000</v>
      </c>
      <c r="M534" s="6">
        <f t="shared" si="33"/>
        <v>43125.25</v>
      </c>
      <c r="N534">
        <v>1516946400</v>
      </c>
      <c r="O534" s="6">
        <f t="shared" si="34"/>
        <v>27324.724999999999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>
        <f t="shared" si="35"/>
        <v>82.996393146979258</v>
      </c>
      <c r="J535" t="s">
        <v>40</v>
      </c>
      <c r="K535" t="s">
        <v>41</v>
      </c>
      <c r="L535">
        <v>1374642000</v>
      </c>
      <c r="M535" s="6">
        <f t="shared" si="33"/>
        <v>41479.208333333336</v>
      </c>
      <c r="N535">
        <v>1377752400</v>
      </c>
      <c r="O535" s="6">
        <f t="shared" si="34"/>
        <v>27163.620833333334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>
        <f t="shared" si="35"/>
        <v>55.08230452674897</v>
      </c>
      <c r="J536" t="s">
        <v>21</v>
      </c>
      <c r="K536" t="s">
        <v>22</v>
      </c>
      <c r="L536">
        <v>1534482000</v>
      </c>
      <c r="M536" s="6">
        <f t="shared" si="33"/>
        <v>43329.208333333328</v>
      </c>
      <c r="N536">
        <v>1534568400</v>
      </c>
      <c r="O536" s="6">
        <f t="shared" si="34"/>
        <v>27345.120833333334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>
        <f t="shared" si="35"/>
        <v>62.044554455445542</v>
      </c>
      <c r="J537" t="s">
        <v>107</v>
      </c>
      <c r="K537" t="s">
        <v>108</v>
      </c>
      <c r="L537">
        <v>1528434000</v>
      </c>
      <c r="M537" s="6">
        <f t="shared" si="33"/>
        <v>43259.208333333328</v>
      </c>
      <c r="N537">
        <v>1528606800</v>
      </c>
      <c r="O537" s="6">
        <f t="shared" si="34"/>
        <v>27338.220833333333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>
        <f t="shared" si="35"/>
        <v>104.97857142857143</v>
      </c>
      <c r="J538" t="s">
        <v>107</v>
      </c>
      <c r="K538" t="s">
        <v>108</v>
      </c>
      <c r="L538">
        <v>1282626000</v>
      </c>
      <c r="M538" s="6">
        <f t="shared" si="33"/>
        <v>40414.208333333336</v>
      </c>
      <c r="N538">
        <v>1284872400</v>
      </c>
      <c r="O538" s="6">
        <f t="shared" si="34"/>
        <v>27056.120833333334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>
        <f t="shared" si="35"/>
        <v>94.044676806083643</v>
      </c>
      <c r="J539" t="s">
        <v>36</v>
      </c>
      <c r="K539" t="s">
        <v>37</v>
      </c>
      <c r="L539">
        <v>1535605200</v>
      </c>
      <c r="M539" s="6">
        <f t="shared" si="33"/>
        <v>43342.208333333328</v>
      </c>
      <c r="N539">
        <v>1537592400</v>
      </c>
      <c r="O539" s="6">
        <f t="shared" si="34"/>
        <v>27348.620833333334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>
        <f t="shared" si="35"/>
        <v>44.007716049382715</v>
      </c>
      <c r="J540" t="s">
        <v>21</v>
      </c>
      <c r="K540" t="s">
        <v>22</v>
      </c>
      <c r="L540">
        <v>1379826000</v>
      </c>
      <c r="M540" s="6">
        <f t="shared" si="33"/>
        <v>41539.208333333336</v>
      </c>
      <c r="N540">
        <v>1381208400</v>
      </c>
      <c r="O540" s="6">
        <f t="shared" si="34"/>
        <v>27167.620833333334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>
        <f t="shared" si="35"/>
        <v>92.467532467532465</v>
      </c>
      <c r="J541" t="s">
        <v>21</v>
      </c>
      <c r="K541" t="s">
        <v>22</v>
      </c>
      <c r="L541">
        <v>1561957200</v>
      </c>
      <c r="M541" s="6">
        <f t="shared" si="33"/>
        <v>43647.208333333328</v>
      </c>
      <c r="N541">
        <v>1562475600</v>
      </c>
      <c r="O541" s="6">
        <f t="shared" si="34"/>
        <v>27377.420833333334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>
        <f t="shared" si="35"/>
        <v>57.072874493927124</v>
      </c>
      <c r="J542" t="s">
        <v>21</v>
      </c>
      <c r="K542" t="s">
        <v>22</v>
      </c>
      <c r="L542">
        <v>1525496400</v>
      </c>
      <c r="M542" s="6">
        <f t="shared" si="33"/>
        <v>43225.208333333328</v>
      </c>
      <c r="N542">
        <v>1527397200</v>
      </c>
      <c r="O542" s="6">
        <f t="shared" si="34"/>
        <v>27336.820833333335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>
        <f t="shared" si="35"/>
        <v>109.07848101265823</v>
      </c>
      <c r="J543" t="s">
        <v>107</v>
      </c>
      <c r="K543" t="s">
        <v>108</v>
      </c>
      <c r="L543">
        <v>1433912400</v>
      </c>
      <c r="M543" s="6">
        <f t="shared" si="33"/>
        <v>42165.208333333328</v>
      </c>
      <c r="N543">
        <v>1436158800</v>
      </c>
      <c r="O543" s="6">
        <f t="shared" si="34"/>
        <v>27231.220833333333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>
        <f t="shared" si="35"/>
        <v>39.387755102040813</v>
      </c>
      <c r="J544" t="s">
        <v>40</v>
      </c>
      <c r="K544" t="s">
        <v>41</v>
      </c>
      <c r="L544">
        <v>1453442400</v>
      </c>
      <c r="M544" s="6">
        <f t="shared" si="33"/>
        <v>42391.25</v>
      </c>
      <c r="N544">
        <v>1456034400</v>
      </c>
      <c r="O544" s="6">
        <f t="shared" si="34"/>
        <v>27254.224999999999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>
        <f t="shared" si="35"/>
        <v>77.022222222222226</v>
      </c>
      <c r="J545" t="s">
        <v>21</v>
      </c>
      <c r="K545" t="s">
        <v>22</v>
      </c>
      <c r="L545">
        <v>1378875600</v>
      </c>
      <c r="M545" s="6">
        <f t="shared" si="33"/>
        <v>41528.208333333336</v>
      </c>
      <c r="N545">
        <v>1380171600</v>
      </c>
      <c r="O545" s="6">
        <f t="shared" si="34"/>
        <v>27166.420833333334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>
        <f t="shared" si="35"/>
        <v>92.166666666666671</v>
      </c>
      <c r="J546" t="s">
        <v>21</v>
      </c>
      <c r="K546" t="s">
        <v>22</v>
      </c>
      <c r="L546">
        <v>1452232800</v>
      </c>
      <c r="M546" s="6">
        <f t="shared" si="33"/>
        <v>42377.25</v>
      </c>
      <c r="N546">
        <v>1453356000</v>
      </c>
      <c r="O546" s="6">
        <f t="shared" si="34"/>
        <v>27251.125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>
        <f t="shared" si="35"/>
        <v>61.007063197026021</v>
      </c>
      <c r="J547" t="s">
        <v>21</v>
      </c>
      <c r="K547" t="s">
        <v>22</v>
      </c>
      <c r="L547">
        <v>1577253600</v>
      </c>
      <c r="M547" s="6">
        <f t="shared" si="33"/>
        <v>43824.25</v>
      </c>
      <c r="N547">
        <v>1578981600</v>
      </c>
      <c r="O547" s="6">
        <f t="shared" si="34"/>
        <v>27396.525000000001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>
        <f t="shared" si="35"/>
        <v>78.068181818181813</v>
      </c>
      <c r="J548" t="s">
        <v>21</v>
      </c>
      <c r="K548" t="s">
        <v>22</v>
      </c>
      <c r="L548">
        <v>1537160400</v>
      </c>
      <c r="M548" s="6">
        <f t="shared" si="33"/>
        <v>43360.208333333328</v>
      </c>
      <c r="N548">
        <v>1537419600</v>
      </c>
      <c r="O548" s="6">
        <f t="shared" si="34"/>
        <v>27348.420833333334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6">
        <f t="shared" si="33"/>
        <v>42029.25</v>
      </c>
      <c r="N549">
        <v>1423202400</v>
      </c>
      <c r="O549" s="6">
        <f t="shared" si="34"/>
        <v>27216.224999999999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>
        <f t="shared" si="35"/>
        <v>59.991289782244557</v>
      </c>
      <c r="J550" t="s">
        <v>21</v>
      </c>
      <c r="K550" t="s">
        <v>22</v>
      </c>
      <c r="L550">
        <v>1459486800</v>
      </c>
      <c r="M550" s="6">
        <f t="shared" si="33"/>
        <v>42461.208333333328</v>
      </c>
      <c r="N550">
        <v>1460610000</v>
      </c>
      <c r="O550" s="6">
        <f t="shared" si="34"/>
        <v>27259.520833333332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>
        <f t="shared" si="35"/>
        <v>110.03018372703411</v>
      </c>
      <c r="J551" t="s">
        <v>21</v>
      </c>
      <c r="K551" t="s">
        <v>22</v>
      </c>
      <c r="L551">
        <v>1369717200</v>
      </c>
      <c r="M551" s="6">
        <f t="shared" si="33"/>
        <v>41422.208333333336</v>
      </c>
      <c r="N551">
        <v>1370494800</v>
      </c>
      <c r="O551" s="6">
        <f t="shared" si="34"/>
        <v>27155.220833333333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6">
        <f t="shared" si="33"/>
        <v>40968.25</v>
      </c>
      <c r="N552">
        <v>1332306000</v>
      </c>
      <c r="O552" s="6">
        <f t="shared" si="34"/>
        <v>27111.020833333332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>
        <f t="shared" si="35"/>
        <v>37.99856063332134</v>
      </c>
      <c r="J553" t="s">
        <v>26</v>
      </c>
      <c r="K553" t="s">
        <v>27</v>
      </c>
      <c r="L553">
        <v>1419055200</v>
      </c>
      <c r="M553" s="6">
        <f t="shared" si="33"/>
        <v>41993.25</v>
      </c>
      <c r="N553">
        <v>1422511200</v>
      </c>
      <c r="O553" s="6">
        <f t="shared" si="34"/>
        <v>27215.424999999999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>
        <f t="shared" si="35"/>
        <v>96.369565217391298</v>
      </c>
      <c r="J554" t="s">
        <v>21</v>
      </c>
      <c r="K554" t="s">
        <v>22</v>
      </c>
      <c r="L554">
        <v>1480140000</v>
      </c>
      <c r="M554" s="6">
        <f t="shared" si="33"/>
        <v>42700.25</v>
      </c>
      <c r="N554">
        <v>1480312800</v>
      </c>
      <c r="O554" s="6">
        <f t="shared" si="34"/>
        <v>27282.325000000001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>
        <f t="shared" si="35"/>
        <v>72.978599221789878</v>
      </c>
      <c r="J555" t="s">
        <v>21</v>
      </c>
      <c r="K555" t="s">
        <v>22</v>
      </c>
      <c r="L555">
        <v>1293948000</v>
      </c>
      <c r="M555" s="6">
        <f t="shared" si="33"/>
        <v>40545.25</v>
      </c>
      <c r="N555">
        <v>1294034400</v>
      </c>
      <c r="O555" s="6">
        <f t="shared" si="34"/>
        <v>27066.724999999999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>
        <f t="shared" si="35"/>
        <v>26.007220216606498</v>
      </c>
      <c r="J556" t="s">
        <v>15</v>
      </c>
      <c r="K556" t="s">
        <v>16</v>
      </c>
      <c r="L556">
        <v>1482127200</v>
      </c>
      <c r="M556" s="6">
        <f t="shared" si="33"/>
        <v>42723.25</v>
      </c>
      <c r="N556">
        <v>1482645600</v>
      </c>
      <c r="O556" s="6">
        <f t="shared" si="34"/>
        <v>27285.025000000001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>
        <f t="shared" si="35"/>
        <v>104.36296296296297</v>
      </c>
      <c r="J557" t="s">
        <v>36</v>
      </c>
      <c r="K557" t="s">
        <v>37</v>
      </c>
      <c r="L557">
        <v>1396414800</v>
      </c>
      <c r="M557" s="6">
        <f t="shared" si="33"/>
        <v>41731.208333333336</v>
      </c>
      <c r="N557">
        <v>1399093200</v>
      </c>
      <c r="O557" s="6">
        <f t="shared" si="34"/>
        <v>27188.320833333335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>
        <f t="shared" si="35"/>
        <v>102.18852459016394</v>
      </c>
      <c r="J558" t="s">
        <v>21</v>
      </c>
      <c r="K558" t="s">
        <v>22</v>
      </c>
      <c r="L558">
        <v>1315285200</v>
      </c>
      <c r="M558" s="6">
        <f t="shared" si="33"/>
        <v>40792.208333333336</v>
      </c>
      <c r="N558">
        <v>1315890000</v>
      </c>
      <c r="O558" s="6">
        <f t="shared" si="34"/>
        <v>27092.020833333332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>
        <f t="shared" si="35"/>
        <v>54.117647058823529</v>
      </c>
      <c r="J559" t="s">
        <v>21</v>
      </c>
      <c r="K559" t="s">
        <v>22</v>
      </c>
      <c r="L559">
        <v>1443762000</v>
      </c>
      <c r="M559" s="6">
        <f t="shared" si="33"/>
        <v>42279.208333333328</v>
      </c>
      <c r="N559">
        <v>1444021200</v>
      </c>
      <c r="O559" s="6">
        <f t="shared" si="34"/>
        <v>27240.320833333335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>
        <f t="shared" si="35"/>
        <v>63.222222222222221</v>
      </c>
      <c r="J560" t="s">
        <v>21</v>
      </c>
      <c r="K560" t="s">
        <v>22</v>
      </c>
      <c r="L560">
        <v>1456293600</v>
      </c>
      <c r="M560" s="6">
        <f t="shared" si="33"/>
        <v>42424.25</v>
      </c>
      <c r="N560">
        <v>1460005200</v>
      </c>
      <c r="O560" s="6">
        <f t="shared" si="34"/>
        <v>27258.820833333335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>
        <f t="shared" si="35"/>
        <v>104.03228962818004</v>
      </c>
      <c r="J561" t="s">
        <v>21</v>
      </c>
      <c r="K561" t="s">
        <v>22</v>
      </c>
      <c r="L561">
        <v>1470114000</v>
      </c>
      <c r="M561" s="6">
        <f t="shared" si="33"/>
        <v>42584.208333333328</v>
      </c>
      <c r="N561">
        <v>1470718800</v>
      </c>
      <c r="O561" s="6">
        <f t="shared" si="34"/>
        <v>27271.220833333333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>
        <f t="shared" si="35"/>
        <v>49.994334277620396</v>
      </c>
      <c r="J562" t="s">
        <v>21</v>
      </c>
      <c r="K562" t="s">
        <v>22</v>
      </c>
      <c r="L562">
        <v>1321596000</v>
      </c>
      <c r="M562" s="6">
        <f t="shared" si="33"/>
        <v>40865.25</v>
      </c>
      <c r="N562">
        <v>1325052000</v>
      </c>
      <c r="O562" s="6">
        <f t="shared" si="34"/>
        <v>27102.625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>
        <f t="shared" si="35"/>
        <v>56.015151515151516</v>
      </c>
      <c r="J563" t="s">
        <v>98</v>
      </c>
      <c r="K563" t="s">
        <v>99</v>
      </c>
      <c r="L563">
        <v>1318827600</v>
      </c>
      <c r="M563" s="6">
        <f t="shared" si="33"/>
        <v>40833.208333333336</v>
      </c>
      <c r="N563">
        <v>1319000400</v>
      </c>
      <c r="O563" s="6">
        <f t="shared" si="34"/>
        <v>27095.620833333334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>
        <f t="shared" si="35"/>
        <v>48.807692307692307</v>
      </c>
      <c r="J564" t="s">
        <v>98</v>
      </c>
      <c r="K564" t="s">
        <v>99</v>
      </c>
      <c r="L564">
        <v>1552366800</v>
      </c>
      <c r="M564" s="6">
        <f t="shared" si="33"/>
        <v>43536.208333333328</v>
      </c>
      <c r="N564">
        <v>1552539600</v>
      </c>
      <c r="O564" s="6">
        <f t="shared" si="34"/>
        <v>27365.920833333334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>
        <f t="shared" si="35"/>
        <v>60.082352941176474</v>
      </c>
      <c r="J565" t="s">
        <v>26</v>
      </c>
      <c r="K565" t="s">
        <v>27</v>
      </c>
      <c r="L565">
        <v>1542088800</v>
      </c>
      <c r="M565" s="6">
        <f t="shared" si="33"/>
        <v>43417.25</v>
      </c>
      <c r="N565">
        <v>1543816800</v>
      </c>
      <c r="O565" s="6">
        <f t="shared" si="34"/>
        <v>27355.825000000001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>
        <f t="shared" si="35"/>
        <v>78.990502793296088</v>
      </c>
      <c r="J566" t="s">
        <v>21</v>
      </c>
      <c r="K566" t="s">
        <v>22</v>
      </c>
      <c r="L566">
        <v>1426395600</v>
      </c>
      <c r="M566" s="6">
        <f t="shared" si="33"/>
        <v>42078.208333333328</v>
      </c>
      <c r="N566">
        <v>1427086800</v>
      </c>
      <c r="O566" s="6">
        <f t="shared" si="34"/>
        <v>27220.720833333333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>
        <f t="shared" si="35"/>
        <v>53.99499443826474</v>
      </c>
      <c r="J567" t="s">
        <v>21</v>
      </c>
      <c r="K567" t="s">
        <v>22</v>
      </c>
      <c r="L567">
        <v>1321336800</v>
      </c>
      <c r="M567" s="6">
        <f t="shared" si="33"/>
        <v>40862.25</v>
      </c>
      <c r="N567">
        <v>1323064800</v>
      </c>
      <c r="O567" s="6">
        <f t="shared" si="34"/>
        <v>27100.325000000001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>
        <f t="shared" si="35"/>
        <v>111.45945945945945</v>
      </c>
      <c r="J568" t="s">
        <v>21</v>
      </c>
      <c r="K568" t="s">
        <v>22</v>
      </c>
      <c r="L568">
        <v>1456293600</v>
      </c>
      <c r="M568" s="6">
        <f t="shared" si="33"/>
        <v>42424.25</v>
      </c>
      <c r="N568">
        <v>1458277200</v>
      </c>
      <c r="O568" s="6">
        <f t="shared" si="34"/>
        <v>27256.820833333335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>
        <f t="shared" si="35"/>
        <v>60.922131147540981</v>
      </c>
      <c r="J569" t="s">
        <v>21</v>
      </c>
      <c r="K569" t="s">
        <v>22</v>
      </c>
      <c r="L569">
        <v>1404968400</v>
      </c>
      <c r="M569" s="6">
        <f t="shared" si="33"/>
        <v>41830.208333333336</v>
      </c>
      <c r="N569">
        <v>1405141200</v>
      </c>
      <c r="O569" s="6">
        <f t="shared" si="34"/>
        <v>27195.320833333335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>
        <f t="shared" si="35"/>
        <v>26.0015444015444</v>
      </c>
      <c r="J570" t="s">
        <v>21</v>
      </c>
      <c r="K570" t="s">
        <v>22</v>
      </c>
      <c r="L570">
        <v>1279170000</v>
      </c>
      <c r="M570" s="6">
        <f t="shared" si="33"/>
        <v>40374.208333333336</v>
      </c>
      <c r="N570">
        <v>1283058000</v>
      </c>
      <c r="O570" s="6">
        <f t="shared" si="34"/>
        <v>27054.020833333332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>
        <f t="shared" si="35"/>
        <v>80.993208828522924</v>
      </c>
      <c r="J571" t="s">
        <v>107</v>
      </c>
      <c r="K571" t="s">
        <v>108</v>
      </c>
      <c r="L571">
        <v>1294725600</v>
      </c>
      <c r="M571" s="6">
        <f t="shared" si="33"/>
        <v>40554.25</v>
      </c>
      <c r="N571">
        <v>1295762400</v>
      </c>
      <c r="O571" s="6">
        <f t="shared" si="34"/>
        <v>27068.724999999999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>
        <f t="shared" si="35"/>
        <v>34.995963302752294</v>
      </c>
      <c r="J572" t="s">
        <v>21</v>
      </c>
      <c r="K572" t="s">
        <v>22</v>
      </c>
      <c r="L572">
        <v>1419055200</v>
      </c>
      <c r="M572" s="6">
        <f t="shared" si="33"/>
        <v>41993.25</v>
      </c>
      <c r="N572">
        <v>1419573600</v>
      </c>
      <c r="O572" s="6">
        <f t="shared" si="34"/>
        <v>27212.025000000001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>
        <f t="shared" si="35"/>
        <v>94.142857142857139</v>
      </c>
      <c r="J573" t="s">
        <v>107</v>
      </c>
      <c r="K573" t="s">
        <v>108</v>
      </c>
      <c r="L573">
        <v>1434690000</v>
      </c>
      <c r="M573" s="6">
        <f t="shared" si="33"/>
        <v>42174.208333333328</v>
      </c>
      <c r="N573">
        <v>1438750800</v>
      </c>
      <c r="O573" s="6">
        <f t="shared" si="34"/>
        <v>27234.220833333333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>
        <f t="shared" si="35"/>
        <v>52.085106382978722</v>
      </c>
      <c r="J574" t="s">
        <v>21</v>
      </c>
      <c r="K574" t="s">
        <v>22</v>
      </c>
      <c r="L574">
        <v>1443416400</v>
      </c>
      <c r="M574" s="6">
        <f t="shared" si="33"/>
        <v>42275.208333333328</v>
      </c>
      <c r="N574">
        <v>1444798800</v>
      </c>
      <c r="O574" s="6">
        <f t="shared" si="34"/>
        <v>27241.220833333333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>
        <f t="shared" si="35"/>
        <v>24.986666666666668</v>
      </c>
      <c r="J575" t="s">
        <v>21</v>
      </c>
      <c r="K575" t="s">
        <v>22</v>
      </c>
      <c r="L575">
        <v>1399006800</v>
      </c>
      <c r="M575" s="6">
        <f t="shared" si="33"/>
        <v>41761.208333333336</v>
      </c>
      <c r="N575">
        <v>1399179600</v>
      </c>
      <c r="O575" s="6">
        <f t="shared" si="34"/>
        <v>27188.420833333334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>
        <f t="shared" si="35"/>
        <v>69.215277777777771</v>
      </c>
      <c r="J576" t="s">
        <v>21</v>
      </c>
      <c r="K576" t="s">
        <v>22</v>
      </c>
      <c r="L576">
        <v>1575698400</v>
      </c>
      <c r="M576" s="6">
        <f t="shared" si="33"/>
        <v>43806.25</v>
      </c>
      <c r="N576">
        <v>1576562400</v>
      </c>
      <c r="O576" s="6">
        <f t="shared" si="34"/>
        <v>27393.724999999999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>
        <f t="shared" si="35"/>
        <v>93.944444444444443</v>
      </c>
      <c r="J577" t="s">
        <v>21</v>
      </c>
      <c r="K577" t="s">
        <v>22</v>
      </c>
      <c r="L577">
        <v>1400562000</v>
      </c>
      <c r="M577" s="6">
        <f t="shared" si="33"/>
        <v>41779.208333333336</v>
      </c>
      <c r="N577">
        <v>1400821200</v>
      </c>
      <c r="O577" s="6">
        <f t="shared" si="34"/>
        <v>27190.320833333335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>
        <f t="shared" si="35"/>
        <v>98.40625</v>
      </c>
      <c r="J578" t="s">
        <v>21</v>
      </c>
      <c r="K578" t="s">
        <v>22</v>
      </c>
      <c r="L578">
        <v>1509512400</v>
      </c>
      <c r="M578" s="6">
        <f t="shared" si="33"/>
        <v>43040.208333333328</v>
      </c>
      <c r="N578">
        <v>1510984800</v>
      </c>
      <c r="O578" s="6">
        <f t="shared" si="34"/>
        <v>27317.825000000001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E579/D579*100</f>
        <v>18.853658536585368</v>
      </c>
      <c r="G579" t="s">
        <v>74</v>
      </c>
      <c r="H579">
        <v>37</v>
      </c>
      <c r="I579">
        <f t="shared" si="35"/>
        <v>41.783783783783782</v>
      </c>
      <c r="J579" t="s">
        <v>21</v>
      </c>
      <c r="K579" t="s">
        <v>22</v>
      </c>
      <c r="L579">
        <v>1299823200</v>
      </c>
      <c r="M579" s="6">
        <f t="shared" ref="M579:M642" si="37">(((L579/60)/60)/24)+DATE(1970,1,1)</f>
        <v>40613.25</v>
      </c>
      <c r="N579">
        <v>1302066000</v>
      </c>
      <c r="O579" s="6">
        <f t="shared" ref="O579:O642" si="38">N579/864000+DATE(1970,1,1)</f>
        <v>27076.020833333332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6">
        <f t="shared" si="37"/>
        <v>40878.25</v>
      </c>
      <c r="N580">
        <v>1322978400</v>
      </c>
      <c r="O580" s="6">
        <f t="shared" si="38"/>
        <v>27100.224999999999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>
        <f t="shared" si="39"/>
        <v>72.05747126436782</v>
      </c>
      <c r="J581" t="s">
        <v>21</v>
      </c>
      <c r="K581" t="s">
        <v>22</v>
      </c>
      <c r="L581">
        <v>1312693200</v>
      </c>
      <c r="M581" s="6">
        <f t="shared" si="37"/>
        <v>40762.208333333336</v>
      </c>
      <c r="N581">
        <v>1313730000</v>
      </c>
      <c r="O581" s="6">
        <f t="shared" si="38"/>
        <v>27089.520833333332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>
        <f t="shared" si="39"/>
        <v>48.003209242618745</v>
      </c>
      <c r="J582" t="s">
        <v>21</v>
      </c>
      <c r="K582" t="s">
        <v>22</v>
      </c>
      <c r="L582">
        <v>1393394400</v>
      </c>
      <c r="M582" s="6">
        <f t="shared" si="37"/>
        <v>41696.25</v>
      </c>
      <c r="N582">
        <v>1394085600</v>
      </c>
      <c r="O582" s="6">
        <f t="shared" si="38"/>
        <v>27182.525000000001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>
        <f t="shared" si="39"/>
        <v>54.098591549295776</v>
      </c>
      <c r="J583" t="s">
        <v>21</v>
      </c>
      <c r="K583" t="s">
        <v>22</v>
      </c>
      <c r="L583">
        <v>1304053200</v>
      </c>
      <c r="M583" s="6">
        <f t="shared" si="37"/>
        <v>40662.208333333336</v>
      </c>
      <c r="N583">
        <v>1305349200</v>
      </c>
      <c r="O583" s="6">
        <f t="shared" si="38"/>
        <v>27079.820833333335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>
        <f t="shared" si="39"/>
        <v>107.88095238095238</v>
      </c>
      <c r="J584" t="s">
        <v>21</v>
      </c>
      <c r="K584" t="s">
        <v>22</v>
      </c>
      <c r="L584">
        <v>1433912400</v>
      </c>
      <c r="M584" s="6">
        <f t="shared" si="37"/>
        <v>42165.208333333328</v>
      </c>
      <c r="N584">
        <v>1434344400</v>
      </c>
      <c r="O584" s="6">
        <f t="shared" si="38"/>
        <v>27229.120833333334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>
        <f t="shared" si="39"/>
        <v>67.034103410341032</v>
      </c>
      <c r="J585" t="s">
        <v>21</v>
      </c>
      <c r="K585" t="s">
        <v>22</v>
      </c>
      <c r="L585">
        <v>1329717600</v>
      </c>
      <c r="M585" s="6">
        <f t="shared" si="37"/>
        <v>40959.25</v>
      </c>
      <c r="N585">
        <v>1331186400</v>
      </c>
      <c r="O585" s="6">
        <f t="shared" si="38"/>
        <v>27109.724999999999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>
        <f t="shared" si="39"/>
        <v>64.01425914445133</v>
      </c>
      <c r="J586" t="s">
        <v>21</v>
      </c>
      <c r="K586" t="s">
        <v>22</v>
      </c>
      <c r="L586">
        <v>1335330000</v>
      </c>
      <c r="M586" s="6">
        <f t="shared" si="37"/>
        <v>41024.208333333336</v>
      </c>
      <c r="N586">
        <v>1336539600</v>
      </c>
      <c r="O586" s="6">
        <f t="shared" si="38"/>
        <v>27115.920833333334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>
        <f t="shared" si="39"/>
        <v>96.066176470588232</v>
      </c>
      <c r="J587" t="s">
        <v>21</v>
      </c>
      <c r="K587" t="s">
        <v>22</v>
      </c>
      <c r="L587">
        <v>1268888400</v>
      </c>
      <c r="M587" s="6">
        <f t="shared" si="37"/>
        <v>40255.208333333336</v>
      </c>
      <c r="N587">
        <v>1269752400</v>
      </c>
      <c r="O587" s="6">
        <f t="shared" si="38"/>
        <v>27038.620833333334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>
        <f t="shared" si="39"/>
        <v>51.184615384615384</v>
      </c>
      <c r="J588" t="s">
        <v>21</v>
      </c>
      <c r="K588" t="s">
        <v>22</v>
      </c>
      <c r="L588">
        <v>1289973600</v>
      </c>
      <c r="M588" s="6">
        <f t="shared" si="37"/>
        <v>40499.25</v>
      </c>
      <c r="N588">
        <v>1291615200</v>
      </c>
      <c r="O588" s="6">
        <f t="shared" si="38"/>
        <v>27063.924999999999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>
        <f t="shared" si="39"/>
        <v>43.92307692307692</v>
      </c>
      <c r="J589" t="s">
        <v>15</v>
      </c>
      <c r="K589" t="s">
        <v>16</v>
      </c>
      <c r="L589">
        <v>1547877600</v>
      </c>
      <c r="M589" s="6">
        <f t="shared" si="37"/>
        <v>43484.25</v>
      </c>
      <c r="N589">
        <v>1552366800</v>
      </c>
      <c r="O589" s="6">
        <f t="shared" si="38"/>
        <v>27365.720833333333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>
        <f t="shared" si="39"/>
        <v>91.021198830409361</v>
      </c>
      <c r="J590" t="s">
        <v>40</v>
      </c>
      <c r="K590" t="s">
        <v>41</v>
      </c>
      <c r="L590">
        <v>1269493200</v>
      </c>
      <c r="M590" s="6">
        <f t="shared" si="37"/>
        <v>40262.208333333336</v>
      </c>
      <c r="N590">
        <v>1272171600</v>
      </c>
      <c r="O590" s="6">
        <f t="shared" si="38"/>
        <v>27041.420833333334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>
        <f t="shared" si="39"/>
        <v>50.127450980392155</v>
      </c>
      <c r="J591" t="s">
        <v>21</v>
      </c>
      <c r="K591" t="s">
        <v>22</v>
      </c>
      <c r="L591">
        <v>1436072400</v>
      </c>
      <c r="M591" s="6">
        <f t="shared" si="37"/>
        <v>42190.208333333328</v>
      </c>
      <c r="N591">
        <v>1436677200</v>
      </c>
      <c r="O591" s="6">
        <f t="shared" si="38"/>
        <v>27231.820833333335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>
        <f t="shared" si="39"/>
        <v>67.720930232558146</v>
      </c>
      <c r="J592" t="s">
        <v>26</v>
      </c>
      <c r="K592" t="s">
        <v>27</v>
      </c>
      <c r="L592">
        <v>1419141600</v>
      </c>
      <c r="M592" s="6">
        <f t="shared" si="37"/>
        <v>41994.25</v>
      </c>
      <c r="N592">
        <v>1420092000</v>
      </c>
      <c r="O592" s="6">
        <f t="shared" si="38"/>
        <v>27212.625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>
        <f t="shared" si="39"/>
        <v>61.03921568627451</v>
      </c>
      <c r="J593" t="s">
        <v>21</v>
      </c>
      <c r="K593" t="s">
        <v>22</v>
      </c>
      <c r="L593">
        <v>1279083600</v>
      </c>
      <c r="M593" s="6">
        <f t="shared" si="37"/>
        <v>40373.208333333336</v>
      </c>
      <c r="N593">
        <v>1279947600</v>
      </c>
      <c r="O593" s="6">
        <f t="shared" si="38"/>
        <v>27050.420833333334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>
        <f t="shared" si="39"/>
        <v>80.011857707509876</v>
      </c>
      <c r="J594" t="s">
        <v>21</v>
      </c>
      <c r="K594" t="s">
        <v>22</v>
      </c>
      <c r="L594">
        <v>1401426000</v>
      </c>
      <c r="M594" s="6">
        <f t="shared" si="37"/>
        <v>41789.208333333336</v>
      </c>
      <c r="N594">
        <v>1402203600</v>
      </c>
      <c r="O594" s="6">
        <f t="shared" si="38"/>
        <v>27191.920833333334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>
        <f t="shared" si="39"/>
        <v>47.001497753369947</v>
      </c>
      <c r="J595" t="s">
        <v>21</v>
      </c>
      <c r="K595" t="s">
        <v>22</v>
      </c>
      <c r="L595">
        <v>1395810000</v>
      </c>
      <c r="M595" s="6">
        <f t="shared" si="37"/>
        <v>41724.208333333336</v>
      </c>
      <c r="N595">
        <v>1396933200</v>
      </c>
      <c r="O595" s="6">
        <f t="shared" si="38"/>
        <v>27185.820833333335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>
        <f t="shared" si="39"/>
        <v>71.127388535031841</v>
      </c>
      <c r="J596" t="s">
        <v>21</v>
      </c>
      <c r="K596" t="s">
        <v>22</v>
      </c>
      <c r="L596">
        <v>1467003600</v>
      </c>
      <c r="M596" s="6">
        <f t="shared" si="37"/>
        <v>42548.208333333328</v>
      </c>
      <c r="N596">
        <v>1467262800</v>
      </c>
      <c r="O596" s="6">
        <f t="shared" si="38"/>
        <v>27267.220833333333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>
        <f t="shared" si="39"/>
        <v>89.99079189686924</v>
      </c>
      <c r="J597" t="s">
        <v>21</v>
      </c>
      <c r="K597" t="s">
        <v>22</v>
      </c>
      <c r="L597">
        <v>1268715600</v>
      </c>
      <c r="M597" s="6">
        <f t="shared" si="37"/>
        <v>40253.208333333336</v>
      </c>
      <c r="N597">
        <v>1270530000</v>
      </c>
      <c r="O597" s="6">
        <f t="shared" si="38"/>
        <v>27039.520833333332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>
        <f t="shared" si="39"/>
        <v>43.032786885245905</v>
      </c>
      <c r="J598" t="s">
        <v>21</v>
      </c>
      <c r="K598" t="s">
        <v>22</v>
      </c>
      <c r="L598">
        <v>1457157600</v>
      </c>
      <c r="M598" s="6">
        <f t="shared" si="37"/>
        <v>42434.25</v>
      </c>
      <c r="N598">
        <v>1457762400</v>
      </c>
      <c r="O598" s="6">
        <f t="shared" si="38"/>
        <v>27256.224999999999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>
        <f t="shared" si="39"/>
        <v>67.997714808043881</v>
      </c>
      <c r="J599" t="s">
        <v>21</v>
      </c>
      <c r="K599" t="s">
        <v>22</v>
      </c>
      <c r="L599">
        <v>1573970400</v>
      </c>
      <c r="M599" s="6">
        <f t="shared" si="37"/>
        <v>43786.25</v>
      </c>
      <c r="N599">
        <v>1575525600</v>
      </c>
      <c r="O599" s="6">
        <f t="shared" si="38"/>
        <v>27392.525000000001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>
        <f t="shared" si="39"/>
        <v>73.004566210045667</v>
      </c>
      <c r="J600" t="s">
        <v>107</v>
      </c>
      <c r="K600" t="s">
        <v>108</v>
      </c>
      <c r="L600">
        <v>1276578000</v>
      </c>
      <c r="M600" s="6">
        <f t="shared" si="37"/>
        <v>40344.208333333336</v>
      </c>
      <c r="N600">
        <v>1279083600</v>
      </c>
      <c r="O600" s="6">
        <f t="shared" si="38"/>
        <v>27049.420833333334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>
        <f t="shared" si="39"/>
        <v>62.341463414634148</v>
      </c>
      <c r="J601" t="s">
        <v>36</v>
      </c>
      <c r="K601" t="s">
        <v>37</v>
      </c>
      <c r="L601">
        <v>1423720800</v>
      </c>
      <c r="M601" s="6">
        <f t="shared" si="37"/>
        <v>42047.25</v>
      </c>
      <c r="N601">
        <v>1424412000</v>
      </c>
      <c r="O601" s="6">
        <f t="shared" si="38"/>
        <v>27217.625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6">
        <f t="shared" si="37"/>
        <v>41485.208333333336</v>
      </c>
      <c r="N602">
        <v>1376197200</v>
      </c>
      <c r="O602" s="6">
        <f t="shared" si="38"/>
        <v>27161.820833333335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>
        <f t="shared" si="39"/>
        <v>67.103092783505161</v>
      </c>
      <c r="J603" t="s">
        <v>21</v>
      </c>
      <c r="K603" t="s">
        <v>22</v>
      </c>
      <c r="L603">
        <v>1401426000</v>
      </c>
      <c r="M603" s="6">
        <f t="shared" si="37"/>
        <v>41789.208333333336</v>
      </c>
      <c r="N603">
        <v>1402894800</v>
      </c>
      <c r="O603" s="6">
        <f t="shared" si="38"/>
        <v>27192.720833333333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>
        <f t="shared" si="39"/>
        <v>79.978947368421046</v>
      </c>
      <c r="J604" t="s">
        <v>21</v>
      </c>
      <c r="K604" t="s">
        <v>22</v>
      </c>
      <c r="L604">
        <v>1433480400</v>
      </c>
      <c r="M604" s="6">
        <f t="shared" si="37"/>
        <v>42160.208333333328</v>
      </c>
      <c r="N604">
        <v>1434430800</v>
      </c>
      <c r="O604" s="6">
        <f t="shared" si="38"/>
        <v>27229.220833333333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>
        <f t="shared" si="39"/>
        <v>62.176470588235297</v>
      </c>
      <c r="J605" t="s">
        <v>21</v>
      </c>
      <c r="K605" t="s">
        <v>22</v>
      </c>
      <c r="L605">
        <v>1555563600</v>
      </c>
      <c r="M605" s="6">
        <f t="shared" si="37"/>
        <v>43573.208333333328</v>
      </c>
      <c r="N605">
        <v>1557896400</v>
      </c>
      <c r="O605" s="6">
        <f t="shared" si="38"/>
        <v>27372.120833333334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>
        <f t="shared" si="39"/>
        <v>53.005950297514879</v>
      </c>
      <c r="J606" t="s">
        <v>21</v>
      </c>
      <c r="K606" t="s">
        <v>22</v>
      </c>
      <c r="L606">
        <v>1295676000</v>
      </c>
      <c r="M606" s="6">
        <f t="shared" si="37"/>
        <v>40565.25</v>
      </c>
      <c r="N606">
        <v>1297490400</v>
      </c>
      <c r="O606" s="6">
        <f t="shared" si="38"/>
        <v>27070.724999999999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>
        <f t="shared" si="39"/>
        <v>57.738317757009348</v>
      </c>
      <c r="J607" t="s">
        <v>21</v>
      </c>
      <c r="K607" t="s">
        <v>22</v>
      </c>
      <c r="L607">
        <v>1443848400</v>
      </c>
      <c r="M607" s="6">
        <f t="shared" si="37"/>
        <v>42280.208333333328</v>
      </c>
      <c r="N607">
        <v>1447394400</v>
      </c>
      <c r="O607" s="6">
        <f t="shared" si="38"/>
        <v>27244.224999999999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>
        <f t="shared" si="39"/>
        <v>40.03125</v>
      </c>
      <c r="J608" t="s">
        <v>40</v>
      </c>
      <c r="K608" t="s">
        <v>41</v>
      </c>
      <c r="L608">
        <v>1457330400</v>
      </c>
      <c r="M608" s="6">
        <f t="shared" si="37"/>
        <v>42436.25</v>
      </c>
      <c r="N608">
        <v>1458277200</v>
      </c>
      <c r="O608" s="6">
        <f t="shared" si="38"/>
        <v>27256.820833333335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>
        <f t="shared" si="39"/>
        <v>81.016591928251117</v>
      </c>
      <c r="J609" t="s">
        <v>21</v>
      </c>
      <c r="K609" t="s">
        <v>22</v>
      </c>
      <c r="L609">
        <v>1395550800</v>
      </c>
      <c r="M609" s="6">
        <f t="shared" si="37"/>
        <v>41721.208333333336</v>
      </c>
      <c r="N609">
        <v>1395723600</v>
      </c>
      <c r="O609" s="6">
        <f t="shared" si="38"/>
        <v>27184.420833333334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>
        <f t="shared" si="39"/>
        <v>35.047468354430379</v>
      </c>
      <c r="J610" t="s">
        <v>21</v>
      </c>
      <c r="K610" t="s">
        <v>22</v>
      </c>
      <c r="L610">
        <v>1551852000</v>
      </c>
      <c r="M610" s="6">
        <f t="shared" si="37"/>
        <v>43530.25</v>
      </c>
      <c r="N610">
        <v>1552197600</v>
      </c>
      <c r="O610" s="6">
        <f t="shared" si="38"/>
        <v>27365.525000000001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>
        <f t="shared" si="39"/>
        <v>102.92307692307692</v>
      </c>
      <c r="J611" t="s">
        <v>21</v>
      </c>
      <c r="K611" t="s">
        <v>22</v>
      </c>
      <c r="L611">
        <v>1547618400</v>
      </c>
      <c r="M611" s="6">
        <f t="shared" si="37"/>
        <v>43481.25</v>
      </c>
      <c r="N611">
        <v>1549087200</v>
      </c>
      <c r="O611" s="6">
        <f t="shared" si="38"/>
        <v>27361.924999999999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>
        <f t="shared" si="39"/>
        <v>27.998126756166094</v>
      </c>
      <c r="J612" t="s">
        <v>21</v>
      </c>
      <c r="K612" t="s">
        <v>22</v>
      </c>
      <c r="L612">
        <v>1355637600</v>
      </c>
      <c r="M612" s="6">
        <f t="shared" si="37"/>
        <v>41259.25</v>
      </c>
      <c r="N612">
        <v>1356847200</v>
      </c>
      <c r="O612" s="6">
        <f t="shared" si="38"/>
        <v>27139.424999999999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>
        <f t="shared" si="39"/>
        <v>75.733333333333334</v>
      </c>
      <c r="J613" t="s">
        <v>21</v>
      </c>
      <c r="K613" t="s">
        <v>22</v>
      </c>
      <c r="L613">
        <v>1374728400</v>
      </c>
      <c r="M613" s="6">
        <f t="shared" si="37"/>
        <v>41480.208333333336</v>
      </c>
      <c r="N613">
        <v>1375765200</v>
      </c>
      <c r="O613" s="6">
        <f t="shared" si="38"/>
        <v>27161.320833333335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>
        <f t="shared" si="39"/>
        <v>45.026041666666664</v>
      </c>
      <c r="J614" t="s">
        <v>21</v>
      </c>
      <c r="K614" t="s">
        <v>22</v>
      </c>
      <c r="L614">
        <v>1287810000</v>
      </c>
      <c r="M614" s="6">
        <f t="shared" si="37"/>
        <v>40474.208333333336</v>
      </c>
      <c r="N614">
        <v>1289800800</v>
      </c>
      <c r="O614" s="6">
        <f t="shared" si="38"/>
        <v>27061.825000000001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>
        <f t="shared" si="39"/>
        <v>73.615384615384613</v>
      </c>
      <c r="J615" t="s">
        <v>15</v>
      </c>
      <c r="K615" t="s">
        <v>16</v>
      </c>
      <c r="L615">
        <v>1503723600</v>
      </c>
      <c r="M615" s="6">
        <f t="shared" si="37"/>
        <v>42973.208333333328</v>
      </c>
      <c r="N615">
        <v>1504501200</v>
      </c>
      <c r="O615" s="6">
        <f t="shared" si="38"/>
        <v>27310.320833333335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>
        <f t="shared" si="39"/>
        <v>56.991701244813278</v>
      </c>
      <c r="J616" t="s">
        <v>21</v>
      </c>
      <c r="K616" t="s">
        <v>22</v>
      </c>
      <c r="L616">
        <v>1484114400</v>
      </c>
      <c r="M616" s="6">
        <f t="shared" si="37"/>
        <v>42746.25</v>
      </c>
      <c r="N616">
        <v>1485669600</v>
      </c>
      <c r="O616" s="6">
        <f t="shared" si="38"/>
        <v>27288.525000000001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>
        <f t="shared" si="39"/>
        <v>85.223529411764702</v>
      </c>
      <c r="J617" t="s">
        <v>107</v>
      </c>
      <c r="K617" t="s">
        <v>108</v>
      </c>
      <c r="L617">
        <v>1461906000</v>
      </c>
      <c r="M617" s="6">
        <f t="shared" si="37"/>
        <v>42489.208333333328</v>
      </c>
      <c r="N617">
        <v>1462770000</v>
      </c>
      <c r="O617" s="6">
        <f t="shared" si="38"/>
        <v>27262.020833333332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>
        <f t="shared" si="39"/>
        <v>50.962184873949582</v>
      </c>
      <c r="J618" t="s">
        <v>40</v>
      </c>
      <c r="K618" t="s">
        <v>41</v>
      </c>
      <c r="L618">
        <v>1379653200</v>
      </c>
      <c r="M618" s="6">
        <f t="shared" si="37"/>
        <v>41537.208333333336</v>
      </c>
      <c r="N618">
        <v>1379739600</v>
      </c>
      <c r="O618" s="6">
        <f t="shared" si="38"/>
        <v>27165.920833333334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>
        <f t="shared" si="39"/>
        <v>63.563636363636363</v>
      </c>
      <c r="J619" t="s">
        <v>21</v>
      </c>
      <c r="K619" t="s">
        <v>22</v>
      </c>
      <c r="L619">
        <v>1401858000</v>
      </c>
      <c r="M619" s="6">
        <f t="shared" si="37"/>
        <v>41794.208333333336</v>
      </c>
      <c r="N619">
        <v>1402722000</v>
      </c>
      <c r="O619" s="6">
        <f t="shared" si="38"/>
        <v>27192.520833333332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>
        <f t="shared" si="39"/>
        <v>80.999165275459092</v>
      </c>
      <c r="J620" t="s">
        <v>21</v>
      </c>
      <c r="K620" t="s">
        <v>22</v>
      </c>
      <c r="L620">
        <v>1367470800</v>
      </c>
      <c r="M620" s="6">
        <f t="shared" si="37"/>
        <v>41396.208333333336</v>
      </c>
      <c r="N620">
        <v>1369285200</v>
      </c>
      <c r="O620" s="6">
        <f t="shared" si="38"/>
        <v>27153.820833333335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>
        <f t="shared" si="39"/>
        <v>86.044753086419746</v>
      </c>
      <c r="J621" t="s">
        <v>21</v>
      </c>
      <c r="K621" t="s">
        <v>22</v>
      </c>
      <c r="L621">
        <v>1304658000</v>
      </c>
      <c r="M621" s="6">
        <f t="shared" si="37"/>
        <v>40669.208333333336</v>
      </c>
      <c r="N621">
        <v>1304744400</v>
      </c>
      <c r="O621" s="6">
        <f t="shared" si="38"/>
        <v>27079.120833333334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>
        <f t="shared" si="39"/>
        <v>90.0390625</v>
      </c>
      <c r="J622" t="s">
        <v>26</v>
      </c>
      <c r="K622" t="s">
        <v>27</v>
      </c>
      <c r="L622">
        <v>1467954000</v>
      </c>
      <c r="M622" s="6">
        <f t="shared" si="37"/>
        <v>42559.208333333328</v>
      </c>
      <c r="N622">
        <v>1468299600</v>
      </c>
      <c r="O622" s="6">
        <f t="shared" si="38"/>
        <v>27268.420833333334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>
        <f t="shared" si="39"/>
        <v>74.006063432835816</v>
      </c>
      <c r="J623" t="s">
        <v>21</v>
      </c>
      <c r="K623" t="s">
        <v>22</v>
      </c>
      <c r="L623">
        <v>1473742800</v>
      </c>
      <c r="M623" s="6">
        <f t="shared" si="37"/>
        <v>42626.208333333328</v>
      </c>
      <c r="N623">
        <v>1474174800</v>
      </c>
      <c r="O623" s="6">
        <f t="shared" si="38"/>
        <v>27275.220833333333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>
        <f t="shared" si="39"/>
        <v>92.4375</v>
      </c>
      <c r="J624" t="s">
        <v>21</v>
      </c>
      <c r="K624" t="s">
        <v>22</v>
      </c>
      <c r="L624">
        <v>1523768400</v>
      </c>
      <c r="M624" s="6">
        <f t="shared" si="37"/>
        <v>43205.208333333328</v>
      </c>
      <c r="N624">
        <v>1526014800</v>
      </c>
      <c r="O624" s="6">
        <f t="shared" si="38"/>
        <v>27335.220833333333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>
        <f t="shared" si="39"/>
        <v>55.999257333828446</v>
      </c>
      <c r="J625" t="s">
        <v>40</v>
      </c>
      <c r="K625" t="s">
        <v>41</v>
      </c>
      <c r="L625">
        <v>1437022800</v>
      </c>
      <c r="M625" s="6">
        <f t="shared" si="37"/>
        <v>42201.208333333328</v>
      </c>
      <c r="N625">
        <v>1437454800</v>
      </c>
      <c r="O625" s="6">
        <f t="shared" si="38"/>
        <v>27232.720833333333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>
        <f t="shared" si="39"/>
        <v>32.983796296296298</v>
      </c>
      <c r="J626" t="s">
        <v>21</v>
      </c>
      <c r="K626" t="s">
        <v>22</v>
      </c>
      <c r="L626">
        <v>1422165600</v>
      </c>
      <c r="M626" s="6">
        <f t="shared" si="37"/>
        <v>42029.25</v>
      </c>
      <c r="N626">
        <v>1422684000</v>
      </c>
      <c r="O626" s="6">
        <f t="shared" si="38"/>
        <v>27215.625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>
        <f t="shared" si="39"/>
        <v>93.596774193548384</v>
      </c>
      <c r="J627" t="s">
        <v>21</v>
      </c>
      <c r="K627" t="s">
        <v>22</v>
      </c>
      <c r="L627">
        <v>1580104800</v>
      </c>
      <c r="M627" s="6">
        <f t="shared" si="37"/>
        <v>43857.25</v>
      </c>
      <c r="N627">
        <v>1581314400</v>
      </c>
      <c r="O627" s="6">
        <f t="shared" si="38"/>
        <v>27399.224999999999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>
        <f t="shared" si="39"/>
        <v>69.867724867724874</v>
      </c>
      <c r="J628" t="s">
        <v>21</v>
      </c>
      <c r="K628" t="s">
        <v>22</v>
      </c>
      <c r="L628">
        <v>1285650000</v>
      </c>
      <c r="M628" s="6">
        <f t="shared" si="37"/>
        <v>40449.208333333336</v>
      </c>
      <c r="N628">
        <v>1286427600</v>
      </c>
      <c r="O628" s="6">
        <f t="shared" si="38"/>
        <v>27057.920833333334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>
        <f t="shared" si="39"/>
        <v>72.129870129870127</v>
      </c>
      <c r="J629" t="s">
        <v>40</v>
      </c>
      <c r="K629" t="s">
        <v>41</v>
      </c>
      <c r="L629">
        <v>1276664400</v>
      </c>
      <c r="M629" s="6">
        <f t="shared" si="37"/>
        <v>40345.208333333336</v>
      </c>
      <c r="N629">
        <v>1278738000</v>
      </c>
      <c r="O629" s="6">
        <f t="shared" si="38"/>
        <v>27049.020833333332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>
        <f t="shared" si="39"/>
        <v>30.041666666666668</v>
      </c>
      <c r="J630" t="s">
        <v>21</v>
      </c>
      <c r="K630" t="s">
        <v>22</v>
      </c>
      <c r="L630">
        <v>1286168400</v>
      </c>
      <c r="M630" s="6">
        <f t="shared" si="37"/>
        <v>40455.208333333336</v>
      </c>
      <c r="N630">
        <v>1286427600</v>
      </c>
      <c r="O630" s="6">
        <f t="shared" si="38"/>
        <v>27057.920833333334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>
        <f t="shared" si="39"/>
        <v>73.968000000000004</v>
      </c>
      <c r="J631" t="s">
        <v>21</v>
      </c>
      <c r="K631" t="s">
        <v>22</v>
      </c>
      <c r="L631">
        <v>1467781200</v>
      </c>
      <c r="M631" s="6">
        <f t="shared" si="37"/>
        <v>42557.208333333328</v>
      </c>
      <c r="N631">
        <v>1467954000</v>
      </c>
      <c r="O631" s="6">
        <f t="shared" si="38"/>
        <v>27268.020833333332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>
        <f t="shared" si="39"/>
        <v>68.65517241379311</v>
      </c>
      <c r="J632" t="s">
        <v>21</v>
      </c>
      <c r="K632" t="s">
        <v>22</v>
      </c>
      <c r="L632">
        <v>1556686800</v>
      </c>
      <c r="M632" s="6">
        <f t="shared" si="37"/>
        <v>43586.208333333328</v>
      </c>
      <c r="N632">
        <v>1557637200</v>
      </c>
      <c r="O632" s="6">
        <f t="shared" si="38"/>
        <v>27371.820833333335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>
        <f t="shared" si="39"/>
        <v>59.992164544564154</v>
      </c>
      <c r="J633" t="s">
        <v>21</v>
      </c>
      <c r="K633" t="s">
        <v>22</v>
      </c>
      <c r="L633">
        <v>1553576400</v>
      </c>
      <c r="M633" s="6">
        <f t="shared" si="37"/>
        <v>43550.208333333328</v>
      </c>
      <c r="N633">
        <v>1553922000</v>
      </c>
      <c r="O633" s="6">
        <f t="shared" si="38"/>
        <v>27367.520833333332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>
        <f t="shared" si="39"/>
        <v>111.15827338129496</v>
      </c>
      <c r="J634" t="s">
        <v>21</v>
      </c>
      <c r="K634" t="s">
        <v>22</v>
      </c>
      <c r="L634">
        <v>1414904400</v>
      </c>
      <c r="M634" s="6">
        <f t="shared" si="37"/>
        <v>41945.208333333336</v>
      </c>
      <c r="N634">
        <v>1416463200</v>
      </c>
      <c r="O634" s="6">
        <f t="shared" si="38"/>
        <v>27208.424999999999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>
        <f t="shared" si="39"/>
        <v>53.038095238095238</v>
      </c>
      <c r="J635" t="s">
        <v>21</v>
      </c>
      <c r="K635" t="s">
        <v>22</v>
      </c>
      <c r="L635">
        <v>1446876000</v>
      </c>
      <c r="M635" s="6">
        <f t="shared" si="37"/>
        <v>42315.25</v>
      </c>
      <c r="N635">
        <v>1447221600</v>
      </c>
      <c r="O635" s="6">
        <f t="shared" si="38"/>
        <v>27244.025000000001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>
        <f t="shared" si="39"/>
        <v>55.985524728588658</v>
      </c>
      <c r="J636" t="s">
        <v>21</v>
      </c>
      <c r="K636" t="s">
        <v>22</v>
      </c>
      <c r="L636">
        <v>1490418000</v>
      </c>
      <c r="M636" s="6">
        <f t="shared" si="37"/>
        <v>42819.208333333328</v>
      </c>
      <c r="N636">
        <v>1491627600</v>
      </c>
      <c r="O636" s="6">
        <f t="shared" si="38"/>
        <v>27295.420833333334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>
        <f t="shared" si="39"/>
        <v>69.986760812003524</v>
      </c>
      <c r="J637" t="s">
        <v>21</v>
      </c>
      <c r="K637" t="s">
        <v>22</v>
      </c>
      <c r="L637">
        <v>1360389600</v>
      </c>
      <c r="M637" s="6">
        <f t="shared" si="37"/>
        <v>41314.25</v>
      </c>
      <c r="N637">
        <v>1363150800</v>
      </c>
      <c r="O637" s="6">
        <f t="shared" si="38"/>
        <v>27146.720833333333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>
        <f t="shared" si="39"/>
        <v>48.998079877112133</v>
      </c>
      <c r="J638" t="s">
        <v>36</v>
      </c>
      <c r="K638" t="s">
        <v>37</v>
      </c>
      <c r="L638">
        <v>1326866400</v>
      </c>
      <c r="M638" s="6">
        <f t="shared" si="37"/>
        <v>40926.25</v>
      </c>
      <c r="N638">
        <v>1330754400</v>
      </c>
      <c r="O638" s="6">
        <f t="shared" si="38"/>
        <v>27109.224999999999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>
        <f t="shared" si="39"/>
        <v>103.84615384615384</v>
      </c>
      <c r="J639" t="s">
        <v>21</v>
      </c>
      <c r="K639" t="s">
        <v>22</v>
      </c>
      <c r="L639">
        <v>1479103200</v>
      </c>
      <c r="M639" s="6">
        <f t="shared" si="37"/>
        <v>42688.25</v>
      </c>
      <c r="N639">
        <v>1479794400</v>
      </c>
      <c r="O639" s="6">
        <f t="shared" si="38"/>
        <v>27281.724999999999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>
        <f t="shared" si="39"/>
        <v>99.127659574468083</v>
      </c>
      <c r="J640" t="s">
        <v>21</v>
      </c>
      <c r="K640" t="s">
        <v>22</v>
      </c>
      <c r="L640">
        <v>1280206800</v>
      </c>
      <c r="M640" s="6">
        <f t="shared" si="37"/>
        <v>40386.208333333336</v>
      </c>
      <c r="N640">
        <v>1281243600</v>
      </c>
      <c r="O640" s="6">
        <f t="shared" si="38"/>
        <v>27051.920833333334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>
        <f t="shared" si="39"/>
        <v>107.37777777777778</v>
      </c>
      <c r="J641" t="s">
        <v>21</v>
      </c>
      <c r="K641" t="s">
        <v>22</v>
      </c>
      <c r="L641">
        <v>1532754000</v>
      </c>
      <c r="M641" s="6">
        <f t="shared" si="37"/>
        <v>43309.208333333328</v>
      </c>
      <c r="N641">
        <v>1532754000</v>
      </c>
      <c r="O641" s="6">
        <f t="shared" si="38"/>
        <v>27343.020833333332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>
        <f t="shared" si="39"/>
        <v>76.922178988326849</v>
      </c>
      <c r="J642" t="s">
        <v>21</v>
      </c>
      <c r="K642" t="s">
        <v>22</v>
      </c>
      <c r="L642">
        <v>1453096800</v>
      </c>
      <c r="M642" s="6">
        <f t="shared" si="37"/>
        <v>42387.25</v>
      </c>
      <c r="N642">
        <v>1453356000</v>
      </c>
      <c r="O642" s="6">
        <f t="shared" si="38"/>
        <v>27251.125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E643/D643*100</f>
        <v>119.96808510638297</v>
      </c>
      <c r="G643" t="s">
        <v>20</v>
      </c>
      <c r="H643">
        <v>194</v>
      </c>
      <c r="I643">
        <f t="shared" si="39"/>
        <v>58.128865979381445</v>
      </c>
      <c r="J643" t="s">
        <v>98</v>
      </c>
      <c r="K643" t="s">
        <v>99</v>
      </c>
      <c r="L643">
        <v>1487570400</v>
      </c>
      <c r="M643" s="6">
        <f t="shared" ref="M643:M706" si="41">(((L643/60)/60)/24)+DATE(1970,1,1)</f>
        <v>42786.25</v>
      </c>
      <c r="N643">
        <v>1489986000</v>
      </c>
      <c r="O643" s="6">
        <f t="shared" ref="O643:O706" si="42">N643/864000+DATE(1970,1,1)</f>
        <v>27293.520833333332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6">
        <f t="shared" si="41"/>
        <v>43451.25</v>
      </c>
      <c r="N644">
        <v>1545804000</v>
      </c>
      <c r="O644" s="6">
        <f t="shared" si="42"/>
        <v>27358.125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>
        <f t="shared" si="43"/>
        <v>87.962666666666664</v>
      </c>
      <c r="J645" t="s">
        <v>21</v>
      </c>
      <c r="K645" t="s">
        <v>22</v>
      </c>
      <c r="L645">
        <v>1488348000</v>
      </c>
      <c r="M645" s="6">
        <f t="shared" si="41"/>
        <v>42795.25</v>
      </c>
      <c r="N645">
        <v>1489899600</v>
      </c>
      <c r="O645" s="6">
        <f t="shared" si="42"/>
        <v>27293.420833333334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6">
        <f t="shared" si="41"/>
        <v>43452.25</v>
      </c>
      <c r="N646">
        <v>1546495200</v>
      </c>
      <c r="O646" s="6">
        <f t="shared" si="42"/>
        <v>27358.924999999999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>
        <f t="shared" si="43"/>
        <v>37.999361294443261</v>
      </c>
      <c r="J647" t="s">
        <v>21</v>
      </c>
      <c r="K647" t="s">
        <v>22</v>
      </c>
      <c r="L647">
        <v>1537938000</v>
      </c>
      <c r="M647" s="6">
        <f t="shared" si="41"/>
        <v>43369.208333333328</v>
      </c>
      <c r="N647">
        <v>1539752400</v>
      </c>
      <c r="O647" s="6">
        <f t="shared" si="42"/>
        <v>27351.120833333334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>
        <f t="shared" si="43"/>
        <v>29.999313893653515</v>
      </c>
      <c r="J648" t="s">
        <v>21</v>
      </c>
      <c r="K648" t="s">
        <v>22</v>
      </c>
      <c r="L648">
        <v>1363150800</v>
      </c>
      <c r="M648" s="6">
        <f t="shared" si="41"/>
        <v>41346.208333333336</v>
      </c>
      <c r="N648">
        <v>1364101200</v>
      </c>
      <c r="O648" s="6">
        <f t="shared" si="42"/>
        <v>27147.820833333335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6">
        <f t="shared" si="41"/>
        <v>43199.208333333328</v>
      </c>
      <c r="N649">
        <v>1525323600</v>
      </c>
      <c r="O649" s="6">
        <f t="shared" si="42"/>
        <v>27334.420833333334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>
        <f t="shared" si="43"/>
        <v>85.994467496542185</v>
      </c>
      <c r="J650" t="s">
        <v>21</v>
      </c>
      <c r="K650" t="s">
        <v>22</v>
      </c>
      <c r="L650">
        <v>1499317200</v>
      </c>
      <c r="M650" s="6">
        <f t="shared" si="41"/>
        <v>42922.208333333328</v>
      </c>
      <c r="N650">
        <v>1500872400</v>
      </c>
      <c r="O650" s="6">
        <f t="shared" si="42"/>
        <v>27306.120833333334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>
        <f t="shared" si="43"/>
        <v>98.011627906976742</v>
      </c>
      <c r="J651" t="s">
        <v>98</v>
      </c>
      <c r="K651" t="s">
        <v>99</v>
      </c>
      <c r="L651">
        <v>1287550800</v>
      </c>
      <c r="M651" s="6">
        <f t="shared" si="41"/>
        <v>40471.208333333336</v>
      </c>
      <c r="N651">
        <v>1288501200</v>
      </c>
      <c r="O651" s="6">
        <f t="shared" si="42"/>
        <v>27060.320833333335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6">
        <f t="shared" si="41"/>
        <v>41828.208333333336</v>
      </c>
      <c r="N652">
        <v>1407128400</v>
      </c>
      <c r="O652" s="6">
        <f t="shared" si="42"/>
        <v>27197.620833333334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>
        <f t="shared" si="43"/>
        <v>44.994570837642193</v>
      </c>
      <c r="J653" t="s">
        <v>107</v>
      </c>
      <c r="K653" t="s">
        <v>108</v>
      </c>
      <c r="L653">
        <v>1393048800</v>
      </c>
      <c r="M653" s="6">
        <f t="shared" si="41"/>
        <v>41692.25</v>
      </c>
      <c r="N653">
        <v>1394344800</v>
      </c>
      <c r="O653" s="6">
        <f t="shared" si="42"/>
        <v>27182.825000000001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>
        <f t="shared" si="43"/>
        <v>31.012224938875306</v>
      </c>
      <c r="J654" t="s">
        <v>21</v>
      </c>
      <c r="K654" t="s">
        <v>22</v>
      </c>
      <c r="L654">
        <v>1470373200</v>
      </c>
      <c r="M654" s="6">
        <f t="shared" si="41"/>
        <v>42587.208333333328</v>
      </c>
      <c r="N654">
        <v>1474088400</v>
      </c>
      <c r="O654" s="6">
        <f t="shared" si="42"/>
        <v>27275.120833333334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>
        <f t="shared" si="43"/>
        <v>59.970085470085472</v>
      </c>
      <c r="J655" t="s">
        <v>21</v>
      </c>
      <c r="K655" t="s">
        <v>22</v>
      </c>
      <c r="L655">
        <v>1460091600</v>
      </c>
      <c r="M655" s="6">
        <f t="shared" si="41"/>
        <v>42468.208333333328</v>
      </c>
      <c r="N655">
        <v>1460264400</v>
      </c>
      <c r="O655" s="6">
        <f t="shared" si="42"/>
        <v>27259.120833333334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>
        <f t="shared" si="43"/>
        <v>58.9973474801061</v>
      </c>
      <c r="J656" t="s">
        <v>21</v>
      </c>
      <c r="K656" t="s">
        <v>22</v>
      </c>
      <c r="L656">
        <v>1440392400</v>
      </c>
      <c r="M656" s="6">
        <f t="shared" si="41"/>
        <v>42240.208333333328</v>
      </c>
      <c r="N656">
        <v>1440824400</v>
      </c>
      <c r="O656" s="6">
        <f t="shared" si="42"/>
        <v>27236.620833333334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>
        <f t="shared" si="43"/>
        <v>50.045454545454547</v>
      </c>
      <c r="J657" t="s">
        <v>21</v>
      </c>
      <c r="K657" t="s">
        <v>22</v>
      </c>
      <c r="L657">
        <v>1488434400</v>
      </c>
      <c r="M657" s="6">
        <f t="shared" si="41"/>
        <v>42796.25</v>
      </c>
      <c r="N657">
        <v>1489554000</v>
      </c>
      <c r="O657" s="6">
        <f t="shared" si="42"/>
        <v>27293.020833333332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>
        <f t="shared" si="43"/>
        <v>98.966269841269835</v>
      </c>
      <c r="J658" t="s">
        <v>26</v>
      </c>
      <c r="K658" t="s">
        <v>27</v>
      </c>
      <c r="L658">
        <v>1514440800</v>
      </c>
      <c r="M658" s="6">
        <f t="shared" si="41"/>
        <v>43097.25</v>
      </c>
      <c r="N658">
        <v>1514872800</v>
      </c>
      <c r="O658" s="6">
        <f t="shared" si="42"/>
        <v>27322.325000000001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>
        <f t="shared" si="43"/>
        <v>58.857142857142854</v>
      </c>
      <c r="J659" t="s">
        <v>21</v>
      </c>
      <c r="K659" t="s">
        <v>22</v>
      </c>
      <c r="L659">
        <v>1514354400</v>
      </c>
      <c r="M659" s="6">
        <f t="shared" si="41"/>
        <v>43096.25</v>
      </c>
      <c r="N659">
        <v>1515736800</v>
      </c>
      <c r="O659" s="6">
        <f t="shared" si="42"/>
        <v>27323.325000000001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>
        <f t="shared" si="43"/>
        <v>81.010256410256417</v>
      </c>
      <c r="J660" t="s">
        <v>21</v>
      </c>
      <c r="K660" t="s">
        <v>22</v>
      </c>
      <c r="L660">
        <v>1440910800</v>
      </c>
      <c r="M660" s="6">
        <f t="shared" si="41"/>
        <v>42246.208333333328</v>
      </c>
      <c r="N660">
        <v>1442898000</v>
      </c>
      <c r="O660" s="6">
        <f t="shared" si="42"/>
        <v>27239.020833333332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>
        <f t="shared" si="43"/>
        <v>76.013333333333335</v>
      </c>
      <c r="J661" t="s">
        <v>40</v>
      </c>
      <c r="K661" t="s">
        <v>41</v>
      </c>
      <c r="L661">
        <v>1296108000</v>
      </c>
      <c r="M661" s="6">
        <f t="shared" si="41"/>
        <v>40570.25</v>
      </c>
      <c r="N661">
        <v>1296194400</v>
      </c>
      <c r="O661" s="6">
        <f t="shared" si="42"/>
        <v>27069.224999999999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>
        <f t="shared" si="43"/>
        <v>96.597402597402592</v>
      </c>
      <c r="J662" t="s">
        <v>21</v>
      </c>
      <c r="K662" t="s">
        <v>22</v>
      </c>
      <c r="L662">
        <v>1440133200</v>
      </c>
      <c r="M662" s="6">
        <f t="shared" si="41"/>
        <v>42237.208333333328</v>
      </c>
      <c r="N662">
        <v>1440910800</v>
      </c>
      <c r="O662" s="6">
        <f t="shared" si="42"/>
        <v>27236.720833333333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>
        <f t="shared" si="43"/>
        <v>76.957446808510639</v>
      </c>
      <c r="J663" t="s">
        <v>36</v>
      </c>
      <c r="K663" t="s">
        <v>37</v>
      </c>
      <c r="L663">
        <v>1332910800</v>
      </c>
      <c r="M663" s="6">
        <f t="shared" si="41"/>
        <v>40996.208333333336</v>
      </c>
      <c r="N663">
        <v>1335502800</v>
      </c>
      <c r="O663" s="6">
        <f t="shared" si="42"/>
        <v>27114.720833333333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>
        <f t="shared" si="43"/>
        <v>67.984732824427482</v>
      </c>
      <c r="J664" t="s">
        <v>21</v>
      </c>
      <c r="K664" t="s">
        <v>22</v>
      </c>
      <c r="L664">
        <v>1544335200</v>
      </c>
      <c r="M664" s="6">
        <f t="shared" si="41"/>
        <v>43443.25</v>
      </c>
      <c r="N664">
        <v>1544680800</v>
      </c>
      <c r="O664" s="6">
        <f t="shared" si="42"/>
        <v>27356.825000000001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>
        <f t="shared" si="43"/>
        <v>88.781609195402297</v>
      </c>
      <c r="J665" t="s">
        <v>21</v>
      </c>
      <c r="K665" t="s">
        <v>22</v>
      </c>
      <c r="L665">
        <v>1286427600</v>
      </c>
      <c r="M665" s="6">
        <f t="shared" si="41"/>
        <v>40458.208333333336</v>
      </c>
      <c r="N665">
        <v>1288414800</v>
      </c>
      <c r="O665" s="6">
        <f t="shared" si="42"/>
        <v>27060.220833333333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>
        <f t="shared" si="43"/>
        <v>24.99623706491063</v>
      </c>
      <c r="J666" t="s">
        <v>21</v>
      </c>
      <c r="K666" t="s">
        <v>22</v>
      </c>
      <c r="L666">
        <v>1329717600</v>
      </c>
      <c r="M666" s="6">
        <f t="shared" si="41"/>
        <v>40959.25</v>
      </c>
      <c r="N666">
        <v>1330581600</v>
      </c>
      <c r="O666" s="6">
        <f t="shared" si="42"/>
        <v>27109.025000000001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>
        <f t="shared" si="43"/>
        <v>44.922794117647058</v>
      </c>
      <c r="J667" t="s">
        <v>21</v>
      </c>
      <c r="K667" t="s">
        <v>22</v>
      </c>
      <c r="L667">
        <v>1310187600</v>
      </c>
      <c r="M667" s="6">
        <f t="shared" si="41"/>
        <v>40733.208333333336</v>
      </c>
      <c r="N667">
        <v>1311397200</v>
      </c>
      <c r="O667" s="6">
        <f t="shared" si="42"/>
        <v>27086.820833333335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6">
        <f t="shared" si="41"/>
        <v>41516.208333333336</v>
      </c>
      <c r="N668">
        <v>1378357200</v>
      </c>
      <c r="O668" s="6">
        <f t="shared" si="42"/>
        <v>27164.320833333335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>
        <f t="shared" si="43"/>
        <v>29.009546539379475</v>
      </c>
      <c r="J669" t="s">
        <v>21</v>
      </c>
      <c r="K669" t="s">
        <v>22</v>
      </c>
      <c r="L669">
        <v>1410325200</v>
      </c>
      <c r="M669" s="6">
        <f t="shared" si="41"/>
        <v>41892.208333333336</v>
      </c>
      <c r="N669">
        <v>1411102800</v>
      </c>
      <c r="O669" s="6">
        <f t="shared" si="42"/>
        <v>27202.220833333333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>
        <f t="shared" si="43"/>
        <v>73.59210526315789</v>
      </c>
      <c r="J670" t="s">
        <v>21</v>
      </c>
      <c r="K670" t="s">
        <v>22</v>
      </c>
      <c r="L670">
        <v>1343797200</v>
      </c>
      <c r="M670" s="6">
        <f t="shared" si="41"/>
        <v>41122.208333333336</v>
      </c>
      <c r="N670">
        <v>1344834000</v>
      </c>
      <c r="O670" s="6">
        <f t="shared" si="42"/>
        <v>27125.520833333332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>
        <f t="shared" si="43"/>
        <v>107.97038864898211</v>
      </c>
      <c r="J671" t="s">
        <v>107</v>
      </c>
      <c r="K671" t="s">
        <v>108</v>
      </c>
      <c r="L671">
        <v>1498453200</v>
      </c>
      <c r="M671" s="6">
        <f t="shared" si="41"/>
        <v>42912.208333333328</v>
      </c>
      <c r="N671">
        <v>1499230800</v>
      </c>
      <c r="O671" s="6">
        <f t="shared" si="42"/>
        <v>27304.220833333333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>
        <f t="shared" si="43"/>
        <v>68.987284287011803</v>
      </c>
      <c r="J672" t="s">
        <v>21</v>
      </c>
      <c r="K672" t="s">
        <v>22</v>
      </c>
      <c r="L672">
        <v>1456380000</v>
      </c>
      <c r="M672" s="6">
        <f t="shared" si="41"/>
        <v>42425.25</v>
      </c>
      <c r="N672">
        <v>1457416800</v>
      </c>
      <c r="O672" s="6">
        <f t="shared" si="42"/>
        <v>27255.825000000001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>
        <f t="shared" si="43"/>
        <v>111.02236719478098</v>
      </c>
      <c r="J673" t="s">
        <v>21</v>
      </c>
      <c r="K673" t="s">
        <v>22</v>
      </c>
      <c r="L673">
        <v>1280552400</v>
      </c>
      <c r="M673" s="6">
        <f t="shared" si="41"/>
        <v>40390.208333333336</v>
      </c>
      <c r="N673">
        <v>1280898000</v>
      </c>
      <c r="O673" s="6">
        <f t="shared" si="42"/>
        <v>27051.520833333332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>
        <f t="shared" si="43"/>
        <v>24.997515808491418</v>
      </c>
      <c r="J674" t="s">
        <v>26</v>
      </c>
      <c r="K674" t="s">
        <v>27</v>
      </c>
      <c r="L674">
        <v>1521608400</v>
      </c>
      <c r="M674" s="6">
        <f t="shared" si="41"/>
        <v>43180.208333333328</v>
      </c>
      <c r="N674">
        <v>1522472400</v>
      </c>
      <c r="O674" s="6">
        <f t="shared" si="42"/>
        <v>27331.120833333334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>
        <f t="shared" si="43"/>
        <v>42.155172413793103</v>
      </c>
      <c r="J675" t="s">
        <v>107</v>
      </c>
      <c r="K675" t="s">
        <v>108</v>
      </c>
      <c r="L675">
        <v>1460696400</v>
      </c>
      <c r="M675" s="6">
        <f t="shared" si="41"/>
        <v>42475.208333333328</v>
      </c>
      <c r="N675">
        <v>1462510800</v>
      </c>
      <c r="O675" s="6">
        <f t="shared" si="42"/>
        <v>27261.720833333333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>
        <f t="shared" si="43"/>
        <v>47.003284072249592</v>
      </c>
      <c r="J676" t="s">
        <v>21</v>
      </c>
      <c r="K676" t="s">
        <v>22</v>
      </c>
      <c r="L676">
        <v>1313730000</v>
      </c>
      <c r="M676" s="6">
        <f t="shared" si="41"/>
        <v>40774.208333333336</v>
      </c>
      <c r="N676">
        <v>1317790800</v>
      </c>
      <c r="O676" s="6">
        <f t="shared" si="42"/>
        <v>27094.220833333333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>
        <f t="shared" si="43"/>
        <v>36.0392749244713</v>
      </c>
      <c r="J677" t="s">
        <v>21</v>
      </c>
      <c r="K677" t="s">
        <v>22</v>
      </c>
      <c r="L677">
        <v>1568178000</v>
      </c>
      <c r="M677" s="6">
        <f t="shared" si="41"/>
        <v>43719.208333333328</v>
      </c>
      <c r="N677">
        <v>1568782800</v>
      </c>
      <c r="O677" s="6">
        <f t="shared" si="42"/>
        <v>27384.720833333333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>
        <f t="shared" si="43"/>
        <v>101.03760683760684</v>
      </c>
      <c r="J678" t="s">
        <v>21</v>
      </c>
      <c r="K678" t="s">
        <v>22</v>
      </c>
      <c r="L678">
        <v>1348635600</v>
      </c>
      <c r="M678" s="6">
        <f t="shared" si="41"/>
        <v>41178.208333333336</v>
      </c>
      <c r="N678">
        <v>1349413200</v>
      </c>
      <c r="O678" s="6">
        <f t="shared" si="42"/>
        <v>27130.820833333335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>
        <f t="shared" si="43"/>
        <v>39.927927927927925</v>
      </c>
      <c r="J679" t="s">
        <v>21</v>
      </c>
      <c r="K679" t="s">
        <v>22</v>
      </c>
      <c r="L679">
        <v>1468126800</v>
      </c>
      <c r="M679" s="6">
        <f t="shared" si="41"/>
        <v>42561.208333333328</v>
      </c>
      <c r="N679">
        <v>1472446800</v>
      </c>
      <c r="O679" s="6">
        <f t="shared" si="42"/>
        <v>27273.220833333333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>
        <f t="shared" si="43"/>
        <v>83.158139534883716</v>
      </c>
      <c r="J680" t="s">
        <v>21</v>
      </c>
      <c r="K680" t="s">
        <v>22</v>
      </c>
      <c r="L680">
        <v>1547877600</v>
      </c>
      <c r="M680" s="6">
        <f t="shared" si="41"/>
        <v>43484.25</v>
      </c>
      <c r="N680">
        <v>1548050400</v>
      </c>
      <c r="O680" s="6">
        <f t="shared" si="42"/>
        <v>27360.724999999999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>
        <f t="shared" si="43"/>
        <v>39.97520661157025</v>
      </c>
      <c r="J681" t="s">
        <v>21</v>
      </c>
      <c r="K681" t="s">
        <v>22</v>
      </c>
      <c r="L681">
        <v>1571374800</v>
      </c>
      <c r="M681" s="6">
        <f t="shared" si="41"/>
        <v>43756.208333333328</v>
      </c>
      <c r="N681">
        <v>1571806800</v>
      </c>
      <c r="O681" s="6">
        <f t="shared" si="42"/>
        <v>27388.220833333333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>
        <f t="shared" si="43"/>
        <v>47.993908629441627</v>
      </c>
      <c r="J682" t="s">
        <v>21</v>
      </c>
      <c r="K682" t="s">
        <v>22</v>
      </c>
      <c r="L682">
        <v>1576303200</v>
      </c>
      <c r="M682" s="6">
        <f t="shared" si="41"/>
        <v>43813.25</v>
      </c>
      <c r="N682">
        <v>1576476000</v>
      </c>
      <c r="O682" s="6">
        <f t="shared" si="42"/>
        <v>27393.625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>
        <f t="shared" si="43"/>
        <v>95.978877489438744</v>
      </c>
      <c r="J683" t="s">
        <v>21</v>
      </c>
      <c r="K683" t="s">
        <v>22</v>
      </c>
      <c r="L683">
        <v>1324447200</v>
      </c>
      <c r="M683" s="6">
        <f t="shared" si="41"/>
        <v>40898.25</v>
      </c>
      <c r="N683">
        <v>1324965600</v>
      </c>
      <c r="O683" s="6">
        <f t="shared" si="42"/>
        <v>27102.525000000001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>
        <f t="shared" si="43"/>
        <v>78.728155339805824</v>
      </c>
      <c r="J684" t="s">
        <v>21</v>
      </c>
      <c r="K684" t="s">
        <v>22</v>
      </c>
      <c r="L684">
        <v>1386741600</v>
      </c>
      <c r="M684" s="6">
        <f t="shared" si="41"/>
        <v>41619.25</v>
      </c>
      <c r="N684">
        <v>1387519200</v>
      </c>
      <c r="O684" s="6">
        <f t="shared" si="42"/>
        <v>27174.924999999999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>
        <f t="shared" si="43"/>
        <v>56.081632653061227</v>
      </c>
      <c r="J685" t="s">
        <v>21</v>
      </c>
      <c r="K685" t="s">
        <v>22</v>
      </c>
      <c r="L685">
        <v>1537074000</v>
      </c>
      <c r="M685" s="6">
        <f t="shared" si="41"/>
        <v>43359.208333333328</v>
      </c>
      <c r="N685">
        <v>1537246800</v>
      </c>
      <c r="O685" s="6">
        <f t="shared" si="42"/>
        <v>27348.220833333333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>
        <f t="shared" si="43"/>
        <v>69.090909090909093</v>
      </c>
      <c r="J686" t="s">
        <v>15</v>
      </c>
      <c r="K686" t="s">
        <v>16</v>
      </c>
      <c r="L686">
        <v>1277787600</v>
      </c>
      <c r="M686" s="6">
        <f t="shared" si="41"/>
        <v>40358.208333333336</v>
      </c>
      <c r="N686">
        <v>1279515600</v>
      </c>
      <c r="O686" s="6">
        <f t="shared" si="42"/>
        <v>27049.920833333334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>
        <f t="shared" si="43"/>
        <v>102.05291576673866</v>
      </c>
      <c r="J687" t="s">
        <v>15</v>
      </c>
      <c r="K687" t="s">
        <v>16</v>
      </c>
      <c r="L687">
        <v>1440306000</v>
      </c>
      <c r="M687" s="6">
        <f t="shared" si="41"/>
        <v>42239.208333333328</v>
      </c>
      <c r="N687">
        <v>1442379600</v>
      </c>
      <c r="O687" s="6">
        <f t="shared" si="42"/>
        <v>27238.420833333334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>
        <f t="shared" si="43"/>
        <v>107.32089552238806</v>
      </c>
      <c r="J688" t="s">
        <v>21</v>
      </c>
      <c r="K688" t="s">
        <v>22</v>
      </c>
      <c r="L688">
        <v>1522126800</v>
      </c>
      <c r="M688" s="6">
        <f t="shared" si="41"/>
        <v>43186.208333333328</v>
      </c>
      <c r="N688">
        <v>1523077200</v>
      </c>
      <c r="O688" s="6">
        <f t="shared" si="42"/>
        <v>27331.820833333335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>
        <f t="shared" si="43"/>
        <v>51.970260223048328</v>
      </c>
      <c r="J689" t="s">
        <v>21</v>
      </c>
      <c r="K689" t="s">
        <v>22</v>
      </c>
      <c r="L689">
        <v>1489298400</v>
      </c>
      <c r="M689" s="6">
        <f t="shared" si="41"/>
        <v>42806.25</v>
      </c>
      <c r="N689">
        <v>1489554000</v>
      </c>
      <c r="O689" s="6">
        <f t="shared" si="42"/>
        <v>27293.020833333332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>
        <f t="shared" si="43"/>
        <v>71.137142857142862</v>
      </c>
      <c r="J690" t="s">
        <v>21</v>
      </c>
      <c r="K690" t="s">
        <v>22</v>
      </c>
      <c r="L690">
        <v>1547100000</v>
      </c>
      <c r="M690" s="6">
        <f t="shared" si="41"/>
        <v>43475.25</v>
      </c>
      <c r="N690">
        <v>1548482400</v>
      </c>
      <c r="O690" s="6">
        <f t="shared" si="42"/>
        <v>27361.224999999999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>
        <f t="shared" si="43"/>
        <v>106.49275362318841</v>
      </c>
      <c r="J691" t="s">
        <v>21</v>
      </c>
      <c r="K691" t="s">
        <v>22</v>
      </c>
      <c r="L691">
        <v>1383022800</v>
      </c>
      <c r="M691" s="6">
        <f t="shared" si="41"/>
        <v>41576.208333333336</v>
      </c>
      <c r="N691">
        <v>1384063200</v>
      </c>
      <c r="O691" s="6">
        <f t="shared" si="42"/>
        <v>27170.924999999999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>
        <f t="shared" si="43"/>
        <v>42.93684210526316</v>
      </c>
      <c r="J692" t="s">
        <v>21</v>
      </c>
      <c r="K692" t="s">
        <v>22</v>
      </c>
      <c r="L692">
        <v>1322373600</v>
      </c>
      <c r="M692" s="6">
        <f t="shared" si="41"/>
        <v>40874.25</v>
      </c>
      <c r="N692">
        <v>1322892000</v>
      </c>
      <c r="O692" s="6">
        <f t="shared" si="42"/>
        <v>27100.125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>
        <f t="shared" si="43"/>
        <v>30.037974683544302</v>
      </c>
      <c r="J693" t="s">
        <v>21</v>
      </c>
      <c r="K693" t="s">
        <v>22</v>
      </c>
      <c r="L693">
        <v>1349240400</v>
      </c>
      <c r="M693" s="6">
        <f t="shared" si="41"/>
        <v>41185.208333333336</v>
      </c>
      <c r="N693">
        <v>1350709200</v>
      </c>
      <c r="O693" s="6">
        <f t="shared" si="42"/>
        <v>27132.320833333335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>
        <f t="shared" si="43"/>
        <v>70.623376623376629</v>
      </c>
      <c r="J694" t="s">
        <v>40</v>
      </c>
      <c r="K694" t="s">
        <v>41</v>
      </c>
      <c r="L694">
        <v>1562648400</v>
      </c>
      <c r="M694" s="6">
        <f t="shared" si="41"/>
        <v>43655.208333333328</v>
      </c>
      <c r="N694">
        <v>1564203600</v>
      </c>
      <c r="O694" s="6">
        <f t="shared" si="42"/>
        <v>27379.420833333334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>
        <f t="shared" si="43"/>
        <v>66.016018306636155</v>
      </c>
      <c r="J695" t="s">
        <v>21</v>
      </c>
      <c r="K695" t="s">
        <v>22</v>
      </c>
      <c r="L695">
        <v>1508216400</v>
      </c>
      <c r="M695" s="6">
        <f t="shared" si="41"/>
        <v>43025.208333333328</v>
      </c>
      <c r="N695">
        <v>1509685200</v>
      </c>
      <c r="O695" s="6">
        <f t="shared" si="42"/>
        <v>27316.320833333335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>
        <f t="shared" si="43"/>
        <v>96.911392405063296</v>
      </c>
      <c r="J696" t="s">
        <v>21</v>
      </c>
      <c r="K696" t="s">
        <v>22</v>
      </c>
      <c r="L696">
        <v>1511762400</v>
      </c>
      <c r="M696" s="6">
        <f t="shared" si="41"/>
        <v>43066.25</v>
      </c>
      <c r="N696">
        <v>1514959200</v>
      </c>
      <c r="O696" s="6">
        <f t="shared" si="42"/>
        <v>27322.424999999999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>
        <f t="shared" si="43"/>
        <v>62.867346938775512</v>
      </c>
      <c r="J697" t="s">
        <v>107</v>
      </c>
      <c r="K697" t="s">
        <v>108</v>
      </c>
      <c r="L697">
        <v>1447480800</v>
      </c>
      <c r="M697" s="6">
        <f t="shared" si="41"/>
        <v>42322.25</v>
      </c>
      <c r="N697">
        <v>1448863200</v>
      </c>
      <c r="O697" s="6">
        <f t="shared" si="42"/>
        <v>27245.924999999999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>
        <f t="shared" si="43"/>
        <v>108.98537682789652</v>
      </c>
      <c r="J698" t="s">
        <v>21</v>
      </c>
      <c r="K698" t="s">
        <v>22</v>
      </c>
      <c r="L698">
        <v>1429506000</v>
      </c>
      <c r="M698" s="6">
        <f t="shared" si="41"/>
        <v>42114.208333333328</v>
      </c>
      <c r="N698">
        <v>1429592400</v>
      </c>
      <c r="O698" s="6">
        <f t="shared" si="42"/>
        <v>27223.620833333334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>
        <f t="shared" si="43"/>
        <v>26.999314599040439</v>
      </c>
      <c r="J699" t="s">
        <v>21</v>
      </c>
      <c r="K699" t="s">
        <v>22</v>
      </c>
      <c r="L699">
        <v>1522472400</v>
      </c>
      <c r="M699" s="6">
        <f t="shared" si="41"/>
        <v>43190.208333333328</v>
      </c>
      <c r="N699">
        <v>1522645200</v>
      </c>
      <c r="O699" s="6">
        <f t="shared" si="42"/>
        <v>27331.320833333335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>
        <f t="shared" si="43"/>
        <v>65.004147943311438</v>
      </c>
      <c r="J700" t="s">
        <v>15</v>
      </c>
      <c r="K700" t="s">
        <v>16</v>
      </c>
      <c r="L700">
        <v>1322114400</v>
      </c>
      <c r="M700" s="6">
        <f t="shared" si="41"/>
        <v>40871.25</v>
      </c>
      <c r="N700">
        <v>1323324000</v>
      </c>
      <c r="O700" s="6">
        <f t="shared" si="42"/>
        <v>27100.625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>
        <f t="shared" si="43"/>
        <v>111.51785714285714</v>
      </c>
      <c r="J701" t="s">
        <v>21</v>
      </c>
      <c r="K701" t="s">
        <v>22</v>
      </c>
      <c r="L701">
        <v>1561438800</v>
      </c>
      <c r="M701" s="6">
        <f t="shared" si="41"/>
        <v>43641.208333333328</v>
      </c>
      <c r="N701">
        <v>1561525200</v>
      </c>
      <c r="O701" s="6">
        <f t="shared" si="42"/>
        <v>27376.320833333335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6">
        <f t="shared" si="41"/>
        <v>40203.25</v>
      </c>
      <c r="N702">
        <v>1265695200</v>
      </c>
      <c r="O702" s="6">
        <f t="shared" si="42"/>
        <v>27033.924999999999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>
        <f t="shared" si="43"/>
        <v>110.99268292682927</v>
      </c>
      <c r="J703" t="s">
        <v>21</v>
      </c>
      <c r="K703" t="s">
        <v>22</v>
      </c>
      <c r="L703">
        <v>1301202000</v>
      </c>
      <c r="M703" s="6">
        <f t="shared" si="41"/>
        <v>40629.208333333336</v>
      </c>
      <c r="N703">
        <v>1301806800</v>
      </c>
      <c r="O703" s="6">
        <f t="shared" si="42"/>
        <v>27075.720833333333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>
        <f t="shared" si="43"/>
        <v>56.746987951807228</v>
      </c>
      <c r="J704" t="s">
        <v>21</v>
      </c>
      <c r="K704" t="s">
        <v>22</v>
      </c>
      <c r="L704">
        <v>1374469200</v>
      </c>
      <c r="M704" s="6">
        <f t="shared" si="41"/>
        <v>41477.208333333336</v>
      </c>
      <c r="N704">
        <v>1374901200</v>
      </c>
      <c r="O704" s="6">
        <f t="shared" si="42"/>
        <v>27160.320833333335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>
        <f t="shared" si="43"/>
        <v>97.020608439646708</v>
      </c>
      <c r="J705" t="s">
        <v>21</v>
      </c>
      <c r="K705" t="s">
        <v>22</v>
      </c>
      <c r="L705">
        <v>1334984400</v>
      </c>
      <c r="M705" s="6">
        <f t="shared" si="41"/>
        <v>41020.208333333336</v>
      </c>
      <c r="N705">
        <v>1336453200</v>
      </c>
      <c r="O705" s="6">
        <f t="shared" si="42"/>
        <v>27115.820833333335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>
        <v>116</v>
      </c>
      <c r="I706">
        <f t="shared" si="43"/>
        <v>92.08620689655173</v>
      </c>
      <c r="J706" t="s">
        <v>21</v>
      </c>
      <c r="K706" t="s">
        <v>22</v>
      </c>
      <c r="L706">
        <v>1467608400</v>
      </c>
      <c r="M706" s="6">
        <f t="shared" si="41"/>
        <v>42555.208333333328</v>
      </c>
      <c r="N706">
        <v>1468904400</v>
      </c>
      <c r="O706" s="6">
        <f t="shared" si="42"/>
        <v>27269.120833333334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E707/D707*100</f>
        <v>99.026517383618156</v>
      </c>
      <c r="G707" t="s">
        <v>14</v>
      </c>
      <c r="H707">
        <v>2025</v>
      </c>
      <c r="I707">
        <f t="shared" si="43"/>
        <v>82.986666666666665</v>
      </c>
      <c r="J707" t="s">
        <v>40</v>
      </c>
      <c r="K707" t="s">
        <v>41</v>
      </c>
      <c r="L707">
        <v>1386741600</v>
      </c>
      <c r="M707" s="6">
        <f t="shared" ref="M707:M770" si="45">(((L707/60)/60)/24)+DATE(1970,1,1)</f>
        <v>41619.25</v>
      </c>
      <c r="N707">
        <v>1387087200</v>
      </c>
      <c r="O707" s="6">
        <f t="shared" ref="O707:O770" si="46">N707/864000+DATE(1970,1,1)</f>
        <v>27174.424999999999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6">
        <f t="shared" si="45"/>
        <v>43471.25</v>
      </c>
      <c r="N708">
        <v>1547445600</v>
      </c>
      <c r="O708" s="6">
        <f t="shared" si="46"/>
        <v>27360.025000000001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>
        <f t="shared" si="47"/>
        <v>68.922619047619051</v>
      </c>
      <c r="J709" t="s">
        <v>21</v>
      </c>
      <c r="K709" t="s">
        <v>22</v>
      </c>
      <c r="L709">
        <v>1544248800</v>
      </c>
      <c r="M709" s="6">
        <f t="shared" si="45"/>
        <v>43442.25</v>
      </c>
      <c r="N709">
        <v>1547359200</v>
      </c>
      <c r="O709" s="6">
        <f t="shared" si="46"/>
        <v>27359.924999999999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>
        <f t="shared" si="47"/>
        <v>87.737226277372258</v>
      </c>
      <c r="J710" t="s">
        <v>98</v>
      </c>
      <c r="K710" t="s">
        <v>99</v>
      </c>
      <c r="L710">
        <v>1495429200</v>
      </c>
      <c r="M710" s="6">
        <f t="shared" si="45"/>
        <v>42877.208333333328</v>
      </c>
      <c r="N710">
        <v>1496293200</v>
      </c>
      <c r="O710" s="6">
        <f t="shared" si="46"/>
        <v>27300.820833333335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>
        <f t="shared" si="47"/>
        <v>75.021505376344081</v>
      </c>
      <c r="J711" t="s">
        <v>107</v>
      </c>
      <c r="K711" t="s">
        <v>108</v>
      </c>
      <c r="L711">
        <v>1334811600</v>
      </c>
      <c r="M711" s="6">
        <f t="shared" si="45"/>
        <v>41018.208333333336</v>
      </c>
      <c r="N711">
        <v>1335416400</v>
      </c>
      <c r="O711" s="6">
        <f t="shared" si="46"/>
        <v>27114.620833333334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>
        <f t="shared" si="47"/>
        <v>50.863999999999997</v>
      </c>
      <c r="J712" t="s">
        <v>21</v>
      </c>
      <c r="K712" t="s">
        <v>22</v>
      </c>
      <c r="L712">
        <v>1531544400</v>
      </c>
      <c r="M712" s="6">
        <f t="shared" si="45"/>
        <v>43295.208333333328</v>
      </c>
      <c r="N712">
        <v>1532149200</v>
      </c>
      <c r="O712" s="6">
        <f t="shared" si="46"/>
        <v>27342.320833333335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6">
        <f t="shared" si="45"/>
        <v>42393.25</v>
      </c>
      <c r="N713">
        <v>1453788000</v>
      </c>
      <c r="O713" s="6">
        <f t="shared" si="46"/>
        <v>27251.625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>
        <f t="shared" si="47"/>
        <v>72.896039603960389</v>
      </c>
      <c r="J714" t="s">
        <v>21</v>
      </c>
      <c r="K714" t="s">
        <v>22</v>
      </c>
      <c r="L714">
        <v>1467954000</v>
      </c>
      <c r="M714" s="6">
        <f t="shared" si="45"/>
        <v>42559.208333333328</v>
      </c>
      <c r="N714">
        <v>1471496400</v>
      </c>
      <c r="O714" s="6">
        <f t="shared" si="46"/>
        <v>27272.120833333334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>
        <f t="shared" si="47"/>
        <v>108.48543689320388</v>
      </c>
      <c r="J715" t="s">
        <v>21</v>
      </c>
      <c r="K715" t="s">
        <v>22</v>
      </c>
      <c r="L715">
        <v>1471842000</v>
      </c>
      <c r="M715" s="6">
        <f t="shared" si="45"/>
        <v>42604.208333333328</v>
      </c>
      <c r="N715">
        <v>1472878800</v>
      </c>
      <c r="O715" s="6">
        <f t="shared" si="46"/>
        <v>27273.720833333333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>
        <f t="shared" si="47"/>
        <v>101.98095238095237</v>
      </c>
      <c r="J716" t="s">
        <v>21</v>
      </c>
      <c r="K716" t="s">
        <v>22</v>
      </c>
      <c r="L716">
        <v>1408424400</v>
      </c>
      <c r="M716" s="6">
        <f t="shared" si="45"/>
        <v>41870.208333333336</v>
      </c>
      <c r="N716">
        <v>1408510800</v>
      </c>
      <c r="O716" s="6">
        <f t="shared" si="46"/>
        <v>27199.220833333333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>
        <f t="shared" si="47"/>
        <v>44.009146341463413</v>
      </c>
      <c r="J717" t="s">
        <v>21</v>
      </c>
      <c r="K717" t="s">
        <v>22</v>
      </c>
      <c r="L717">
        <v>1281157200</v>
      </c>
      <c r="M717" s="6">
        <f t="shared" si="45"/>
        <v>40397.208333333336</v>
      </c>
      <c r="N717">
        <v>1281589200</v>
      </c>
      <c r="O717" s="6">
        <f t="shared" si="46"/>
        <v>27052.320833333335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>
        <f t="shared" si="47"/>
        <v>65.942675159235662</v>
      </c>
      <c r="J718" t="s">
        <v>21</v>
      </c>
      <c r="K718" t="s">
        <v>22</v>
      </c>
      <c r="L718">
        <v>1373432400</v>
      </c>
      <c r="M718" s="6">
        <f t="shared" si="45"/>
        <v>41465.208333333336</v>
      </c>
      <c r="N718">
        <v>1375851600</v>
      </c>
      <c r="O718" s="6">
        <f t="shared" si="46"/>
        <v>27161.420833333334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>
        <f t="shared" si="47"/>
        <v>24.987387387387386</v>
      </c>
      <c r="J719" t="s">
        <v>21</v>
      </c>
      <c r="K719" t="s">
        <v>22</v>
      </c>
      <c r="L719">
        <v>1313989200</v>
      </c>
      <c r="M719" s="6">
        <f t="shared" si="45"/>
        <v>40777.208333333336</v>
      </c>
      <c r="N719">
        <v>1315803600</v>
      </c>
      <c r="O719" s="6">
        <f t="shared" si="46"/>
        <v>27091.920833333334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>
        <f t="shared" si="47"/>
        <v>28.003367003367003</v>
      </c>
      <c r="J720" t="s">
        <v>21</v>
      </c>
      <c r="K720" t="s">
        <v>22</v>
      </c>
      <c r="L720">
        <v>1371445200</v>
      </c>
      <c r="M720" s="6">
        <f t="shared" si="45"/>
        <v>41442.208333333336</v>
      </c>
      <c r="N720">
        <v>1373691600</v>
      </c>
      <c r="O720" s="6">
        <f t="shared" si="46"/>
        <v>27158.920833333334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>
        <f t="shared" si="47"/>
        <v>85.829268292682926</v>
      </c>
      <c r="J721" t="s">
        <v>21</v>
      </c>
      <c r="K721" t="s">
        <v>22</v>
      </c>
      <c r="L721">
        <v>1338267600</v>
      </c>
      <c r="M721" s="6">
        <f t="shared" si="45"/>
        <v>41058.208333333336</v>
      </c>
      <c r="N721">
        <v>1339218000</v>
      </c>
      <c r="O721" s="6">
        <f t="shared" si="46"/>
        <v>27119.020833333332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>
        <f t="shared" si="47"/>
        <v>84.921052631578945</v>
      </c>
      <c r="J722" t="s">
        <v>36</v>
      </c>
      <c r="K722" t="s">
        <v>37</v>
      </c>
      <c r="L722">
        <v>1519192800</v>
      </c>
      <c r="M722" s="6">
        <f t="shared" si="45"/>
        <v>43152.25</v>
      </c>
      <c r="N722">
        <v>1520402400</v>
      </c>
      <c r="O722" s="6">
        <f t="shared" si="46"/>
        <v>27328.724999999999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>
        <f t="shared" si="47"/>
        <v>90.483333333333334</v>
      </c>
      <c r="J723" t="s">
        <v>21</v>
      </c>
      <c r="K723" t="s">
        <v>22</v>
      </c>
      <c r="L723">
        <v>1522818000</v>
      </c>
      <c r="M723" s="6">
        <f t="shared" si="45"/>
        <v>43194.208333333328</v>
      </c>
      <c r="N723">
        <v>1523336400</v>
      </c>
      <c r="O723" s="6">
        <f t="shared" si="46"/>
        <v>27332.120833333334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>
        <f t="shared" si="47"/>
        <v>25.00197628458498</v>
      </c>
      <c r="J724" t="s">
        <v>21</v>
      </c>
      <c r="K724" t="s">
        <v>22</v>
      </c>
      <c r="L724">
        <v>1509948000</v>
      </c>
      <c r="M724" s="6">
        <f t="shared" si="45"/>
        <v>43045.25</v>
      </c>
      <c r="N724">
        <v>1512280800</v>
      </c>
      <c r="O724" s="6">
        <f t="shared" si="46"/>
        <v>27319.325000000001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>
        <f t="shared" si="47"/>
        <v>92.013888888888886</v>
      </c>
      <c r="J725" t="s">
        <v>26</v>
      </c>
      <c r="K725" t="s">
        <v>27</v>
      </c>
      <c r="L725">
        <v>1456898400</v>
      </c>
      <c r="M725" s="6">
        <f t="shared" si="45"/>
        <v>42431.25</v>
      </c>
      <c r="N725">
        <v>1458709200</v>
      </c>
      <c r="O725" s="6">
        <f t="shared" si="46"/>
        <v>27257.320833333335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>
        <f t="shared" si="47"/>
        <v>93.066115702479337</v>
      </c>
      <c r="J726" t="s">
        <v>40</v>
      </c>
      <c r="K726" t="s">
        <v>41</v>
      </c>
      <c r="L726">
        <v>1413954000</v>
      </c>
      <c r="M726" s="6">
        <f t="shared" si="45"/>
        <v>41934.208333333336</v>
      </c>
      <c r="N726">
        <v>1414126800</v>
      </c>
      <c r="O726" s="6">
        <f t="shared" si="46"/>
        <v>27205.720833333333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>
        <f t="shared" si="47"/>
        <v>61.008145363408524</v>
      </c>
      <c r="J727" t="s">
        <v>21</v>
      </c>
      <c r="K727" t="s">
        <v>22</v>
      </c>
      <c r="L727">
        <v>1416031200</v>
      </c>
      <c r="M727" s="6">
        <f t="shared" si="45"/>
        <v>41958.25</v>
      </c>
      <c r="N727">
        <v>1416204000</v>
      </c>
      <c r="O727" s="6">
        <f t="shared" si="46"/>
        <v>27208.125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>
        <f t="shared" si="47"/>
        <v>92.036259541984734</v>
      </c>
      <c r="J728" t="s">
        <v>21</v>
      </c>
      <c r="K728" t="s">
        <v>22</v>
      </c>
      <c r="L728">
        <v>1287982800</v>
      </c>
      <c r="M728" s="6">
        <f t="shared" si="45"/>
        <v>40476.208333333336</v>
      </c>
      <c r="N728">
        <v>1288501200</v>
      </c>
      <c r="O728" s="6">
        <f t="shared" si="46"/>
        <v>27060.320833333335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>
        <f t="shared" si="47"/>
        <v>81.132596685082873</v>
      </c>
      <c r="J729" t="s">
        <v>21</v>
      </c>
      <c r="K729" t="s">
        <v>22</v>
      </c>
      <c r="L729">
        <v>1547964000</v>
      </c>
      <c r="M729" s="6">
        <f t="shared" si="45"/>
        <v>43485.25</v>
      </c>
      <c r="N729">
        <v>1552971600</v>
      </c>
      <c r="O729" s="6">
        <f t="shared" si="46"/>
        <v>27366.420833333334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6">
        <f t="shared" si="45"/>
        <v>42515.208333333328</v>
      </c>
      <c r="N730">
        <v>1465102800</v>
      </c>
      <c r="O730" s="6">
        <f t="shared" si="46"/>
        <v>27264.720833333333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>
        <f t="shared" si="47"/>
        <v>85.221311475409834</v>
      </c>
      <c r="J731" t="s">
        <v>21</v>
      </c>
      <c r="K731" t="s">
        <v>22</v>
      </c>
      <c r="L731">
        <v>1359957600</v>
      </c>
      <c r="M731" s="6">
        <f t="shared" si="45"/>
        <v>41309.25</v>
      </c>
      <c r="N731">
        <v>1360130400</v>
      </c>
      <c r="O731" s="6">
        <f t="shared" si="46"/>
        <v>27143.224999999999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>
        <f t="shared" si="47"/>
        <v>110.96825396825396</v>
      </c>
      <c r="J732" t="s">
        <v>15</v>
      </c>
      <c r="K732" t="s">
        <v>16</v>
      </c>
      <c r="L732">
        <v>1432357200</v>
      </c>
      <c r="M732" s="6">
        <f t="shared" si="45"/>
        <v>42147.208333333328</v>
      </c>
      <c r="N732">
        <v>1432875600</v>
      </c>
      <c r="O732" s="6">
        <f t="shared" si="46"/>
        <v>27227.420833333334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>
        <f t="shared" si="47"/>
        <v>32.968036529680369</v>
      </c>
      <c r="J733" t="s">
        <v>21</v>
      </c>
      <c r="K733" t="s">
        <v>22</v>
      </c>
      <c r="L733">
        <v>1500786000</v>
      </c>
      <c r="M733" s="6">
        <f t="shared" si="45"/>
        <v>42939.208333333328</v>
      </c>
      <c r="N733">
        <v>1500872400</v>
      </c>
      <c r="O733" s="6">
        <f t="shared" si="46"/>
        <v>27306.120833333334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>
        <f t="shared" si="47"/>
        <v>96.005352363960753</v>
      </c>
      <c r="J734" t="s">
        <v>21</v>
      </c>
      <c r="K734" t="s">
        <v>22</v>
      </c>
      <c r="L734">
        <v>1490158800</v>
      </c>
      <c r="M734" s="6">
        <f t="shared" si="45"/>
        <v>42816.208333333328</v>
      </c>
      <c r="N734">
        <v>1492146000</v>
      </c>
      <c r="O734" s="6">
        <f t="shared" si="46"/>
        <v>27296.020833333332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>
        <f t="shared" si="47"/>
        <v>84.96632653061225</v>
      </c>
      <c r="J735" t="s">
        <v>21</v>
      </c>
      <c r="K735" t="s">
        <v>22</v>
      </c>
      <c r="L735">
        <v>1406178000</v>
      </c>
      <c r="M735" s="6">
        <f t="shared" si="45"/>
        <v>41844.208333333336</v>
      </c>
      <c r="N735">
        <v>1407301200</v>
      </c>
      <c r="O735" s="6">
        <f t="shared" si="46"/>
        <v>27197.820833333335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>
        <f t="shared" si="47"/>
        <v>25.007462686567163</v>
      </c>
      <c r="J736" t="s">
        <v>21</v>
      </c>
      <c r="K736" t="s">
        <v>22</v>
      </c>
      <c r="L736">
        <v>1485583200</v>
      </c>
      <c r="M736" s="6">
        <f t="shared" si="45"/>
        <v>42763.25</v>
      </c>
      <c r="N736">
        <v>1486620000</v>
      </c>
      <c r="O736" s="6">
        <f t="shared" si="46"/>
        <v>27289.625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>
        <f t="shared" si="47"/>
        <v>65.998995479658461</v>
      </c>
      <c r="J737" t="s">
        <v>21</v>
      </c>
      <c r="K737" t="s">
        <v>22</v>
      </c>
      <c r="L737">
        <v>1459314000</v>
      </c>
      <c r="M737" s="6">
        <f t="shared" si="45"/>
        <v>42459.208333333328</v>
      </c>
      <c r="N737">
        <v>1459918800</v>
      </c>
      <c r="O737" s="6">
        <f t="shared" si="46"/>
        <v>27258.720833333333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>
        <f t="shared" si="47"/>
        <v>87.34482758620689</v>
      </c>
      <c r="J738" t="s">
        <v>21</v>
      </c>
      <c r="K738" t="s">
        <v>22</v>
      </c>
      <c r="L738">
        <v>1424412000</v>
      </c>
      <c r="M738" s="6">
        <f t="shared" si="45"/>
        <v>42055.25</v>
      </c>
      <c r="N738">
        <v>1424757600</v>
      </c>
      <c r="O738" s="6">
        <f t="shared" si="46"/>
        <v>27218.025000000001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>
        <f t="shared" si="47"/>
        <v>27.933333333333334</v>
      </c>
      <c r="J739" t="s">
        <v>21</v>
      </c>
      <c r="K739" t="s">
        <v>22</v>
      </c>
      <c r="L739">
        <v>1478844000</v>
      </c>
      <c r="M739" s="6">
        <f t="shared" si="45"/>
        <v>42685.25</v>
      </c>
      <c r="N739">
        <v>1479880800</v>
      </c>
      <c r="O739" s="6">
        <f t="shared" si="46"/>
        <v>27281.825000000001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6">
        <f t="shared" si="45"/>
        <v>41959.25</v>
      </c>
      <c r="N740">
        <v>1418018400</v>
      </c>
      <c r="O740" s="6">
        <f t="shared" si="46"/>
        <v>27210.224999999999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>
        <f t="shared" si="47"/>
        <v>31.937172774869111</v>
      </c>
      <c r="J741" t="s">
        <v>21</v>
      </c>
      <c r="K741" t="s">
        <v>22</v>
      </c>
      <c r="L741">
        <v>1340946000</v>
      </c>
      <c r="M741" s="6">
        <f t="shared" si="45"/>
        <v>41089.208333333336</v>
      </c>
      <c r="N741">
        <v>1341032400</v>
      </c>
      <c r="O741" s="6">
        <f t="shared" si="46"/>
        <v>27121.120833333334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6">
        <f t="shared" si="45"/>
        <v>42769.25</v>
      </c>
      <c r="N742">
        <v>1486360800</v>
      </c>
      <c r="O742" s="6">
        <f t="shared" si="46"/>
        <v>27289.325000000001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>
        <f t="shared" si="47"/>
        <v>108.84615384615384</v>
      </c>
      <c r="J743" t="s">
        <v>21</v>
      </c>
      <c r="K743" t="s">
        <v>22</v>
      </c>
      <c r="L743">
        <v>1274590800</v>
      </c>
      <c r="M743" s="6">
        <f t="shared" si="45"/>
        <v>40321.208333333336</v>
      </c>
      <c r="N743">
        <v>1274677200</v>
      </c>
      <c r="O743" s="6">
        <f t="shared" si="46"/>
        <v>27044.320833333335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>
        <f t="shared" si="47"/>
        <v>110.76229508196721</v>
      </c>
      <c r="J744" t="s">
        <v>21</v>
      </c>
      <c r="K744" t="s">
        <v>22</v>
      </c>
      <c r="L744">
        <v>1263880800</v>
      </c>
      <c r="M744" s="6">
        <f t="shared" si="45"/>
        <v>40197.25</v>
      </c>
      <c r="N744">
        <v>1267509600</v>
      </c>
      <c r="O744" s="6">
        <f t="shared" si="46"/>
        <v>27036.025000000001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>
        <f t="shared" si="47"/>
        <v>29.647058823529413</v>
      </c>
      <c r="J745" t="s">
        <v>21</v>
      </c>
      <c r="K745" t="s">
        <v>22</v>
      </c>
      <c r="L745">
        <v>1445403600</v>
      </c>
      <c r="M745" s="6">
        <f t="shared" si="45"/>
        <v>42298.208333333328</v>
      </c>
      <c r="N745">
        <v>1445922000</v>
      </c>
      <c r="O745" s="6">
        <f t="shared" si="46"/>
        <v>27242.520833333332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>
        <f t="shared" si="47"/>
        <v>101.71428571428571</v>
      </c>
      <c r="J746" t="s">
        <v>21</v>
      </c>
      <c r="K746" t="s">
        <v>22</v>
      </c>
      <c r="L746">
        <v>1533877200</v>
      </c>
      <c r="M746" s="6">
        <f t="shared" si="45"/>
        <v>43322.208333333328</v>
      </c>
      <c r="N746">
        <v>1534050000</v>
      </c>
      <c r="O746" s="6">
        <f t="shared" si="46"/>
        <v>27344.520833333332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6">
        <f t="shared" si="45"/>
        <v>40328.208333333336</v>
      </c>
      <c r="N747">
        <v>1277528400</v>
      </c>
      <c r="O747" s="6">
        <f t="shared" si="46"/>
        <v>27047.620833333334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6">
        <f t="shared" si="45"/>
        <v>40825.208333333336</v>
      </c>
      <c r="N748">
        <v>1318568400</v>
      </c>
      <c r="O748" s="6">
        <f t="shared" si="46"/>
        <v>27095.120833333334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6">
        <f t="shared" si="45"/>
        <v>40423.208333333336</v>
      </c>
      <c r="N749">
        <v>1284354000</v>
      </c>
      <c r="O749" s="6">
        <f t="shared" si="46"/>
        <v>27055.520833333332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>
        <f t="shared" si="47"/>
        <v>110.97231270358306</v>
      </c>
      <c r="J750" t="s">
        <v>21</v>
      </c>
      <c r="K750" t="s">
        <v>22</v>
      </c>
      <c r="L750">
        <v>1267423200</v>
      </c>
      <c r="M750" s="6">
        <f t="shared" si="45"/>
        <v>40238.25</v>
      </c>
      <c r="N750">
        <v>1269579600</v>
      </c>
      <c r="O750" s="6">
        <f t="shared" si="46"/>
        <v>27038.420833333334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>
        <f t="shared" si="47"/>
        <v>36.959016393442624</v>
      </c>
      <c r="J751" t="s">
        <v>107</v>
      </c>
      <c r="K751" t="s">
        <v>108</v>
      </c>
      <c r="L751">
        <v>1412744400</v>
      </c>
      <c r="M751" s="6">
        <f t="shared" si="45"/>
        <v>41920.208333333336</v>
      </c>
      <c r="N751">
        <v>1413781200</v>
      </c>
      <c r="O751" s="6">
        <f t="shared" si="46"/>
        <v>27205.320833333335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6">
        <f t="shared" si="45"/>
        <v>40360.208333333336</v>
      </c>
      <c r="N752">
        <v>1280120400</v>
      </c>
      <c r="O752" s="6">
        <f t="shared" si="46"/>
        <v>27050.620833333334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>
        <f t="shared" si="47"/>
        <v>30.974074074074075</v>
      </c>
      <c r="J753" t="s">
        <v>21</v>
      </c>
      <c r="K753" t="s">
        <v>22</v>
      </c>
      <c r="L753">
        <v>1458190800</v>
      </c>
      <c r="M753" s="6">
        <f t="shared" si="45"/>
        <v>42446.208333333328</v>
      </c>
      <c r="N753">
        <v>1459486800</v>
      </c>
      <c r="O753" s="6">
        <f t="shared" si="46"/>
        <v>27258.220833333333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>
        <f t="shared" si="47"/>
        <v>47.035087719298247</v>
      </c>
      <c r="J754" t="s">
        <v>21</v>
      </c>
      <c r="K754" t="s">
        <v>22</v>
      </c>
      <c r="L754">
        <v>1280984400</v>
      </c>
      <c r="M754" s="6">
        <f t="shared" si="45"/>
        <v>40395.208333333336</v>
      </c>
      <c r="N754">
        <v>1282539600</v>
      </c>
      <c r="O754" s="6">
        <f t="shared" si="46"/>
        <v>27053.420833333334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>
        <f t="shared" si="47"/>
        <v>88.065693430656935</v>
      </c>
      <c r="J755" t="s">
        <v>21</v>
      </c>
      <c r="K755" t="s">
        <v>22</v>
      </c>
      <c r="L755">
        <v>1274590800</v>
      </c>
      <c r="M755" s="6">
        <f t="shared" si="45"/>
        <v>40321.208333333336</v>
      </c>
      <c r="N755">
        <v>1275886800</v>
      </c>
      <c r="O755" s="6">
        <f t="shared" si="46"/>
        <v>27045.720833333333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>
        <f t="shared" si="47"/>
        <v>37.005616224648989</v>
      </c>
      <c r="J756" t="s">
        <v>21</v>
      </c>
      <c r="K756" t="s">
        <v>22</v>
      </c>
      <c r="L756">
        <v>1351400400</v>
      </c>
      <c r="M756" s="6">
        <f t="shared" si="45"/>
        <v>41210.208333333336</v>
      </c>
      <c r="N756">
        <v>1355983200</v>
      </c>
      <c r="O756" s="6">
        <f t="shared" si="46"/>
        <v>27138.424999999999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>
        <f t="shared" si="47"/>
        <v>26.027777777777779</v>
      </c>
      <c r="J757" t="s">
        <v>36</v>
      </c>
      <c r="K757" t="s">
        <v>37</v>
      </c>
      <c r="L757">
        <v>1514354400</v>
      </c>
      <c r="M757" s="6">
        <f t="shared" si="45"/>
        <v>43096.25</v>
      </c>
      <c r="N757">
        <v>1515391200</v>
      </c>
      <c r="O757" s="6">
        <f t="shared" si="46"/>
        <v>27322.924999999999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>
        <f t="shared" si="47"/>
        <v>67.817567567567565</v>
      </c>
      <c r="J758" t="s">
        <v>21</v>
      </c>
      <c r="K758" t="s">
        <v>22</v>
      </c>
      <c r="L758">
        <v>1421733600</v>
      </c>
      <c r="M758" s="6">
        <f t="shared" si="45"/>
        <v>42024.25</v>
      </c>
      <c r="N758">
        <v>1422252000</v>
      </c>
      <c r="O758" s="6">
        <f t="shared" si="46"/>
        <v>27215.125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>
        <f t="shared" si="47"/>
        <v>49.964912280701753</v>
      </c>
      <c r="J759" t="s">
        <v>21</v>
      </c>
      <c r="K759" t="s">
        <v>22</v>
      </c>
      <c r="L759">
        <v>1305176400</v>
      </c>
      <c r="M759" s="6">
        <f t="shared" si="45"/>
        <v>40675.208333333336</v>
      </c>
      <c r="N759">
        <v>1305522000</v>
      </c>
      <c r="O759" s="6">
        <f t="shared" si="46"/>
        <v>27080.020833333332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>
        <f t="shared" si="47"/>
        <v>110.01646903820817</v>
      </c>
      <c r="J760" t="s">
        <v>15</v>
      </c>
      <c r="K760" t="s">
        <v>16</v>
      </c>
      <c r="L760">
        <v>1414126800</v>
      </c>
      <c r="M760" s="6">
        <f t="shared" si="45"/>
        <v>41936.208333333336</v>
      </c>
      <c r="N760">
        <v>1414904400</v>
      </c>
      <c r="O760" s="6">
        <f t="shared" si="46"/>
        <v>27206.620833333334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>
        <f t="shared" si="47"/>
        <v>89.964678178963894</v>
      </c>
      <c r="J761" t="s">
        <v>21</v>
      </c>
      <c r="K761" t="s">
        <v>22</v>
      </c>
      <c r="L761">
        <v>1517810400</v>
      </c>
      <c r="M761" s="6">
        <f t="shared" si="45"/>
        <v>43136.25</v>
      </c>
      <c r="N761">
        <v>1520402400</v>
      </c>
      <c r="O761" s="6">
        <f t="shared" si="46"/>
        <v>27328.724999999999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>
        <f t="shared" si="47"/>
        <v>79.009523809523813</v>
      </c>
      <c r="J762" t="s">
        <v>107</v>
      </c>
      <c r="K762" t="s">
        <v>108</v>
      </c>
      <c r="L762">
        <v>1564635600</v>
      </c>
      <c r="M762" s="6">
        <f t="shared" si="45"/>
        <v>43678.208333333328</v>
      </c>
      <c r="N762">
        <v>1567141200</v>
      </c>
      <c r="O762" s="6">
        <f t="shared" si="46"/>
        <v>27382.820833333335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>
        <f t="shared" si="47"/>
        <v>86.867469879518069</v>
      </c>
      <c r="J763" t="s">
        <v>21</v>
      </c>
      <c r="K763" t="s">
        <v>22</v>
      </c>
      <c r="L763">
        <v>1500699600</v>
      </c>
      <c r="M763" s="6">
        <f t="shared" si="45"/>
        <v>42938.208333333328</v>
      </c>
      <c r="N763">
        <v>1501131600</v>
      </c>
      <c r="O763" s="6">
        <f t="shared" si="46"/>
        <v>27306.420833333334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6">
        <f t="shared" si="45"/>
        <v>41241.25</v>
      </c>
      <c r="N764">
        <v>1355032800</v>
      </c>
      <c r="O764" s="6">
        <f t="shared" si="46"/>
        <v>27137.325000000001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>
        <f t="shared" si="47"/>
        <v>26.970212765957445</v>
      </c>
      <c r="J765" t="s">
        <v>21</v>
      </c>
      <c r="K765" t="s">
        <v>22</v>
      </c>
      <c r="L765">
        <v>1336453200</v>
      </c>
      <c r="M765" s="6">
        <f t="shared" si="45"/>
        <v>41037.208333333336</v>
      </c>
      <c r="N765">
        <v>1339477200</v>
      </c>
      <c r="O765" s="6">
        <f t="shared" si="46"/>
        <v>27119.320833333335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>
        <f t="shared" si="47"/>
        <v>54.121621621621621</v>
      </c>
      <c r="J766" t="s">
        <v>21</v>
      </c>
      <c r="K766" t="s">
        <v>22</v>
      </c>
      <c r="L766">
        <v>1305262800</v>
      </c>
      <c r="M766" s="6">
        <f t="shared" si="45"/>
        <v>40676.208333333336</v>
      </c>
      <c r="N766">
        <v>1305954000</v>
      </c>
      <c r="O766" s="6">
        <f t="shared" si="46"/>
        <v>27080.520833333332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>
        <f t="shared" si="47"/>
        <v>41.035353535353536</v>
      </c>
      <c r="J767" t="s">
        <v>21</v>
      </c>
      <c r="K767" t="s">
        <v>22</v>
      </c>
      <c r="L767">
        <v>1492232400</v>
      </c>
      <c r="M767" s="6">
        <f t="shared" si="45"/>
        <v>42840.208333333328</v>
      </c>
      <c r="N767">
        <v>1494392400</v>
      </c>
      <c r="O767" s="6">
        <f t="shared" si="46"/>
        <v>27298.620833333334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>
        <f t="shared" si="47"/>
        <v>55.052419354838712</v>
      </c>
      <c r="J768" t="s">
        <v>26</v>
      </c>
      <c r="K768" t="s">
        <v>27</v>
      </c>
      <c r="L768">
        <v>1537333200</v>
      </c>
      <c r="M768" s="6">
        <f t="shared" si="45"/>
        <v>43362.208333333328</v>
      </c>
      <c r="N768">
        <v>1537419600</v>
      </c>
      <c r="O768" s="6">
        <f t="shared" si="46"/>
        <v>27348.420833333334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>
        <f t="shared" si="47"/>
        <v>107.93762183235867</v>
      </c>
      <c r="J769" t="s">
        <v>21</v>
      </c>
      <c r="K769" t="s">
        <v>22</v>
      </c>
      <c r="L769">
        <v>1444107600</v>
      </c>
      <c r="M769" s="6">
        <f t="shared" si="45"/>
        <v>42283.208333333328</v>
      </c>
      <c r="N769">
        <v>1447999200</v>
      </c>
      <c r="O769" s="6">
        <f t="shared" si="46"/>
        <v>27244.924999999999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6">
        <f t="shared" si="45"/>
        <v>41619.25</v>
      </c>
      <c r="N770">
        <v>1388037600</v>
      </c>
      <c r="O770" s="6">
        <f t="shared" si="46"/>
        <v>27175.525000000001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E771/D771*100</f>
        <v>86.867834394904463</v>
      </c>
      <c r="G771" t="s">
        <v>14</v>
      </c>
      <c r="H771">
        <v>3410</v>
      </c>
      <c r="I771">
        <f t="shared" si="47"/>
        <v>31.995894428152493</v>
      </c>
      <c r="J771" t="s">
        <v>21</v>
      </c>
      <c r="K771" t="s">
        <v>22</v>
      </c>
      <c r="L771">
        <v>1376542800</v>
      </c>
      <c r="M771" s="6">
        <f t="shared" ref="M771:M834" si="49">(((L771/60)/60)/24)+DATE(1970,1,1)</f>
        <v>41501.208333333336</v>
      </c>
      <c r="N771">
        <v>1378789200</v>
      </c>
      <c r="O771" s="6">
        <f t="shared" ref="O771:O834" si="50">N771/864000+DATE(1970,1,1)</f>
        <v>27164.820833333335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6">
        <f t="shared" si="49"/>
        <v>41743.208333333336</v>
      </c>
      <c r="N772">
        <v>1398056400</v>
      </c>
      <c r="O772" s="6">
        <f t="shared" si="50"/>
        <v>27187.120833333334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6">
        <f t="shared" si="49"/>
        <v>43491.25</v>
      </c>
      <c r="N773">
        <v>1550815200</v>
      </c>
      <c r="O773" s="6">
        <f t="shared" si="50"/>
        <v>27363.924999999999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>
        <f t="shared" si="51"/>
        <v>32.999805409612762</v>
      </c>
      <c r="J774" t="s">
        <v>21</v>
      </c>
      <c r="K774" t="s">
        <v>22</v>
      </c>
      <c r="L774">
        <v>1549692000</v>
      </c>
      <c r="M774" s="6">
        <f t="shared" si="49"/>
        <v>43505.25</v>
      </c>
      <c r="N774">
        <v>1550037600</v>
      </c>
      <c r="O774" s="6">
        <f t="shared" si="50"/>
        <v>27363.025000000001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>
        <f t="shared" si="51"/>
        <v>43.00254993625159</v>
      </c>
      <c r="J775" t="s">
        <v>21</v>
      </c>
      <c r="K775" t="s">
        <v>22</v>
      </c>
      <c r="L775">
        <v>1492059600</v>
      </c>
      <c r="M775" s="6">
        <f t="shared" si="49"/>
        <v>42838.208333333328</v>
      </c>
      <c r="N775">
        <v>1492923600</v>
      </c>
      <c r="O775" s="6">
        <f t="shared" si="50"/>
        <v>27296.920833333334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>
        <f t="shared" si="51"/>
        <v>86.858974358974365</v>
      </c>
      <c r="J776" t="s">
        <v>107</v>
      </c>
      <c r="K776" t="s">
        <v>108</v>
      </c>
      <c r="L776">
        <v>1463979600</v>
      </c>
      <c r="M776" s="6">
        <f t="shared" si="49"/>
        <v>42513.208333333328</v>
      </c>
      <c r="N776">
        <v>1467522000</v>
      </c>
      <c r="O776" s="6">
        <f t="shared" si="50"/>
        <v>27267.520833333332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6">
        <f t="shared" si="49"/>
        <v>41949.25</v>
      </c>
      <c r="N777">
        <v>1416117600</v>
      </c>
      <c r="O777" s="6">
        <f t="shared" si="50"/>
        <v>27208.025000000001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>
        <f t="shared" si="51"/>
        <v>32.995456610631528</v>
      </c>
      <c r="J778" t="s">
        <v>21</v>
      </c>
      <c r="K778" t="s">
        <v>22</v>
      </c>
      <c r="L778">
        <v>1562216400</v>
      </c>
      <c r="M778" s="6">
        <f t="shared" si="49"/>
        <v>43650.208333333328</v>
      </c>
      <c r="N778">
        <v>1563771600</v>
      </c>
      <c r="O778" s="6">
        <f t="shared" si="50"/>
        <v>27378.920833333334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>
        <f t="shared" si="51"/>
        <v>68.028106508875737</v>
      </c>
      <c r="J779" t="s">
        <v>21</v>
      </c>
      <c r="K779" t="s">
        <v>22</v>
      </c>
      <c r="L779">
        <v>1316754000</v>
      </c>
      <c r="M779" s="6">
        <f t="shared" si="49"/>
        <v>40809.208333333336</v>
      </c>
      <c r="N779">
        <v>1319259600</v>
      </c>
      <c r="O779" s="6">
        <f t="shared" si="50"/>
        <v>27095.920833333334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>
        <f t="shared" si="51"/>
        <v>58.867816091954026</v>
      </c>
      <c r="J780" t="s">
        <v>98</v>
      </c>
      <c r="K780" t="s">
        <v>99</v>
      </c>
      <c r="L780">
        <v>1313211600</v>
      </c>
      <c r="M780" s="6">
        <f t="shared" si="49"/>
        <v>40768.208333333336</v>
      </c>
      <c r="N780">
        <v>1313643600</v>
      </c>
      <c r="O780" s="6">
        <f t="shared" si="50"/>
        <v>27089.420833333334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>
        <f t="shared" si="51"/>
        <v>105.04572803850782</v>
      </c>
      <c r="J781" t="s">
        <v>21</v>
      </c>
      <c r="K781" t="s">
        <v>22</v>
      </c>
      <c r="L781">
        <v>1439528400</v>
      </c>
      <c r="M781" s="6">
        <f t="shared" si="49"/>
        <v>42230.208333333328</v>
      </c>
      <c r="N781">
        <v>1440306000</v>
      </c>
      <c r="O781" s="6">
        <f t="shared" si="50"/>
        <v>27236.020833333332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>
        <f t="shared" si="51"/>
        <v>33.054878048780488</v>
      </c>
      <c r="J782" t="s">
        <v>21</v>
      </c>
      <c r="K782" t="s">
        <v>22</v>
      </c>
      <c r="L782">
        <v>1469163600</v>
      </c>
      <c r="M782" s="6">
        <f t="shared" si="49"/>
        <v>42573.208333333328</v>
      </c>
      <c r="N782">
        <v>1470805200</v>
      </c>
      <c r="O782" s="6">
        <f t="shared" si="50"/>
        <v>27271.320833333335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>
        <f t="shared" si="51"/>
        <v>78.821428571428569</v>
      </c>
      <c r="J783" t="s">
        <v>98</v>
      </c>
      <c r="K783" t="s">
        <v>99</v>
      </c>
      <c r="L783">
        <v>1288501200</v>
      </c>
      <c r="M783" s="6">
        <f t="shared" si="49"/>
        <v>40482.208333333336</v>
      </c>
      <c r="N783">
        <v>1292911200</v>
      </c>
      <c r="O783" s="6">
        <f t="shared" si="50"/>
        <v>27065.424999999999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>
        <f t="shared" si="51"/>
        <v>68.204968944099377</v>
      </c>
      <c r="J784" t="s">
        <v>21</v>
      </c>
      <c r="K784" t="s">
        <v>22</v>
      </c>
      <c r="L784">
        <v>1298959200</v>
      </c>
      <c r="M784" s="6">
        <f t="shared" si="49"/>
        <v>40603.25</v>
      </c>
      <c r="N784">
        <v>1301374800</v>
      </c>
      <c r="O784" s="6">
        <f t="shared" si="50"/>
        <v>27075.220833333333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>
        <f t="shared" si="51"/>
        <v>75.731884057971016</v>
      </c>
      <c r="J785" t="s">
        <v>21</v>
      </c>
      <c r="K785" t="s">
        <v>22</v>
      </c>
      <c r="L785">
        <v>1387260000</v>
      </c>
      <c r="M785" s="6">
        <f t="shared" si="49"/>
        <v>41625.25</v>
      </c>
      <c r="N785">
        <v>1387864800</v>
      </c>
      <c r="O785" s="6">
        <f t="shared" si="50"/>
        <v>27175.325000000001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>
        <f t="shared" si="51"/>
        <v>30.996070133010882</v>
      </c>
      <c r="J786" t="s">
        <v>21</v>
      </c>
      <c r="K786" t="s">
        <v>22</v>
      </c>
      <c r="L786">
        <v>1457244000</v>
      </c>
      <c r="M786" s="6">
        <f t="shared" si="49"/>
        <v>42435.25</v>
      </c>
      <c r="N786">
        <v>1458190800</v>
      </c>
      <c r="O786" s="6">
        <f t="shared" si="50"/>
        <v>27256.720833333333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>
        <f t="shared" si="51"/>
        <v>101.88188976377953</v>
      </c>
      <c r="J787" t="s">
        <v>26</v>
      </c>
      <c r="K787" t="s">
        <v>27</v>
      </c>
      <c r="L787">
        <v>1556341200</v>
      </c>
      <c r="M787" s="6">
        <f t="shared" si="49"/>
        <v>43582.208333333328</v>
      </c>
      <c r="N787">
        <v>1559278800</v>
      </c>
      <c r="O787" s="6">
        <f t="shared" si="50"/>
        <v>27373.720833333333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>
        <f t="shared" si="51"/>
        <v>52.879227053140099</v>
      </c>
      <c r="J788" t="s">
        <v>107</v>
      </c>
      <c r="K788" t="s">
        <v>108</v>
      </c>
      <c r="L788">
        <v>1522126800</v>
      </c>
      <c r="M788" s="6">
        <f t="shared" si="49"/>
        <v>43186.208333333328</v>
      </c>
      <c r="N788">
        <v>1522731600</v>
      </c>
      <c r="O788" s="6">
        <f t="shared" si="50"/>
        <v>27331.420833333334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>
        <f t="shared" si="51"/>
        <v>71.005820721769496</v>
      </c>
      <c r="J789" t="s">
        <v>15</v>
      </c>
      <c r="K789" t="s">
        <v>16</v>
      </c>
      <c r="L789">
        <v>1305954000</v>
      </c>
      <c r="M789" s="6">
        <f t="shared" si="49"/>
        <v>40684.208333333336</v>
      </c>
      <c r="N789">
        <v>1306731600</v>
      </c>
      <c r="O789" s="6">
        <f t="shared" si="50"/>
        <v>27081.420833333334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>
        <f t="shared" si="51"/>
        <v>102.38709677419355</v>
      </c>
      <c r="J790" t="s">
        <v>21</v>
      </c>
      <c r="K790" t="s">
        <v>22</v>
      </c>
      <c r="L790">
        <v>1350709200</v>
      </c>
      <c r="M790" s="6">
        <f t="shared" si="49"/>
        <v>41202.208333333336</v>
      </c>
      <c r="N790">
        <v>1352527200</v>
      </c>
      <c r="O790" s="6">
        <f t="shared" si="50"/>
        <v>27134.424999999999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>
        <f t="shared" si="51"/>
        <v>74.466666666666669</v>
      </c>
      <c r="J791" t="s">
        <v>21</v>
      </c>
      <c r="K791" t="s">
        <v>22</v>
      </c>
      <c r="L791">
        <v>1401166800</v>
      </c>
      <c r="M791" s="6">
        <f t="shared" si="49"/>
        <v>41786.208333333336</v>
      </c>
      <c r="N791">
        <v>1404363600</v>
      </c>
      <c r="O791" s="6">
        <f t="shared" si="50"/>
        <v>27194.420833333334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>
        <f t="shared" si="51"/>
        <v>51.009883198562441</v>
      </c>
      <c r="J792" t="s">
        <v>21</v>
      </c>
      <c r="K792" t="s">
        <v>22</v>
      </c>
      <c r="L792">
        <v>1266127200</v>
      </c>
      <c r="M792" s="6">
        <f t="shared" si="49"/>
        <v>40223.25</v>
      </c>
      <c r="N792">
        <v>1266645600</v>
      </c>
      <c r="O792" s="6">
        <f t="shared" si="50"/>
        <v>27035.025000000001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6">
        <f t="shared" si="49"/>
        <v>42715.25</v>
      </c>
      <c r="N793">
        <v>1482818400</v>
      </c>
      <c r="O793" s="6">
        <f t="shared" si="50"/>
        <v>27285.224999999999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>
        <f t="shared" si="51"/>
        <v>97.142857142857139</v>
      </c>
      <c r="J794" t="s">
        <v>21</v>
      </c>
      <c r="K794" t="s">
        <v>22</v>
      </c>
      <c r="L794">
        <v>1372222800</v>
      </c>
      <c r="M794" s="6">
        <f t="shared" si="49"/>
        <v>41451.208333333336</v>
      </c>
      <c r="N794">
        <v>1374642000</v>
      </c>
      <c r="O794" s="6">
        <f t="shared" si="50"/>
        <v>27160.020833333332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>
        <f t="shared" si="51"/>
        <v>72.071823204419886</v>
      </c>
      <c r="J795" t="s">
        <v>98</v>
      </c>
      <c r="K795" t="s">
        <v>99</v>
      </c>
      <c r="L795">
        <v>1372136400</v>
      </c>
      <c r="M795" s="6">
        <f t="shared" si="49"/>
        <v>41450.208333333336</v>
      </c>
      <c r="N795">
        <v>1372482000</v>
      </c>
      <c r="O795" s="6">
        <f t="shared" si="50"/>
        <v>27157.520833333332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>
        <f t="shared" si="51"/>
        <v>75.236363636363635</v>
      </c>
      <c r="J796" t="s">
        <v>21</v>
      </c>
      <c r="K796" t="s">
        <v>22</v>
      </c>
      <c r="L796">
        <v>1513922400</v>
      </c>
      <c r="M796" s="6">
        <f t="shared" si="49"/>
        <v>43091.25</v>
      </c>
      <c r="N796">
        <v>1514959200</v>
      </c>
      <c r="O796" s="6">
        <f t="shared" si="50"/>
        <v>27322.424999999999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>
        <f t="shared" si="51"/>
        <v>32.967741935483872</v>
      </c>
      <c r="J797" t="s">
        <v>21</v>
      </c>
      <c r="K797" t="s">
        <v>22</v>
      </c>
      <c r="L797">
        <v>1477976400</v>
      </c>
      <c r="M797" s="6">
        <f t="shared" si="49"/>
        <v>42675.208333333328</v>
      </c>
      <c r="N797">
        <v>1478235600</v>
      </c>
      <c r="O797" s="6">
        <f t="shared" si="50"/>
        <v>27279.920833333334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>
        <f t="shared" si="51"/>
        <v>54.807692307692307</v>
      </c>
      <c r="J798" t="s">
        <v>21</v>
      </c>
      <c r="K798" t="s">
        <v>22</v>
      </c>
      <c r="L798">
        <v>1407474000</v>
      </c>
      <c r="M798" s="6">
        <f t="shared" si="49"/>
        <v>41859.208333333336</v>
      </c>
      <c r="N798">
        <v>1408078800</v>
      </c>
      <c r="O798" s="6">
        <f t="shared" si="50"/>
        <v>27198.720833333333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>
        <f t="shared" si="51"/>
        <v>45.037837837837834</v>
      </c>
      <c r="J799" t="s">
        <v>21</v>
      </c>
      <c r="K799" t="s">
        <v>22</v>
      </c>
      <c r="L799">
        <v>1546149600</v>
      </c>
      <c r="M799" s="6">
        <f t="shared" si="49"/>
        <v>43464.25</v>
      </c>
      <c r="N799">
        <v>1548136800</v>
      </c>
      <c r="O799" s="6">
        <f t="shared" si="50"/>
        <v>27360.825000000001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>
        <f t="shared" si="51"/>
        <v>52.958677685950413</v>
      </c>
      <c r="J800" t="s">
        <v>21</v>
      </c>
      <c r="K800" t="s">
        <v>22</v>
      </c>
      <c r="L800">
        <v>1338440400</v>
      </c>
      <c r="M800" s="6">
        <f t="shared" si="49"/>
        <v>41060.208333333336</v>
      </c>
      <c r="N800">
        <v>1340859600</v>
      </c>
      <c r="O800" s="6">
        <f t="shared" si="50"/>
        <v>27120.920833333334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>
        <f t="shared" si="51"/>
        <v>60.017959183673469</v>
      </c>
      <c r="J801" t="s">
        <v>40</v>
      </c>
      <c r="K801" t="s">
        <v>41</v>
      </c>
      <c r="L801">
        <v>1454133600</v>
      </c>
      <c r="M801" s="6">
        <f t="shared" si="49"/>
        <v>42399.25</v>
      </c>
      <c r="N801">
        <v>1454479200</v>
      </c>
      <c r="O801" s="6">
        <f t="shared" si="50"/>
        <v>27252.424999999999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6">
        <f t="shared" si="49"/>
        <v>42167.208333333328</v>
      </c>
      <c r="N802">
        <v>1434430800</v>
      </c>
      <c r="O802" s="6">
        <f t="shared" si="50"/>
        <v>27229.220833333333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>
        <f t="shared" si="51"/>
        <v>44.028301886792455</v>
      </c>
      <c r="J803" t="s">
        <v>21</v>
      </c>
      <c r="K803" t="s">
        <v>22</v>
      </c>
      <c r="L803">
        <v>1577772000</v>
      </c>
      <c r="M803" s="6">
        <f t="shared" si="49"/>
        <v>43830.25</v>
      </c>
      <c r="N803">
        <v>1579672800</v>
      </c>
      <c r="O803" s="6">
        <f t="shared" si="50"/>
        <v>27397.325000000001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>
        <f t="shared" si="51"/>
        <v>86.028169014084511</v>
      </c>
      <c r="J804" t="s">
        <v>21</v>
      </c>
      <c r="K804" t="s">
        <v>22</v>
      </c>
      <c r="L804">
        <v>1562216400</v>
      </c>
      <c r="M804" s="6">
        <f t="shared" si="49"/>
        <v>43650.208333333328</v>
      </c>
      <c r="N804">
        <v>1562389200</v>
      </c>
      <c r="O804" s="6">
        <f t="shared" si="50"/>
        <v>27377.320833333335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>
        <f t="shared" si="51"/>
        <v>28.012875536480685</v>
      </c>
      <c r="J805" t="s">
        <v>21</v>
      </c>
      <c r="K805" t="s">
        <v>22</v>
      </c>
      <c r="L805">
        <v>1548568800</v>
      </c>
      <c r="M805" s="6">
        <f t="shared" si="49"/>
        <v>43492.25</v>
      </c>
      <c r="N805">
        <v>1551506400</v>
      </c>
      <c r="O805" s="6">
        <f t="shared" si="50"/>
        <v>27364.724999999999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>
        <f t="shared" si="51"/>
        <v>32.050458715596328</v>
      </c>
      <c r="J806" t="s">
        <v>21</v>
      </c>
      <c r="K806" t="s">
        <v>22</v>
      </c>
      <c r="L806">
        <v>1514872800</v>
      </c>
      <c r="M806" s="6">
        <f t="shared" si="49"/>
        <v>43102.25</v>
      </c>
      <c r="N806">
        <v>1516600800</v>
      </c>
      <c r="O806" s="6">
        <f t="shared" si="50"/>
        <v>27324.325000000001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>
        <f t="shared" si="51"/>
        <v>73.611940298507463</v>
      </c>
      <c r="J807" t="s">
        <v>26</v>
      </c>
      <c r="K807" t="s">
        <v>27</v>
      </c>
      <c r="L807">
        <v>1416031200</v>
      </c>
      <c r="M807" s="6">
        <f t="shared" si="49"/>
        <v>41958.25</v>
      </c>
      <c r="N807">
        <v>1420437600</v>
      </c>
      <c r="O807" s="6">
        <f t="shared" si="50"/>
        <v>27213.025000000001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>
        <f t="shared" si="51"/>
        <v>108.71052631578948</v>
      </c>
      <c r="J808" t="s">
        <v>21</v>
      </c>
      <c r="K808" t="s">
        <v>22</v>
      </c>
      <c r="L808">
        <v>1330927200</v>
      </c>
      <c r="M808" s="6">
        <f t="shared" si="49"/>
        <v>40973.25</v>
      </c>
      <c r="N808">
        <v>1332997200</v>
      </c>
      <c r="O808" s="6">
        <f t="shared" si="50"/>
        <v>27111.820833333335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>
        <f t="shared" si="51"/>
        <v>42.97674418604651</v>
      </c>
      <c r="J809" t="s">
        <v>21</v>
      </c>
      <c r="K809" t="s">
        <v>22</v>
      </c>
      <c r="L809">
        <v>1571115600</v>
      </c>
      <c r="M809" s="6">
        <f t="shared" si="49"/>
        <v>43753.208333333328</v>
      </c>
      <c r="N809">
        <v>1574920800</v>
      </c>
      <c r="O809" s="6">
        <f t="shared" si="50"/>
        <v>27391.825000000001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>
        <f t="shared" si="51"/>
        <v>83.315789473684205</v>
      </c>
      <c r="J810" t="s">
        <v>21</v>
      </c>
      <c r="K810" t="s">
        <v>22</v>
      </c>
      <c r="L810">
        <v>1463461200</v>
      </c>
      <c r="M810" s="6">
        <f t="shared" si="49"/>
        <v>42507.208333333328</v>
      </c>
      <c r="N810">
        <v>1464930000</v>
      </c>
      <c r="O810" s="6">
        <f t="shared" si="50"/>
        <v>27264.520833333332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6">
        <f t="shared" si="49"/>
        <v>41135.208333333336</v>
      </c>
      <c r="N811">
        <v>1345006800</v>
      </c>
      <c r="O811" s="6">
        <f t="shared" si="50"/>
        <v>27125.720833333333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>
        <f t="shared" si="51"/>
        <v>55.927601809954751</v>
      </c>
      <c r="J812" t="s">
        <v>21</v>
      </c>
      <c r="K812" t="s">
        <v>22</v>
      </c>
      <c r="L812">
        <v>1511848800</v>
      </c>
      <c r="M812" s="6">
        <f t="shared" si="49"/>
        <v>43067.25</v>
      </c>
      <c r="N812">
        <v>1512712800</v>
      </c>
      <c r="O812" s="6">
        <f t="shared" si="50"/>
        <v>27319.825000000001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>
        <f t="shared" si="51"/>
        <v>105.03681885125184</v>
      </c>
      <c r="J813" t="s">
        <v>21</v>
      </c>
      <c r="K813" t="s">
        <v>22</v>
      </c>
      <c r="L813">
        <v>1452319200</v>
      </c>
      <c r="M813" s="6">
        <f t="shared" si="49"/>
        <v>42378.25</v>
      </c>
      <c r="N813">
        <v>1452492000</v>
      </c>
      <c r="O813" s="6">
        <f t="shared" si="50"/>
        <v>27250.125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6">
        <f t="shared" si="49"/>
        <v>43206.208333333328</v>
      </c>
      <c r="N814">
        <v>1524286800</v>
      </c>
      <c r="O814" s="6">
        <f t="shared" si="50"/>
        <v>27333.220833333333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>
        <f t="shared" si="51"/>
        <v>112.66176470588235</v>
      </c>
      <c r="J815" t="s">
        <v>21</v>
      </c>
      <c r="K815" t="s">
        <v>22</v>
      </c>
      <c r="L815">
        <v>1346043600</v>
      </c>
      <c r="M815" s="6">
        <f t="shared" si="49"/>
        <v>41148.208333333336</v>
      </c>
      <c r="N815">
        <v>1346907600</v>
      </c>
      <c r="O815" s="6">
        <f t="shared" si="50"/>
        <v>27127.920833333334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>
        <f t="shared" si="51"/>
        <v>81.944444444444443</v>
      </c>
      <c r="J816" t="s">
        <v>36</v>
      </c>
      <c r="K816" t="s">
        <v>37</v>
      </c>
      <c r="L816">
        <v>1464325200</v>
      </c>
      <c r="M816" s="6">
        <f t="shared" si="49"/>
        <v>42517.208333333328</v>
      </c>
      <c r="N816">
        <v>1464498000</v>
      </c>
      <c r="O816" s="6">
        <f t="shared" si="50"/>
        <v>27264.020833333332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>
        <f t="shared" si="51"/>
        <v>64.049180327868854</v>
      </c>
      <c r="J817" t="s">
        <v>15</v>
      </c>
      <c r="K817" t="s">
        <v>16</v>
      </c>
      <c r="L817">
        <v>1511935200</v>
      </c>
      <c r="M817" s="6">
        <f t="shared" si="49"/>
        <v>43068.25</v>
      </c>
      <c r="N817">
        <v>1514181600</v>
      </c>
      <c r="O817" s="6">
        <f t="shared" si="50"/>
        <v>27321.525000000001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>
        <f t="shared" si="51"/>
        <v>106.39097744360902</v>
      </c>
      <c r="J818" t="s">
        <v>21</v>
      </c>
      <c r="K818" t="s">
        <v>22</v>
      </c>
      <c r="L818">
        <v>1392012000</v>
      </c>
      <c r="M818" s="6">
        <f t="shared" si="49"/>
        <v>41680.25</v>
      </c>
      <c r="N818">
        <v>1392184800</v>
      </c>
      <c r="O818" s="6">
        <f t="shared" si="50"/>
        <v>27180.325000000001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>
        <f t="shared" si="51"/>
        <v>76.011249497790274</v>
      </c>
      <c r="J819" t="s">
        <v>107</v>
      </c>
      <c r="K819" t="s">
        <v>108</v>
      </c>
      <c r="L819">
        <v>1556946000</v>
      </c>
      <c r="M819" s="6">
        <f t="shared" si="49"/>
        <v>43589.208333333328</v>
      </c>
      <c r="N819">
        <v>1559365200</v>
      </c>
      <c r="O819" s="6">
        <f t="shared" si="50"/>
        <v>27373.820833333335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>
        <f t="shared" si="51"/>
        <v>111.07246376811594</v>
      </c>
      <c r="J820" t="s">
        <v>21</v>
      </c>
      <c r="K820" t="s">
        <v>22</v>
      </c>
      <c r="L820">
        <v>1548050400</v>
      </c>
      <c r="M820" s="6">
        <f t="shared" si="49"/>
        <v>43486.25</v>
      </c>
      <c r="N820">
        <v>1549173600</v>
      </c>
      <c r="O820" s="6">
        <f t="shared" si="50"/>
        <v>27362.025000000001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>
        <f t="shared" si="51"/>
        <v>95.936170212765958</v>
      </c>
      <c r="J821" t="s">
        <v>21</v>
      </c>
      <c r="K821" t="s">
        <v>22</v>
      </c>
      <c r="L821">
        <v>1353736800</v>
      </c>
      <c r="M821" s="6">
        <f t="shared" si="49"/>
        <v>41237.25</v>
      </c>
      <c r="N821">
        <v>1355032800</v>
      </c>
      <c r="O821" s="6">
        <f t="shared" si="50"/>
        <v>27137.325000000001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>
        <f t="shared" si="51"/>
        <v>43.043010752688176</v>
      </c>
      <c r="J822" t="s">
        <v>40</v>
      </c>
      <c r="K822" t="s">
        <v>41</v>
      </c>
      <c r="L822">
        <v>1532840400</v>
      </c>
      <c r="M822" s="6">
        <f t="shared" si="49"/>
        <v>43310.208333333328</v>
      </c>
      <c r="N822">
        <v>1533963600</v>
      </c>
      <c r="O822" s="6">
        <f t="shared" si="50"/>
        <v>27344.420833333334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>
        <f t="shared" si="51"/>
        <v>67.966666666666669</v>
      </c>
      <c r="J823" t="s">
        <v>21</v>
      </c>
      <c r="K823" t="s">
        <v>22</v>
      </c>
      <c r="L823">
        <v>1488261600</v>
      </c>
      <c r="M823" s="6">
        <f t="shared" si="49"/>
        <v>42794.25</v>
      </c>
      <c r="N823">
        <v>1489381200</v>
      </c>
      <c r="O823" s="6">
        <f t="shared" si="50"/>
        <v>27292.820833333335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>
        <f t="shared" si="51"/>
        <v>89.991428571428571</v>
      </c>
      <c r="J824" t="s">
        <v>21</v>
      </c>
      <c r="K824" t="s">
        <v>22</v>
      </c>
      <c r="L824">
        <v>1393567200</v>
      </c>
      <c r="M824" s="6">
        <f t="shared" si="49"/>
        <v>41698.25</v>
      </c>
      <c r="N824">
        <v>1395032400</v>
      </c>
      <c r="O824" s="6">
        <f t="shared" si="50"/>
        <v>27183.620833333334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>
        <f t="shared" si="51"/>
        <v>58.095238095238095</v>
      </c>
      <c r="J825" t="s">
        <v>21</v>
      </c>
      <c r="K825" t="s">
        <v>22</v>
      </c>
      <c r="L825">
        <v>1410325200</v>
      </c>
      <c r="M825" s="6">
        <f t="shared" si="49"/>
        <v>41892.208333333336</v>
      </c>
      <c r="N825">
        <v>1412485200</v>
      </c>
      <c r="O825" s="6">
        <f t="shared" si="50"/>
        <v>27203.820833333335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>
        <f t="shared" si="51"/>
        <v>83.996875000000003</v>
      </c>
      <c r="J826" t="s">
        <v>21</v>
      </c>
      <c r="K826" t="s">
        <v>22</v>
      </c>
      <c r="L826">
        <v>1276923600</v>
      </c>
      <c r="M826" s="6">
        <f t="shared" si="49"/>
        <v>40348.208333333336</v>
      </c>
      <c r="N826">
        <v>1279688400</v>
      </c>
      <c r="O826" s="6">
        <f t="shared" si="50"/>
        <v>27050.120833333334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>
        <f t="shared" si="51"/>
        <v>88.853503184713375</v>
      </c>
      <c r="J827" t="s">
        <v>40</v>
      </c>
      <c r="K827" t="s">
        <v>41</v>
      </c>
      <c r="L827">
        <v>1500958800</v>
      </c>
      <c r="M827" s="6">
        <f t="shared" si="49"/>
        <v>42941.208333333328</v>
      </c>
      <c r="N827">
        <v>1501995600</v>
      </c>
      <c r="O827" s="6">
        <f t="shared" si="50"/>
        <v>27307.420833333334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>
        <f t="shared" si="51"/>
        <v>65.963917525773198</v>
      </c>
      <c r="J828" t="s">
        <v>21</v>
      </c>
      <c r="K828" t="s">
        <v>22</v>
      </c>
      <c r="L828">
        <v>1292220000</v>
      </c>
      <c r="M828" s="6">
        <f t="shared" si="49"/>
        <v>40525.25</v>
      </c>
      <c r="N828">
        <v>1294639200</v>
      </c>
      <c r="O828" s="6">
        <f t="shared" si="50"/>
        <v>27067.424999999999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>
        <f t="shared" si="51"/>
        <v>74.804878048780495</v>
      </c>
      <c r="J829" t="s">
        <v>26</v>
      </c>
      <c r="K829" t="s">
        <v>27</v>
      </c>
      <c r="L829">
        <v>1304398800</v>
      </c>
      <c r="M829" s="6">
        <f t="shared" si="49"/>
        <v>40666.208333333336</v>
      </c>
      <c r="N829">
        <v>1305435600</v>
      </c>
      <c r="O829" s="6">
        <f t="shared" si="50"/>
        <v>27079.920833333334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>
        <f t="shared" si="51"/>
        <v>69.98571428571428</v>
      </c>
      <c r="J830" t="s">
        <v>21</v>
      </c>
      <c r="K830" t="s">
        <v>22</v>
      </c>
      <c r="L830">
        <v>1535432400</v>
      </c>
      <c r="M830" s="6">
        <f t="shared" si="49"/>
        <v>43340.208333333328</v>
      </c>
      <c r="N830">
        <v>1537592400</v>
      </c>
      <c r="O830" s="6">
        <f t="shared" si="50"/>
        <v>27348.620833333334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>
        <f t="shared" si="51"/>
        <v>32.006493506493506</v>
      </c>
      <c r="J831" t="s">
        <v>21</v>
      </c>
      <c r="K831" t="s">
        <v>22</v>
      </c>
      <c r="L831">
        <v>1433826000</v>
      </c>
      <c r="M831" s="6">
        <f t="shared" si="49"/>
        <v>42164.208333333328</v>
      </c>
      <c r="N831">
        <v>1435122000</v>
      </c>
      <c r="O831" s="6">
        <f t="shared" si="50"/>
        <v>27230.020833333332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>
        <f t="shared" si="51"/>
        <v>64.727272727272734</v>
      </c>
      <c r="J832" t="s">
        <v>21</v>
      </c>
      <c r="K832" t="s">
        <v>22</v>
      </c>
      <c r="L832">
        <v>1514959200</v>
      </c>
      <c r="M832" s="6">
        <f t="shared" si="49"/>
        <v>43103.25</v>
      </c>
      <c r="N832">
        <v>1520056800</v>
      </c>
      <c r="O832" s="6">
        <f t="shared" si="50"/>
        <v>27328.325000000001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>
        <f t="shared" si="51"/>
        <v>24.998110087408456</v>
      </c>
      <c r="J833" t="s">
        <v>21</v>
      </c>
      <c r="K833" t="s">
        <v>22</v>
      </c>
      <c r="L833">
        <v>1332738000</v>
      </c>
      <c r="M833" s="6">
        <f t="shared" si="49"/>
        <v>40994.208333333336</v>
      </c>
      <c r="N833">
        <v>1335675600</v>
      </c>
      <c r="O833" s="6">
        <f t="shared" si="50"/>
        <v>27114.920833333334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>
        <f t="shared" si="51"/>
        <v>104.97764070932922</v>
      </c>
      <c r="J834" t="s">
        <v>36</v>
      </c>
      <c r="K834" t="s">
        <v>37</v>
      </c>
      <c r="L834">
        <v>1445490000</v>
      </c>
      <c r="M834" s="6">
        <f t="shared" si="49"/>
        <v>42299.208333333328</v>
      </c>
      <c r="N834">
        <v>1448431200</v>
      </c>
      <c r="O834" s="6">
        <f t="shared" si="50"/>
        <v>27245.424999999999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E835/D835*100</f>
        <v>157.69117647058823</v>
      </c>
      <c r="G835" t="s">
        <v>20</v>
      </c>
      <c r="H835">
        <v>165</v>
      </c>
      <c r="I835">
        <f t="shared" si="51"/>
        <v>64.987878787878785</v>
      </c>
      <c r="J835" t="s">
        <v>36</v>
      </c>
      <c r="K835" t="s">
        <v>37</v>
      </c>
      <c r="L835">
        <v>1297663200</v>
      </c>
      <c r="M835" s="6">
        <f t="shared" ref="M835:M898" si="53">(((L835/60)/60)/24)+DATE(1970,1,1)</f>
        <v>40588.25</v>
      </c>
      <c r="N835">
        <v>1298613600</v>
      </c>
      <c r="O835" s="6">
        <f t="shared" ref="O835:O898" si="54">N835/864000+DATE(1970,1,1)</f>
        <v>27072.025000000001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6">
        <f t="shared" si="53"/>
        <v>41448.208333333336</v>
      </c>
      <c r="N836">
        <v>1372482000</v>
      </c>
      <c r="O836" s="6">
        <f t="shared" si="54"/>
        <v>27157.520833333332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>
        <f t="shared" si="55"/>
        <v>44.001706484641637</v>
      </c>
      <c r="J837" t="s">
        <v>21</v>
      </c>
      <c r="K837" t="s">
        <v>22</v>
      </c>
      <c r="L837">
        <v>1425103200</v>
      </c>
      <c r="M837" s="6">
        <f t="shared" si="53"/>
        <v>42063.25</v>
      </c>
      <c r="N837">
        <v>1425621600</v>
      </c>
      <c r="O837" s="6">
        <f t="shared" si="54"/>
        <v>27219.025000000001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>
        <f t="shared" si="55"/>
        <v>64.744680851063833</v>
      </c>
      <c r="J838" t="s">
        <v>21</v>
      </c>
      <c r="K838" t="s">
        <v>22</v>
      </c>
      <c r="L838">
        <v>1265349600</v>
      </c>
      <c r="M838" s="6">
        <f t="shared" si="53"/>
        <v>40214.25</v>
      </c>
      <c r="N838">
        <v>1266300000</v>
      </c>
      <c r="O838" s="6">
        <f t="shared" si="54"/>
        <v>27034.625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>
        <f t="shared" si="55"/>
        <v>84.00667779632721</v>
      </c>
      <c r="J839" t="s">
        <v>21</v>
      </c>
      <c r="K839" t="s">
        <v>22</v>
      </c>
      <c r="L839">
        <v>1301202000</v>
      </c>
      <c r="M839" s="6">
        <f t="shared" si="53"/>
        <v>40629.208333333336</v>
      </c>
      <c r="N839">
        <v>1305867600</v>
      </c>
      <c r="O839" s="6">
        <f t="shared" si="54"/>
        <v>27080.420833333334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>
        <f t="shared" si="55"/>
        <v>34.061302681992338</v>
      </c>
      <c r="J840" t="s">
        <v>21</v>
      </c>
      <c r="K840" t="s">
        <v>22</v>
      </c>
      <c r="L840">
        <v>1538024400</v>
      </c>
      <c r="M840" s="6">
        <f t="shared" si="53"/>
        <v>43370.208333333328</v>
      </c>
      <c r="N840">
        <v>1538802000</v>
      </c>
      <c r="O840" s="6">
        <f t="shared" si="54"/>
        <v>27350.020833333332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>
        <f t="shared" si="55"/>
        <v>93.273885350318466</v>
      </c>
      <c r="J841" t="s">
        <v>21</v>
      </c>
      <c r="K841" t="s">
        <v>22</v>
      </c>
      <c r="L841">
        <v>1395032400</v>
      </c>
      <c r="M841" s="6">
        <f t="shared" si="53"/>
        <v>41715.208333333336</v>
      </c>
      <c r="N841">
        <v>1398920400</v>
      </c>
      <c r="O841" s="6">
        <f t="shared" si="54"/>
        <v>27188.120833333334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>
        <f t="shared" si="55"/>
        <v>32.998301726577978</v>
      </c>
      <c r="J842" t="s">
        <v>21</v>
      </c>
      <c r="K842" t="s">
        <v>22</v>
      </c>
      <c r="L842">
        <v>1405486800</v>
      </c>
      <c r="M842" s="6">
        <f t="shared" si="53"/>
        <v>41836.208333333336</v>
      </c>
      <c r="N842">
        <v>1405659600</v>
      </c>
      <c r="O842" s="6">
        <f t="shared" si="54"/>
        <v>27195.920833333334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>
        <f t="shared" si="55"/>
        <v>83.812903225806451</v>
      </c>
      <c r="J843" t="s">
        <v>21</v>
      </c>
      <c r="K843" t="s">
        <v>22</v>
      </c>
      <c r="L843">
        <v>1455861600</v>
      </c>
      <c r="M843" s="6">
        <f t="shared" si="53"/>
        <v>42419.25</v>
      </c>
      <c r="N843">
        <v>1457244000</v>
      </c>
      <c r="O843" s="6">
        <f t="shared" si="54"/>
        <v>27255.625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>
        <f t="shared" si="55"/>
        <v>63.992424242424242</v>
      </c>
      <c r="J844" t="s">
        <v>107</v>
      </c>
      <c r="K844" t="s">
        <v>108</v>
      </c>
      <c r="L844">
        <v>1529038800</v>
      </c>
      <c r="M844" s="6">
        <f t="shared" si="53"/>
        <v>43266.208333333328</v>
      </c>
      <c r="N844">
        <v>1529298000</v>
      </c>
      <c r="O844" s="6">
        <f t="shared" si="54"/>
        <v>27339.020833333332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>
        <f t="shared" si="55"/>
        <v>81.909090909090907</v>
      </c>
      <c r="J845" t="s">
        <v>21</v>
      </c>
      <c r="K845" t="s">
        <v>22</v>
      </c>
      <c r="L845">
        <v>1535259600</v>
      </c>
      <c r="M845" s="6">
        <f t="shared" si="53"/>
        <v>43338.208333333328</v>
      </c>
      <c r="N845">
        <v>1535778000</v>
      </c>
      <c r="O845" s="6">
        <f t="shared" si="54"/>
        <v>27346.520833333332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>
        <f t="shared" si="55"/>
        <v>93.053191489361708</v>
      </c>
      <c r="J846" t="s">
        <v>21</v>
      </c>
      <c r="K846" t="s">
        <v>22</v>
      </c>
      <c r="L846">
        <v>1327212000</v>
      </c>
      <c r="M846" s="6">
        <f t="shared" si="53"/>
        <v>40930.25</v>
      </c>
      <c r="N846">
        <v>1327471200</v>
      </c>
      <c r="O846" s="6">
        <f t="shared" si="54"/>
        <v>27105.424999999999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>
        <f t="shared" si="55"/>
        <v>101.98449039881831</v>
      </c>
      <c r="J847" t="s">
        <v>40</v>
      </c>
      <c r="K847" t="s">
        <v>41</v>
      </c>
      <c r="L847">
        <v>1526360400</v>
      </c>
      <c r="M847" s="6">
        <f t="shared" si="53"/>
        <v>43235.208333333328</v>
      </c>
      <c r="N847">
        <v>1529557200</v>
      </c>
      <c r="O847" s="6">
        <f t="shared" si="54"/>
        <v>27339.320833333335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>
        <f t="shared" si="55"/>
        <v>105.9375</v>
      </c>
      <c r="J848" t="s">
        <v>21</v>
      </c>
      <c r="K848" t="s">
        <v>22</v>
      </c>
      <c r="L848">
        <v>1532149200</v>
      </c>
      <c r="M848" s="6">
        <f t="shared" si="53"/>
        <v>43302.208333333328</v>
      </c>
      <c r="N848">
        <v>1535259600</v>
      </c>
      <c r="O848" s="6">
        <f t="shared" si="54"/>
        <v>27345.920833333334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>
        <f t="shared" si="55"/>
        <v>101.58181818181818</v>
      </c>
      <c r="J849" t="s">
        <v>21</v>
      </c>
      <c r="K849" t="s">
        <v>22</v>
      </c>
      <c r="L849">
        <v>1515304800</v>
      </c>
      <c r="M849" s="6">
        <f t="shared" si="53"/>
        <v>43107.25</v>
      </c>
      <c r="N849">
        <v>1515564000</v>
      </c>
      <c r="O849" s="6">
        <f t="shared" si="54"/>
        <v>27323.125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>
        <f t="shared" si="55"/>
        <v>62.970930232558139</v>
      </c>
      <c r="J850" t="s">
        <v>21</v>
      </c>
      <c r="K850" t="s">
        <v>22</v>
      </c>
      <c r="L850">
        <v>1276318800</v>
      </c>
      <c r="M850" s="6">
        <f t="shared" si="53"/>
        <v>40341.208333333336</v>
      </c>
      <c r="N850">
        <v>1277096400</v>
      </c>
      <c r="O850" s="6">
        <f t="shared" si="54"/>
        <v>27047.120833333334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>
        <f t="shared" si="55"/>
        <v>29.045602605863191</v>
      </c>
      <c r="J851" t="s">
        <v>21</v>
      </c>
      <c r="K851" t="s">
        <v>22</v>
      </c>
      <c r="L851">
        <v>1328767200</v>
      </c>
      <c r="M851" s="6">
        <f t="shared" si="53"/>
        <v>40948.25</v>
      </c>
      <c r="N851">
        <v>1329026400</v>
      </c>
      <c r="O851" s="6">
        <f t="shared" si="54"/>
        <v>27107.224999999999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6">
        <f t="shared" si="53"/>
        <v>40866.25</v>
      </c>
      <c r="N852">
        <v>1322978400</v>
      </c>
      <c r="O852" s="6">
        <f t="shared" si="54"/>
        <v>27100.224999999999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>
        <f t="shared" si="55"/>
        <v>77.924999999999997</v>
      </c>
      <c r="J853" t="s">
        <v>21</v>
      </c>
      <c r="K853" t="s">
        <v>22</v>
      </c>
      <c r="L853">
        <v>1335934800</v>
      </c>
      <c r="M853" s="6">
        <f t="shared" si="53"/>
        <v>41031.208333333336</v>
      </c>
      <c r="N853">
        <v>1338786000</v>
      </c>
      <c r="O853" s="6">
        <f t="shared" si="54"/>
        <v>27118.520833333332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>
        <f t="shared" si="55"/>
        <v>80.806451612903231</v>
      </c>
      <c r="J854" t="s">
        <v>21</v>
      </c>
      <c r="K854" t="s">
        <v>22</v>
      </c>
      <c r="L854">
        <v>1310792400</v>
      </c>
      <c r="M854" s="6">
        <f t="shared" si="53"/>
        <v>40740.208333333336</v>
      </c>
      <c r="N854">
        <v>1311656400</v>
      </c>
      <c r="O854" s="6">
        <f t="shared" si="54"/>
        <v>27087.120833333334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>
        <f t="shared" si="55"/>
        <v>76.006816632583508</v>
      </c>
      <c r="J855" t="s">
        <v>15</v>
      </c>
      <c r="K855" t="s">
        <v>16</v>
      </c>
      <c r="L855">
        <v>1308546000</v>
      </c>
      <c r="M855" s="6">
        <f t="shared" si="53"/>
        <v>40714.208333333336</v>
      </c>
      <c r="N855">
        <v>1308978000</v>
      </c>
      <c r="O855" s="6">
        <f t="shared" si="54"/>
        <v>27084.020833333332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>
        <f t="shared" si="55"/>
        <v>72.993613824192337</v>
      </c>
      <c r="J856" t="s">
        <v>15</v>
      </c>
      <c r="K856" t="s">
        <v>16</v>
      </c>
      <c r="L856">
        <v>1574056800</v>
      </c>
      <c r="M856" s="6">
        <f t="shared" si="53"/>
        <v>43787.25</v>
      </c>
      <c r="N856">
        <v>1576389600</v>
      </c>
      <c r="O856" s="6">
        <f t="shared" si="54"/>
        <v>27393.525000000001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6">
        <f t="shared" si="53"/>
        <v>40712.208333333336</v>
      </c>
      <c r="N857">
        <v>1311051600</v>
      </c>
      <c r="O857" s="6">
        <f t="shared" si="54"/>
        <v>27086.420833333334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>
        <f t="shared" si="55"/>
        <v>54.164556962025316</v>
      </c>
      <c r="J858" t="s">
        <v>21</v>
      </c>
      <c r="K858" t="s">
        <v>22</v>
      </c>
      <c r="L858">
        <v>1335243600</v>
      </c>
      <c r="M858" s="6">
        <f t="shared" si="53"/>
        <v>41023.208333333336</v>
      </c>
      <c r="N858">
        <v>1336712400</v>
      </c>
      <c r="O858" s="6">
        <f t="shared" si="54"/>
        <v>27116.120833333334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>
        <f t="shared" si="55"/>
        <v>32.946666666666665</v>
      </c>
      <c r="J859" t="s">
        <v>98</v>
      </c>
      <c r="K859" t="s">
        <v>99</v>
      </c>
      <c r="L859">
        <v>1328421600</v>
      </c>
      <c r="M859" s="6">
        <f t="shared" si="53"/>
        <v>40944.25</v>
      </c>
      <c r="N859">
        <v>1330408800</v>
      </c>
      <c r="O859" s="6">
        <f t="shared" si="54"/>
        <v>27108.825000000001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>
        <f t="shared" si="55"/>
        <v>79.371428571428567</v>
      </c>
      <c r="J860" t="s">
        <v>21</v>
      </c>
      <c r="K860" t="s">
        <v>22</v>
      </c>
      <c r="L860">
        <v>1524286800</v>
      </c>
      <c r="M860" s="6">
        <f t="shared" si="53"/>
        <v>43211.208333333328</v>
      </c>
      <c r="N860">
        <v>1524891600</v>
      </c>
      <c r="O860" s="6">
        <f t="shared" si="54"/>
        <v>27333.920833333334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>
        <f t="shared" si="55"/>
        <v>41.174603174603178</v>
      </c>
      <c r="J861" t="s">
        <v>21</v>
      </c>
      <c r="K861" t="s">
        <v>22</v>
      </c>
      <c r="L861">
        <v>1362117600</v>
      </c>
      <c r="M861" s="6">
        <f t="shared" si="53"/>
        <v>41334.25</v>
      </c>
      <c r="N861">
        <v>1363669200</v>
      </c>
      <c r="O861" s="6">
        <f t="shared" si="54"/>
        <v>27147.320833333335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>
        <f t="shared" si="55"/>
        <v>77.430769230769229</v>
      </c>
      <c r="J862" t="s">
        <v>21</v>
      </c>
      <c r="K862" t="s">
        <v>22</v>
      </c>
      <c r="L862">
        <v>1550556000</v>
      </c>
      <c r="M862" s="6">
        <f t="shared" si="53"/>
        <v>43515.25</v>
      </c>
      <c r="N862">
        <v>1551420000</v>
      </c>
      <c r="O862" s="6">
        <f t="shared" si="54"/>
        <v>27364.625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>
        <f t="shared" si="55"/>
        <v>57.159509202453989</v>
      </c>
      <c r="J863" t="s">
        <v>21</v>
      </c>
      <c r="K863" t="s">
        <v>22</v>
      </c>
      <c r="L863">
        <v>1269147600</v>
      </c>
      <c r="M863" s="6">
        <f t="shared" si="53"/>
        <v>40258.208333333336</v>
      </c>
      <c r="N863">
        <v>1269838800</v>
      </c>
      <c r="O863" s="6">
        <f t="shared" si="54"/>
        <v>27038.720833333333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>
        <f t="shared" si="55"/>
        <v>77.17647058823529</v>
      </c>
      <c r="J864" t="s">
        <v>21</v>
      </c>
      <c r="K864" t="s">
        <v>22</v>
      </c>
      <c r="L864">
        <v>1312174800</v>
      </c>
      <c r="M864" s="6">
        <f t="shared" si="53"/>
        <v>40756.208333333336</v>
      </c>
      <c r="N864">
        <v>1312520400</v>
      </c>
      <c r="O864" s="6">
        <f t="shared" si="54"/>
        <v>27088.120833333334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>
        <f t="shared" si="55"/>
        <v>24.953917050691246</v>
      </c>
      <c r="J865" t="s">
        <v>21</v>
      </c>
      <c r="K865" t="s">
        <v>22</v>
      </c>
      <c r="L865">
        <v>1434517200</v>
      </c>
      <c r="M865" s="6">
        <f t="shared" si="53"/>
        <v>42172.208333333328</v>
      </c>
      <c r="N865">
        <v>1436504400</v>
      </c>
      <c r="O865" s="6">
        <f t="shared" si="54"/>
        <v>27231.620833333334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6">
        <f t="shared" si="53"/>
        <v>42601.208333333328</v>
      </c>
      <c r="N866">
        <v>1472014800</v>
      </c>
      <c r="O866" s="6">
        <f t="shared" si="54"/>
        <v>27272.720833333333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>
        <f t="shared" si="55"/>
        <v>46.000916870415651</v>
      </c>
      <c r="J867" t="s">
        <v>21</v>
      </c>
      <c r="K867" t="s">
        <v>22</v>
      </c>
      <c r="L867">
        <v>1410757200</v>
      </c>
      <c r="M867" s="6">
        <f t="shared" si="53"/>
        <v>41897.208333333336</v>
      </c>
      <c r="N867">
        <v>1411534800</v>
      </c>
      <c r="O867" s="6">
        <f t="shared" si="54"/>
        <v>27202.720833333333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>
        <f t="shared" si="55"/>
        <v>88.023385300668153</v>
      </c>
      <c r="J868" t="s">
        <v>21</v>
      </c>
      <c r="K868" t="s">
        <v>22</v>
      </c>
      <c r="L868">
        <v>1304830800</v>
      </c>
      <c r="M868" s="6">
        <f t="shared" si="53"/>
        <v>40671.208333333336</v>
      </c>
      <c r="N868">
        <v>1304917200</v>
      </c>
      <c r="O868" s="6">
        <f t="shared" si="54"/>
        <v>27079.320833333335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6">
        <f t="shared" si="53"/>
        <v>43382.208333333328</v>
      </c>
      <c r="N869">
        <v>1539579600</v>
      </c>
      <c r="O869" s="6">
        <f t="shared" si="54"/>
        <v>27350.920833333334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>
        <f t="shared" si="55"/>
        <v>102.69047619047619</v>
      </c>
      <c r="J870" t="s">
        <v>21</v>
      </c>
      <c r="K870" t="s">
        <v>22</v>
      </c>
      <c r="L870">
        <v>1381554000</v>
      </c>
      <c r="M870" s="6">
        <f t="shared" si="53"/>
        <v>41559.208333333336</v>
      </c>
      <c r="N870">
        <v>1382504400</v>
      </c>
      <c r="O870" s="6">
        <f t="shared" si="54"/>
        <v>27169.120833333334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>
        <f t="shared" si="55"/>
        <v>72.958174904942965</v>
      </c>
      <c r="J871" t="s">
        <v>21</v>
      </c>
      <c r="K871" t="s">
        <v>22</v>
      </c>
      <c r="L871">
        <v>1277096400</v>
      </c>
      <c r="M871" s="6">
        <f t="shared" si="53"/>
        <v>40350.208333333336</v>
      </c>
      <c r="N871">
        <v>1278306000</v>
      </c>
      <c r="O871" s="6">
        <f t="shared" si="54"/>
        <v>27048.520833333332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>
        <f t="shared" si="55"/>
        <v>57.190082644628099</v>
      </c>
      <c r="J872" t="s">
        <v>21</v>
      </c>
      <c r="K872" t="s">
        <v>22</v>
      </c>
      <c r="L872">
        <v>1440392400</v>
      </c>
      <c r="M872" s="6">
        <f t="shared" si="53"/>
        <v>42240.208333333328</v>
      </c>
      <c r="N872">
        <v>1442552400</v>
      </c>
      <c r="O872" s="6">
        <f t="shared" si="54"/>
        <v>27238.620833333334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>
        <f t="shared" si="55"/>
        <v>84.013793103448279</v>
      </c>
      <c r="J873" t="s">
        <v>21</v>
      </c>
      <c r="K873" t="s">
        <v>22</v>
      </c>
      <c r="L873">
        <v>1509512400</v>
      </c>
      <c r="M873" s="6">
        <f t="shared" si="53"/>
        <v>43040.208333333328</v>
      </c>
      <c r="N873">
        <v>1511071200</v>
      </c>
      <c r="O873" s="6">
        <f t="shared" si="54"/>
        <v>27317.924999999999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>
        <f t="shared" si="55"/>
        <v>98.666666666666671</v>
      </c>
      <c r="J874" t="s">
        <v>26</v>
      </c>
      <c r="K874" t="s">
        <v>27</v>
      </c>
      <c r="L874">
        <v>1535950800</v>
      </c>
      <c r="M874" s="6">
        <f t="shared" si="53"/>
        <v>43346.208333333328</v>
      </c>
      <c r="N874">
        <v>1536382800</v>
      </c>
      <c r="O874" s="6">
        <f t="shared" si="54"/>
        <v>27347.220833333333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>
        <f t="shared" si="55"/>
        <v>42.007419183889773</v>
      </c>
      <c r="J875" t="s">
        <v>21</v>
      </c>
      <c r="K875" t="s">
        <v>22</v>
      </c>
      <c r="L875">
        <v>1389160800</v>
      </c>
      <c r="M875" s="6">
        <f t="shared" si="53"/>
        <v>41647.25</v>
      </c>
      <c r="N875">
        <v>1389592800</v>
      </c>
      <c r="O875" s="6">
        <f t="shared" si="54"/>
        <v>27177.325000000001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>
        <f t="shared" si="55"/>
        <v>32.002753556677376</v>
      </c>
      <c r="J876" t="s">
        <v>21</v>
      </c>
      <c r="K876" t="s">
        <v>22</v>
      </c>
      <c r="L876">
        <v>1271998800</v>
      </c>
      <c r="M876" s="6">
        <f t="shared" si="53"/>
        <v>40291.208333333336</v>
      </c>
      <c r="N876">
        <v>1275282000</v>
      </c>
      <c r="O876" s="6">
        <f t="shared" si="54"/>
        <v>27045.020833333332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>
        <f t="shared" si="55"/>
        <v>81.567164179104481</v>
      </c>
      <c r="J877" t="s">
        <v>21</v>
      </c>
      <c r="K877" t="s">
        <v>22</v>
      </c>
      <c r="L877">
        <v>1294898400</v>
      </c>
      <c r="M877" s="6">
        <f t="shared" si="53"/>
        <v>40556.25</v>
      </c>
      <c r="N877">
        <v>1294984800</v>
      </c>
      <c r="O877" s="6">
        <f t="shared" si="54"/>
        <v>27067.825000000001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>
        <f t="shared" si="55"/>
        <v>37.035087719298247</v>
      </c>
      <c r="J878" t="s">
        <v>15</v>
      </c>
      <c r="K878" t="s">
        <v>16</v>
      </c>
      <c r="L878">
        <v>1559970000</v>
      </c>
      <c r="M878" s="6">
        <f t="shared" si="53"/>
        <v>43624.208333333328</v>
      </c>
      <c r="N878">
        <v>1562043600</v>
      </c>
      <c r="O878" s="6">
        <f t="shared" si="54"/>
        <v>27376.920833333334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>
        <f t="shared" si="55"/>
        <v>103.033360455655</v>
      </c>
      <c r="J879" t="s">
        <v>21</v>
      </c>
      <c r="K879" t="s">
        <v>22</v>
      </c>
      <c r="L879">
        <v>1469509200</v>
      </c>
      <c r="M879" s="6">
        <f t="shared" si="53"/>
        <v>42577.208333333328</v>
      </c>
      <c r="N879">
        <v>1469595600</v>
      </c>
      <c r="O879" s="6">
        <f t="shared" si="54"/>
        <v>27269.920833333334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>
        <f t="shared" si="55"/>
        <v>84.333333333333329</v>
      </c>
      <c r="J880" t="s">
        <v>107</v>
      </c>
      <c r="K880" t="s">
        <v>108</v>
      </c>
      <c r="L880">
        <v>1579068000</v>
      </c>
      <c r="M880" s="6">
        <f t="shared" si="53"/>
        <v>43845.25</v>
      </c>
      <c r="N880">
        <v>1581141600</v>
      </c>
      <c r="O880" s="6">
        <f t="shared" si="54"/>
        <v>27399.025000000001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>
        <f t="shared" si="55"/>
        <v>102.60377358490567</v>
      </c>
      <c r="J881" t="s">
        <v>21</v>
      </c>
      <c r="K881" t="s">
        <v>22</v>
      </c>
      <c r="L881">
        <v>1487743200</v>
      </c>
      <c r="M881" s="6">
        <f t="shared" si="53"/>
        <v>42788.25</v>
      </c>
      <c r="N881">
        <v>1488520800</v>
      </c>
      <c r="O881" s="6">
        <f t="shared" si="54"/>
        <v>27291.825000000001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>
        <f t="shared" si="55"/>
        <v>79.992129246064621</v>
      </c>
      <c r="J882" t="s">
        <v>21</v>
      </c>
      <c r="K882" t="s">
        <v>22</v>
      </c>
      <c r="L882">
        <v>1563685200</v>
      </c>
      <c r="M882" s="6">
        <f t="shared" si="53"/>
        <v>43667.208333333328</v>
      </c>
      <c r="N882">
        <v>1563858000</v>
      </c>
      <c r="O882" s="6">
        <f t="shared" si="54"/>
        <v>27379.020833333332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>
        <f t="shared" si="55"/>
        <v>70.055309734513273</v>
      </c>
      <c r="J883" t="s">
        <v>21</v>
      </c>
      <c r="K883" t="s">
        <v>22</v>
      </c>
      <c r="L883">
        <v>1436418000</v>
      </c>
      <c r="M883" s="6">
        <f t="shared" si="53"/>
        <v>42194.208333333328</v>
      </c>
      <c r="N883">
        <v>1438923600</v>
      </c>
      <c r="O883" s="6">
        <f t="shared" si="54"/>
        <v>27234.420833333334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6">
        <f t="shared" si="53"/>
        <v>42025.25</v>
      </c>
      <c r="N884">
        <v>1422165600</v>
      </c>
      <c r="O884" s="6">
        <f t="shared" si="54"/>
        <v>27215.025000000001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>
        <f t="shared" si="55"/>
        <v>41.911917098445599</v>
      </c>
      <c r="J885" t="s">
        <v>21</v>
      </c>
      <c r="K885" t="s">
        <v>22</v>
      </c>
      <c r="L885">
        <v>1274763600</v>
      </c>
      <c r="M885" s="6">
        <f t="shared" si="53"/>
        <v>40323.208333333336</v>
      </c>
      <c r="N885">
        <v>1277874000</v>
      </c>
      <c r="O885" s="6">
        <f t="shared" si="54"/>
        <v>27048.020833333332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>
        <f t="shared" si="55"/>
        <v>57.992576882290564</v>
      </c>
      <c r="J886" t="s">
        <v>21</v>
      </c>
      <c r="K886" t="s">
        <v>22</v>
      </c>
      <c r="L886">
        <v>1399179600</v>
      </c>
      <c r="M886" s="6">
        <f t="shared" si="53"/>
        <v>41763.208333333336</v>
      </c>
      <c r="N886">
        <v>1399352400</v>
      </c>
      <c r="O886" s="6">
        <f t="shared" si="54"/>
        <v>27188.620833333334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>
        <f t="shared" si="55"/>
        <v>40.942307692307693</v>
      </c>
      <c r="J887" t="s">
        <v>21</v>
      </c>
      <c r="K887" t="s">
        <v>22</v>
      </c>
      <c r="L887">
        <v>1275800400</v>
      </c>
      <c r="M887" s="6">
        <f t="shared" si="53"/>
        <v>40335.208333333336</v>
      </c>
      <c r="N887">
        <v>1279083600</v>
      </c>
      <c r="O887" s="6">
        <f t="shared" si="54"/>
        <v>27049.420833333334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>
        <f t="shared" si="55"/>
        <v>69.9972602739726</v>
      </c>
      <c r="J888" t="s">
        <v>21</v>
      </c>
      <c r="K888" t="s">
        <v>22</v>
      </c>
      <c r="L888">
        <v>1282798800</v>
      </c>
      <c r="M888" s="6">
        <f t="shared" si="53"/>
        <v>40416.208333333336</v>
      </c>
      <c r="N888">
        <v>1284354000</v>
      </c>
      <c r="O888" s="6">
        <f t="shared" si="54"/>
        <v>27055.520833333332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>
        <f t="shared" si="55"/>
        <v>73.838709677419359</v>
      </c>
      <c r="J889" t="s">
        <v>21</v>
      </c>
      <c r="K889" t="s">
        <v>22</v>
      </c>
      <c r="L889">
        <v>1437109200</v>
      </c>
      <c r="M889" s="6">
        <f t="shared" si="53"/>
        <v>42202.208333333328</v>
      </c>
      <c r="N889">
        <v>1441170000</v>
      </c>
      <c r="O889" s="6">
        <f t="shared" si="54"/>
        <v>27237.020833333332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>
        <f t="shared" si="55"/>
        <v>41.979310344827589</v>
      </c>
      <c r="J890" t="s">
        <v>21</v>
      </c>
      <c r="K890" t="s">
        <v>22</v>
      </c>
      <c r="L890">
        <v>1491886800</v>
      </c>
      <c r="M890" s="6">
        <f t="shared" si="53"/>
        <v>42836.208333333328</v>
      </c>
      <c r="N890">
        <v>1493528400</v>
      </c>
      <c r="O890" s="6">
        <f t="shared" si="54"/>
        <v>27297.620833333334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>
        <f t="shared" si="55"/>
        <v>77.93442622950819</v>
      </c>
      <c r="J891" t="s">
        <v>21</v>
      </c>
      <c r="K891" t="s">
        <v>22</v>
      </c>
      <c r="L891">
        <v>1394600400</v>
      </c>
      <c r="M891" s="6">
        <f t="shared" si="53"/>
        <v>41710.208333333336</v>
      </c>
      <c r="N891">
        <v>1395205200</v>
      </c>
      <c r="O891" s="6">
        <f t="shared" si="54"/>
        <v>27183.820833333335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>
        <f t="shared" si="55"/>
        <v>106.01972789115646</v>
      </c>
      <c r="J892" t="s">
        <v>21</v>
      </c>
      <c r="K892" t="s">
        <v>22</v>
      </c>
      <c r="L892">
        <v>1561352400</v>
      </c>
      <c r="M892" s="6">
        <f t="shared" si="53"/>
        <v>43640.208333333328</v>
      </c>
      <c r="N892">
        <v>1561438800</v>
      </c>
      <c r="O892" s="6">
        <f t="shared" si="54"/>
        <v>27376.220833333333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>
        <f t="shared" si="55"/>
        <v>47.018181818181816</v>
      </c>
      <c r="J893" t="s">
        <v>15</v>
      </c>
      <c r="K893" t="s">
        <v>16</v>
      </c>
      <c r="L893">
        <v>1322892000</v>
      </c>
      <c r="M893" s="6">
        <f t="shared" si="53"/>
        <v>40880.25</v>
      </c>
      <c r="N893">
        <v>1326693600</v>
      </c>
      <c r="O893" s="6">
        <f t="shared" si="54"/>
        <v>27104.525000000001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>
        <f t="shared" si="55"/>
        <v>76.016483516483518</v>
      </c>
      <c r="J894" t="s">
        <v>21</v>
      </c>
      <c r="K894" t="s">
        <v>22</v>
      </c>
      <c r="L894">
        <v>1274418000</v>
      </c>
      <c r="M894" s="6">
        <f t="shared" si="53"/>
        <v>40319.208333333336</v>
      </c>
      <c r="N894">
        <v>1277960400</v>
      </c>
      <c r="O894" s="6">
        <f t="shared" si="54"/>
        <v>27048.120833333334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>
        <f t="shared" si="55"/>
        <v>54.120603015075375</v>
      </c>
      <c r="J895" t="s">
        <v>107</v>
      </c>
      <c r="K895" t="s">
        <v>108</v>
      </c>
      <c r="L895">
        <v>1434344400</v>
      </c>
      <c r="M895" s="6">
        <f t="shared" si="53"/>
        <v>42170.208333333328</v>
      </c>
      <c r="N895">
        <v>1434690000</v>
      </c>
      <c r="O895" s="6">
        <f t="shared" si="54"/>
        <v>27229.520833333332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>
        <f t="shared" si="55"/>
        <v>57.285714285714285</v>
      </c>
      <c r="J896" t="s">
        <v>40</v>
      </c>
      <c r="K896" t="s">
        <v>41</v>
      </c>
      <c r="L896">
        <v>1373518800</v>
      </c>
      <c r="M896" s="6">
        <f t="shared" si="53"/>
        <v>41466.208333333336</v>
      </c>
      <c r="N896">
        <v>1376110800</v>
      </c>
      <c r="O896" s="6">
        <f t="shared" si="54"/>
        <v>27161.720833333333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>
        <f t="shared" si="55"/>
        <v>103.81308411214954</v>
      </c>
      <c r="J897" t="s">
        <v>21</v>
      </c>
      <c r="K897" t="s">
        <v>22</v>
      </c>
      <c r="L897">
        <v>1517637600</v>
      </c>
      <c r="M897" s="6">
        <f t="shared" si="53"/>
        <v>43134.25</v>
      </c>
      <c r="N897">
        <v>1518415200</v>
      </c>
      <c r="O897" s="6">
        <f t="shared" si="54"/>
        <v>27326.424999999999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>
        <f t="shared" si="55"/>
        <v>105.02602739726028</v>
      </c>
      <c r="J898" t="s">
        <v>26</v>
      </c>
      <c r="K898" t="s">
        <v>27</v>
      </c>
      <c r="L898">
        <v>1310619600</v>
      </c>
      <c r="M898" s="6">
        <f t="shared" si="53"/>
        <v>40738.208333333336</v>
      </c>
      <c r="N898">
        <v>1310878800</v>
      </c>
      <c r="O898" s="6">
        <f t="shared" si="54"/>
        <v>27086.220833333333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E899/D899*100</f>
        <v>27.693181818181817</v>
      </c>
      <c r="G899" t="s">
        <v>14</v>
      </c>
      <c r="H899">
        <v>27</v>
      </c>
      <c r="I899">
        <f t="shared" si="55"/>
        <v>90.259259259259252</v>
      </c>
      <c r="J899" t="s">
        <v>21</v>
      </c>
      <c r="K899" t="s">
        <v>22</v>
      </c>
      <c r="L899">
        <v>1556427600</v>
      </c>
      <c r="M899" s="6">
        <f t="shared" ref="M899:M962" si="57">(((L899/60)/60)/24)+DATE(1970,1,1)</f>
        <v>43583.208333333328</v>
      </c>
      <c r="N899">
        <v>1556600400</v>
      </c>
      <c r="O899" s="6">
        <f t="shared" ref="O899:O962" si="58">N899/864000+DATE(1970,1,1)</f>
        <v>27370.620833333334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6">
        <f t="shared" si="57"/>
        <v>43815.25</v>
      </c>
      <c r="N900">
        <v>1576994400</v>
      </c>
      <c r="O900" s="6">
        <f t="shared" si="58"/>
        <v>27394.224999999999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>
        <f t="shared" si="59"/>
        <v>102.60162601626017</v>
      </c>
      <c r="J901" t="s">
        <v>98</v>
      </c>
      <c r="K901" t="s">
        <v>99</v>
      </c>
      <c r="L901">
        <v>1381122000</v>
      </c>
      <c r="M901" s="6">
        <f t="shared" si="57"/>
        <v>41554.208333333336</v>
      </c>
      <c r="N901">
        <v>1382677200</v>
      </c>
      <c r="O901" s="6">
        <f t="shared" si="58"/>
        <v>27169.320833333335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6">
        <f t="shared" si="57"/>
        <v>41901.208333333336</v>
      </c>
      <c r="N902">
        <v>1411189200</v>
      </c>
      <c r="O902" s="6">
        <f t="shared" si="58"/>
        <v>27202.320833333335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>
        <f t="shared" si="59"/>
        <v>55.0062893081761</v>
      </c>
      <c r="J903" t="s">
        <v>21</v>
      </c>
      <c r="K903" t="s">
        <v>22</v>
      </c>
      <c r="L903">
        <v>1531803600</v>
      </c>
      <c r="M903" s="6">
        <f t="shared" si="57"/>
        <v>43298.208333333328</v>
      </c>
      <c r="N903">
        <v>1534654800</v>
      </c>
      <c r="O903" s="6">
        <f t="shared" si="58"/>
        <v>27345.220833333333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>
        <f t="shared" si="59"/>
        <v>32.127272727272725</v>
      </c>
      <c r="J904" t="s">
        <v>21</v>
      </c>
      <c r="K904" t="s">
        <v>22</v>
      </c>
      <c r="L904">
        <v>1454133600</v>
      </c>
      <c r="M904" s="6">
        <f t="shared" si="57"/>
        <v>42399.25</v>
      </c>
      <c r="N904">
        <v>1457762400</v>
      </c>
      <c r="O904" s="6">
        <f t="shared" si="58"/>
        <v>27256.224999999999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>
        <f t="shared" si="59"/>
        <v>50.642857142857146</v>
      </c>
      <c r="J905" t="s">
        <v>21</v>
      </c>
      <c r="K905" t="s">
        <v>22</v>
      </c>
      <c r="L905">
        <v>1336194000</v>
      </c>
      <c r="M905" s="6">
        <f t="shared" si="57"/>
        <v>41034.208333333336</v>
      </c>
      <c r="N905">
        <v>1337490000</v>
      </c>
      <c r="O905" s="6">
        <f t="shared" si="58"/>
        <v>27117.020833333332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>
        <f t="shared" si="59"/>
        <v>49.6875</v>
      </c>
      <c r="J906" t="s">
        <v>21</v>
      </c>
      <c r="K906" t="s">
        <v>22</v>
      </c>
      <c r="L906">
        <v>1349326800</v>
      </c>
      <c r="M906" s="6">
        <f t="shared" si="57"/>
        <v>41186.208333333336</v>
      </c>
      <c r="N906">
        <v>1349672400</v>
      </c>
      <c r="O906" s="6">
        <f t="shared" si="58"/>
        <v>27131.120833333334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>
        <f t="shared" si="59"/>
        <v>54.894067796610166</v>
      </c>
      <c r="J907" t="s">
        <v>21</v>
      </c>
      <c r="K907" t="s">
        <v>22</v>
      </c>
      <c r="L907">
        <v>1379566800</v>
      </c>
      <c r="M907" s="6">
        <f t="shared" si="57"/>
        <v>41536.208333333336</v>
      </c>
      <c r="N907">
        <v>1379826000</v>
      </c>
      <c r="O907" s="6">
        <f t="shared" si="58"/>
        <v>27166.020833333332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>
        <f t="shared" si="59"/>
        <v>46.931937172774866</v>
      </c>
      <c r="J908" t="s">
        <v>21</v>
      </c>
      <c r="K908" t="s">
        <v>22</v>
      </c>
      <c r="L908">
        <v>1494651600</v>
      </c>
      <c r="M908" s="6">
        <f t="shared" si="57"/>
        <v>42868.208333333328</v>
      </c>
      <c r="N908">
        <v>1497762000</v>
      </c>
      <c r="O908" s="6">
        <f t="shared" si="58"/>
        <v>27302.520833333332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>
        <f t="shared" si="59"/>
        <v>44.951219512195124</v>
      </c>
      <c r="J909" t="s">
        <v>21</v>
      </c>
      <c r="K909" t="s">
        <v>22</v>
      </c>
      <c r="L909">
        <v>1303880400</v>
      </c>
      <c r="M909" s="6">
        <f t="shared" si="57"/>
        <v>40660.208333333336</v>
      </c>
      <c r="N909">
        <v>1304485200</v>
      </c>
      <c r="O909" s="6">
        <f t="shared" si="58"/>
        <v>27078.820833333335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>
        <f t="shared" si="59"/>
        <v>30.99898322318251</v>
      </c>
      <c r="J910" t="s">
        <v>21</v>
      </c>
      <c r="K910" t="s">
        <v>22</v>
      </c>
      <c r="L910">
        <v>1335934800</v>
      </c>
      <c r="M910" s="6">
        <f t="shared" si="57"/>
        <v>41031.208333333336</v>
      </c>
      <c r="N910">
        <v>1336885200</v>
      </c>
      <c r="O910" s="6">
        <f t="shared" si="58"/>
        <v>27116.320833333335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>
        <f t="shared" si="59"/>
        <v>107.7625</v>
      </c>
      <c r="J911" t="s">
        <v>15</v>
      </c>
      <c r="K911" t="s">
        <v>16</v>
      </c>
      <c r="L911">
        <v>1528088400</v>
      </c>
      <c r="M911" s="6">
        <f t="shared" si="57"/>
        <v>43255.208333333328</v>
      </c>
      <c r="N911">
        <v>1530421200</v>
      </c>
      <c r="O911" s="6">
        <f t="shared" si="58"/>
        <v>27340.320833333335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>
        <f t="shared" si="59"/>
        <v>102.07770270270271</v>
      </c>
      <c r="J912" t="s">
        <v>21</v>
      </c>
      <c r="K912" t="s">
        <v>22</v>
      </c>
      <c r="L912">
        <v>1421906400</v>
      </c>
      <c r="M912" s="6">
        <f t="shared" si="57"/>
        <v>42026.25</v>
      </c>
      <c r="N912">
        <v>1421992800</v>
      </c>
      <c r="O912" s="6">
        <f t="shared" si="58"/>
        <v>27214.825000000001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>
        <f t="shared" si="59"/>
        <v>24.976190476190474</v>
      </c>
      <c r="J913" t="s">
        <v>21</v>
      </c>
      <c r="K913" t="s">
        <v>22</v>
      </c>
      <c r="L913">
        <v>1568005200</v>
      </c>
      <c r="M913" s="6">
        <f t="shared" si="57"/>
        <v>43717.208333333328</v>
      </c>
      <c r="N913">
        <v>1568178000</v>
      </c>
      <c r="O913" s="6">
        <f t="shared" si="58"/>
        <v>27384.020833333332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>
        <f t="shared" si="59"/>
        <v>79.944134078212286</v>
      </c>
      <c r="J914" t="s">
        <v>21</v>
      </c>
      <c r="K914" t="s">
        <v>22</v>
      </c>
      <c r="L914">
        <v>1346821200</v>
      </c>
      <c r="M914" s="6">
        <f t="shared" si="57"/>
        <v>41157.208333333336</v>
      </c>
      <c r="N914">
        <v>1347944400</v>
      </c>
      <c r="O914" s="6">
        <f t="shared" si="58"/>
        <v>27129.120833333334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>
        <f t="shared" si="59"/>
        <v>67.946462715105156</v>
      </c>
      <c r="J915" t="s">
        <v>26</v>
      </c>
      <c r="K915" t="s">
        <v>27</v>
      </c>
      <c r="L915">
        <v>1557637200</v>
      </c>
      <c r="M915" s="6">
        <f t="shared" si="57"/>
        <v>43597.208333333328</v>
      </c>
      <c r="N915">
        <v>1558760400</v>
      </c>
      <c r="O915" s="6">
        <f t="shared" si="58"/>
        <v>27373.120833333334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>
        <f t="shared" si="59"/>
        <v>26.070921985815602</v>
      </c>
      <c r="J916" t="s">
        <v>40</v>
      </c>
      <c r="K916" t="s">
        <v>41</v>
      </c>
      <c r="L916">
        <v>1375592400</v>
      </c>
      <c r="M916" s="6">
        <f t="shared" si="57"/>
        <v>41490.208333333336</v>
      </c>
      <c r="N916">
        <v>1376629200</v>
      </c>
      <c r="O916" s="6">
        <f t="shared" si="58"/>
        <v>27162.320833333335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>
        <f t="shared" si="59"/>
        <v>105.0032154340836</v>
      </c>
      <c r="J917" t="s">
        <v>40</v>
      </c>
      <c r="K917" t="s">
        <v>41</v>
      </c>
      <c r="L917">
        <v>1503982800</v>
      </c>
      <c r="M917" s="6">
        <f t="shared" si="57"/>
        <v>42976.208333333328</v>
      </c>
      <c r="N917">
        <v>1504760400</v>
      </c>
      <c r="O917" s="6">
        <f t="shared" si="58"/>
        <v>27310.620833333334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>
        <f t="shared" si="59"/>
        <v>25.826923076923077</v>
      </c>
      <c r="J918" t="s">
        <v>21</v>
      </c>
      <c r="K918" t="s">
        <v>22</v>
      </c>
      <c r="L918">
        <v>1418882400</v>
      </c>
      <c r="M918" s="6">
        <f t="shared" si="57"/>
        <v>41991.25</v>
      </c>
      <c r="N918">
        <v>1419660000</v>
      </c>
      <c r="O918" s="6">
        <f t="shared" si="58"/>
        <v>27212.125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>
        <f t="shared" si="59"/>
        <v>77.666666666666671</v>
      </c>
      <c r="J919" t="s">
        <v>40</v>
      </c>
      <c r="K919" t="s">
        <v>41</v>
      </c>
      <c r="L919">
        <v>1309237200</v>
      </c>
      <c r="M919" s="6">
        <f t="shared" si="57"/>
        <v>40722.208333333336</v>
      </c>
      <c r="N919">
        <v>1311310800</v>
      </c>
      <c r="O919" s="6">
        <f t="shared" si="58"/>
        <v>27086.720833333333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>
        <f t="shared" si="59"/>
        <v>57.82692307692308</v>
      </c>
      <c r="J920" t="s">
        <v>98</v>
      </c>
      <c r="K920" t="s">
        <v>99</v>
      </c>
      <c r="L920">
        <v>1343365200</v>
      </c>
      <c r="M920" s="6">
        <f t="shared" si="57"/>
        <v>41117.208333333336</v>
      </c>
      <c r="N920">
        <v>1344315600</v>
      </c>
      <c r="O920" s="6">
        <f t="shared" si="58"/>
        <v>27124.920833333334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>
        <f t="shared" si="59"/>
        <v>92.955555555555549</v>
      </c>
      <c r="J921" t="s">
        <v>26</v>
      </c>
      <c r="K921" t="s">
        <v>27</v>
      </c>
      <c r="L921">
        <v>1507957200</v>
      </c>
      <c r="M921" s="6">
        <f t="shared" si="57"/>
        <v>43022.208333333328</v>
      </c>
      <c r="N921">
        <v>1510725600</v>
      </c>
      <c r="O921" s="6">
        <f t="shared" si="58"/>
        <v>27317.525000000001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>
        <f t="shared" si="59"/>
        <v>37.945098039215686</v>
      </c>
      <c r="J922" t="s">
        <v>21</v>
      </c>
      <c r="K922" t="s">
        <v>22</v>
      </c>
      <c r="L922">
        <v>1549519200</v>
      </c>
      <c r="M922" s="6">
        <f t="shared" si="57"/>
        <v>43503.25</v>
      </c>
      <c r="N922">
        <v>1551247200</v>
      </c>
      <c r="O922" s="6">
        <f t="shared" si="58"/>
        <v>27364.424999999999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>
        <f t="shared" si="59"/>
        <v>31.842105263157894</v>
      </c>
      <c r="J923" t="s">
        <v>21</v>
      </c>
      <c r="K923" t="s">
        <v>22</v>
      </c>
      <c r="L923">
        <v>1329026400</v>
      </c>
      <c r="M923" s="6">
        <f t="shared" si="57"/>
        <v>40951.25</v>
      </c>
      <c r="N923">
        <v>1330236000</v>
      </c>
      <c r="O923" s="6">
        <f t="shared" si="58"/>
        <v>27108.625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6">
        <f t="shared" si="57"/>
        <v>43443.25</v>
      </c>
      <c r="N924">
        <v>1545112800</v>
      </c>
      <c r="O924" s="6">
        <f t="shared" si="58"/>
        <v>27357.325000000001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6">
        <f t="shared" si="57"/>
        <v>40373.208333333336</v>
      </c>
      <c r="N925">
        <v>1279170000</v>
      </c>
      <c r="O925" s="6">
        <f t="shared" si="58"/>
        <v>27049.520833333332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>
        <f t="shared" si="59"/>
        <v>84.006989951944078</v>
      </c>
      <c r="J926" t="s">
        <v>107</v>
      </c>
      <c r="K926" t="s">
        <v>108</v>
      </c>
      <c r="L926">
        <v>1572498000</v>
      </c>
      <c r="M926" s="6">
        <f t="shared" si="57"/>
        <v>43769.208333333328</v>
      </c>
      <c r="N926">
        <v>1573452000</v>
      </c>
      <c r="O926" s="6">
        <f t="shared" si="58"/>
        <v>27390.125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>
        <f t="shared" si="59"/>
        <v>103.41538461538461</v>
      </c>
      <c r="J927" t="s">
        <v>21</v>
      </c>
      <c r="K927" t="s">
        <v>22</v>
      </c>
      <c r="L927">
        <v>1506056400</v>
      </c>
      <c r="M927" s="6">
        <f t="shared" si="57"/>
        <v>43000.208333333328</v>
      </c>
      <c r="N927">
        <v>1507093200</v>
      </c>
      <c r="O927" s="6">
        <f t="shared" si="58"/>
        <v>27313.320833333335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>
        <f t="shared" si="59"/>
        <v>105.13333333333334</v>
      </c>
      <c r="J928" t="s">
        <v>21</v>
      </c>
      <c r="K928" t="s">
        <v>22</v>
      </c>
      <c r="L928">
        <v>1463029200</v>
      </c>
      <c r="M928" s="6">
        <f t="shared" si="57"/>
        <v>42502.208333333328</v>
      </c>
      <c r="N928">
        <v>1463374800</v>
      </c>
      <c r="O928" s="6">
        <f t="shared" si="58"/>
        <v>27262.720833333333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>
        <f t="shared" si="59"/>
        <v>89.21621621621621</v>
      </c>
      <c r="J929" t="s">
        <v>21</v>
      </c>
      <c r="K929" t="s">
        <v>22</v>
      </c>
      <c r="L929">
        <v>1342069200</v>
      </c>
      <c r="M929" s="6">
        <f t="shared" si="57"/>
        <v>41102.208333333336</v>
      </c>
      <c r="N929">
        <v>1344574800</v>
      </c>
      <c r="O929" s="6">
        <f t="shared" si="58"/>
        <v>27125.220833333333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>
        <f t="shared" si="59"/>
        <v>51.995234312946785</v>
      </c>
      <c r="J930" t="s">
        <v>107</v>
      </c>
      <c r="K930" t="s">
        <v>108</v>
      </c>
      <c r="L930">
        <v>1388296800</v>
      </c>
      <c r="M930" s="6">
        <f t="shared" si="57"/>
        <v>41637.25</v>
      </c>
      <c r="N930">
        <v>1389074400</v>
      </c>
      <c r="O930" s="6">
        <f t="shared" si="58"/>
        <v>27176.724999999999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>
        <f t="shared" si="59"/>
        <v>64.956521739130437</v>
      </c>
      <c r="J931" t="s">
        <v>40</v>
      </c>
      <c r="K931" t="s">
        <v>41</v>
      </c>
      <c r="L931">
        <v>1493787600</v>
      </c>
      <c r="M931" s="6">
        <f t="shared" si="57"/>
        <v>42858.208333333328</v>
      </c>
      <c r="N931">
        <v>1494997200</v>
      </c>
      <c r="O931" s="6">
        <f t="shared" si="58"/>
        <v>27299.320833333335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>
        <f t="shared" si="59"/>
        <v>46.235294117647058</v>
      </c>
      <c r="J932" t="s">
        <v>21</v>
      </c>
      <c r="K932" t="s">
        <v>22</v>
      </c>
      <c r="L932">
        <v>1424844000</v>
      </c>
      <c r="M932" s="6">
        <f t="shared" si="57"/>
        <v>42060.25</v>
      </c>
      <c r="N932">
        <v>1425448800</v>
      </c>
      <c r="O932" s="6">
        <f t="shared" si="58"/>
        <v>27218.825000000001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>
        <f t="shared" si="59"/>
        <v>51.151785714285715</v>
      </c>
      <c r="J933" t="s">
        <v>21</v>
      </c>
      <c r="K933" t="s">
        <v>22</v>
      </c>
      <c r="L933">
        <v>1403931600</v>
      </c>
      <c r="M933" s="6">
        <f t="shared" si="57"/>
        <v>41818.208333333336</v>
      </c>
      <c r="N933">
        <v>1404104400</v>
      </c>
      <c r="O933" s="6">
        <f t="shared" si="58"/>
        <v>27194.120833333334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>
        <f t="shared" si="59"/>
        <v>33.909722222222221</v>
      </c>
      <c r="J934" t="s">
        <v>21</v>
      </c>
      <c r="K934" t="s">
        <v>22</v>
      </c>
      <c r="L934">
        <v>1394514000</v>
      </c>
      <c r="M934" s="6">
        <f t="shared" si="57"/>
        <v>41709.208333333336</v>
      </c>
      <c r="N934">
        <v>1394773200</v>
      </c>
      <c r="O934" s="6">
        <f t="shared" si="58"/>
        <v>27183.320833333335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>
        <f t="shared" si="59"/>
        <v>92.016298633017882</v>
      </c>
      <c r="J935" t="s">
        <v>21</v>
      </c>
      <c r="K935" t="s">
        <v>22</v>
      </c>
      <c r="L935">
        <v>1365397200</v>
      </c>
      <c r="M935" s="6">
        <f t="shared" si="57"/>
        <v>41372.208333333336</v>
      </c>
      <c r="N935">
        <v>1366520400</v>
      </c>
      <c r="O935" s="6">
        <f t="shared" si="58"/>
        <v>27150.620833333334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>
        <f t="shared" si="59"/>
        <v>107.42857142857143</v>
      </c>
      <c r="J936" t="s">
        <v>21</v>
      </c>
      <c r="K936" t="s">
        <v>22</v>
      </c>
      <c r="L936">
        <v>1456120800</v>
      </c>
      <c r="M936" s="6">
        <f t="shared" si="57"/>
        <v>42422.25</v>
      </c>
      <c r="N936">
        <v>1456639200</v>
      </c>
      <c r="O936" s="6">
        <f t="shared" si="58"/>
        <v>27254.924999999999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>
        <f t="shared" si="59"/>
        <v>75.848484848484844</v>
      </c>
      <c r="J937" t="s">
        <v>21</v>
      </c>
      <c r="K937" t="s">
        <v>22</v>
      </c>
      <c r="L937">
        <v>1437714000</v>
      </c>
      <c r="M937" s="6">
        <f t="shared" si="57"/>
        <v>42209.208333333328</v>
      </c>
      <c r="N937">
        <v>1438318800</v>
      </c>
      <c r="O937" s="6">
        <f t="shared" si="58"/>
        <v>27233.720833333333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>
        <f t="shared" si="59"/>
        <v>80.476190476190482</v>
      </c>
      <c r="J938" t="s">
        <v>21</v>
      </c>
      <c r="K938" t="s">
        <v>22</v>
      </c>
      <c r="L938">
        <v>1563771600</v>
      </c>
      <c r="M938" s="6">
        <f t="shared" si="57"/>
        <v>43668.208333333328</v>
      </c>
      <c r="N938">
        <v>1564030800</v>
      </c>
      <c r="O938" s="6">
        <f t="shared" si="58"/>
        <v>27379.220833333333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>
        <f t="shared" si="59"/>
        <v>86.978483606557376</v>
      </c>
      <c r="J939" t="s">
        <v>21</v>
      </c>
      <c r="K939" t="s">
        <v>22</v>
      </c>
      <c r="L939">
        <v>1448517600</v>
      </c>
      <c r="M939" s="6">
        <f t="shared" si="57"/>
        <v>42334.25</v>
      </c>
      <c r="N939">
        <v>1449295200</v>
      </c>
      <c r="O939" s="6">
        <f t="shared" si="58"/>
        <v>27246.424999999999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>
        <f t="shared" si="59"/>
        <v>105.13541666666667</v>
      </c>
      <c r="J940" t="s">
        <v>21</v>
      </c>
      <c r="K940" t="s">
        <v>22</v>
      </c>
      <c r="L940">
        <v>1528779600</v>
      </c>
      <c r="M940" s="6">
        <f t="shared" si="57"/>
        <v>43263.208333333328</v>
      </c>
      <c r="N940">
        <v>1531890000</v>
      </c>
      <c r="O940" s="6">
        <f t="shared" si="58"/>
        <v>27342.020833333332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>
        <f t="shared" si="59"/>
        <v>57.298507462686565</v>
      </c>
      <c r="J941" t="s">
        <v>21</v>
      </c>
      <c r="K941" t="s">
        <v>22</v>
      </c>
      <c r="L941">
        <v>1304744400</v>
      </c>
      <c r="M941" s="6">
        <f t="shared" si="57"/>
        <v>40670.208333333336</v>
      </c>
      <c r="N941">
        <v>1306213200</v>
      </c>
      <c r="O941" s="6">
        <f t="shared" si="58"/>
        <v>27080.820833333335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>
        <f t="shared" si="59"/>
        <v>93.348484848484844</v>
      </c>
      <c r="J942" t="s">
        <v>15</v>
      </c>
      <c r="K942" t="s">
        <v>16</v>
      </c>
      <c r="L942">
        <v>1354341600</v>
      </c>
      <c r="M942" s="6">
        <f t="shared" si="57"/>
        <v>41244.25</v>
      </c>
      <c r="N942">
        <v>1356242400</v>
      </c>
      <c r="O942" s="6">
        <f t="shared" si="58"/>
        <v>27138.724999999999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>
        <f t="shared" si="59"/>
        <v>71.987179487179489</v>
      </c>
      <c r="J943" t="s">
        <v>21</v>
      </c>
      <c r="K943" t="s">
        <v>22</v>
      </c>
      <c r="L943">
        <v>1294552800</v>
      </c>
      <c r="M943" s="6">
        <f t="shared" si="57"/>
        <v>40552.25</v>
      </c>
      <c r="N943">
        <v>1297576800</v>
      </c>
      <c r="O943" s="6">
        <f t="shared" si="58"/>
        <v>27070.825000000001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>
        <f t="shared" si="59"/>
        <v>92.611940298507463</v>
      </c>
      <c r="J944" t="s">
        <v>26</v>
      </c>
      <c r="K944" t="s">
        <v>27</v>
      </c>
      <c r="L944">
        <v>1295935200</v>
      </c>
      <c r="M944" s="6">
        <f t="shared" si="57"/>
        <v>40568.25</v>
      </c>
      <c r="N944">
        <v>1296194400</v>
      </c>
      <c r="O944" s="6">
        <f t="shared" si="58"/>
        <v>27069.224999999999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>
        <f t="shared" si="59"/>
        <v>104.99122807017544</v>
      </c>
      <c r="J945" t="s">
        <v>21</v>
      </c>
      <c r="K945" t="s">
        <v>22</v>
      </c>
      <c r="L945">
        <v>1411534800</v>
      </c>
      <c r="M945" s="6">
        <f t="shared" si="57"/>
        <v>41906.208333333336</v>
      </c>
      <c r="N945">
        <v>1414558800</v>
      </c>
      <c r="O945" s="6">
        <f t="shared" si="58"/>
        <v>27206.220833333333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>
        <f t="shared" si="59"/>
        <v>30.958174904942965</v>
      </c>
      <c r="J946" t="s">
        <v>26</v>
      </c>
      <c r="K946" t="s">
        <v>27</v>
      </c>
      <c r="L946">
        <v>1486706400</v>
      </c>
      <c r="M946" s="6">
        <f t="shared" si="57"/>
        <v>42776.25</v>
      </c>
      <c r="N946">
        <v>1488348000</v>
      </c>
      <c r="O946" s="6">
        <f t="shared" si="58"/>
        <v>27291.625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>
        <f t="shared" si="59"/>
        <v>33.001182732111175</v>
      </c>
      <c r="J947" t="s">
        <v>21</v>
      </c>
      <c r="K947" t="s">
        <v>22</v>
      </c>
      <c r="L947">
        <v>1333602000</v>
      </c>
      <c r="M947" s="6">
        <f t="shared" si="57"/>
        <v>41004.208333333336</v>
      </c>
      <c r="N947">
        <v>1334898000</v>
      </c>
      <c r="O947" s="6">
        <f t="shared" si="58"/>
        <v>27114.020833333332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>
        <f t="shared" si="59"/>
        <v>84.187845303867405</v>
      </c>
      <c r="J948" t="s">
        <v>21</v>
      </c>
      <c r="K948" t="s">
        <v>22</v>
      </c>
      <c r="L948">
        <v>1308200400</v>
      </c>
      <c r="M948" s="6">
        <f t="shared" si="57"/>
        <v>40710.208333333336</v>
      </c>
      <c r="N948">
        <v>1308373200</v>
      </c>
      <c r="O948" s="6">
        <f t="shared" si="58"/>
        <v>27083.320833333335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>
        <f t="shared" si="59"/>
        <v>73.92307692307692</v>
      </c>
      <c r="J949" t="s">
        <v>21</v>
      </c>
      <c r="K949" t="s">
        <v>22</v>
      </c>
      <c r="L949">
        <v>1411707600</v>
      </c>
      <c r="M949" s="6">
        <f t="shared" si="57"/>
        <v>41908.208333333336</v>
      </c>
      <c r="N949">
        <v>1412312400</v>
      </c>
      <c r="O949" s="6">
        <f t="shared" si="58"/>
        <v>27203.620833333334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>
        <f t="shared" si="59"/>
        <v>36.987499999999997</v>
      </c>
      <c r="J950" t="s">
        <v>21</v>
      </c>
      <c r="K950" t="s">
        <v>22</v>
      </c>
      <c r="L950">
        <v>1418364000</v>
      </c>
      <c r="M950" s="6">
        <f t="shared" si="57"/>
        <v>41985.25</v>
      </c>
      <c r="N950">
        <v>1419228000</v>
      </c>
      <c r="O950" s="6">
        <f t="shared" si="58"/>
        <v>27211.625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>
        <f t="shared" si="59"/>
        <v>46.896551724137929</v>
      </c>
      <c r="J951" t="s">
        <v>21</v>
      </c>
      <c r="K951" t="s">
        <v>22</v>
      </c>
      <c r="L951">
        <v>1429333200</v>
      </c>
      <c r="M951" s="6">
        <f t="shared" si="57"/>
        <v>42112.208333333328</v>
      </c>
      <c r="N951">
        <v>1430974800</v>
      </c>
      <c r="O951" s="6">
        <f t="shared" si="58"/>
        <v>27225.220833333333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6">
        <f t="shared" si="57"/>
        <v>43571.208333333328</v>
      </c>
      <c r="N952">
        <v>1555822800</v>
      </c>
      <c r="O952" s="6">
        <f t="shared" si="58"/>
        <v>27369.720833333333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>
        <f t="shared" si="59"/>
        <v>102.02437459910199</v>
      </c>
      <c r="J953" t="s">
        <v>21</v>
      </c>
      <c r="K953" t="s">
        <v>22</v>
      </c>
      <c r="L953">
        <v>1482732000</v>
      </c>
      <c r="M953" s="6">
        <f t="shared" si="57"/>
        <v>42730.25</v>
      </c>
      <c r="N953">
        <v>1482818400</v>
      </c>
      <c r="O953" s="6">
        <f t="shared" si="58"/>
        <v>27285.224999999999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>
        <f t="shared" si="59"/>
        <v>45.007502206531335</v>
      </c>
      <c r="J954" t="s">
        <v>21</v>
      </c>
      <c r="K954" t="s">
        <v>22</v>
      </c>
      <c r="L954">
        <v>1470718800</v>
      </c>
      <c r="M954" s="6">
        <f t="shared" si="57"/>
        <v>42591.208333333328</v>
      </c>
      <c r="N954">
        <v>1471928400</v>
      </c>
      <c r="O954" s="6">
        <f t="shared" si="58"/>
        <v>27272.620833333334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>
        <f t="shared" si="59"/>
        <v>94.285714285714292</v>
      </c>
      <c r="J955" t="s">
        <v>21</v>
      </c>
      <c r="K955" t="s">
        <v>22</v>
      </c>
      <c r="L955">
        <v>1450591200</v>
      </c>
      <c r="M955" s="6">
        <f t="shared" si="57"/>
        <v>42358.25</v>
      </c>
      <c r="N955">
        <v>1453701600</v>
      </c>
      <c r="O955" s="6">
        <f t="shared" si="58"/>
        <v>27251.525000000001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>
        <f t="shared" si="59"/>
        <v>101.02325581395348</v>
      </c>
      <c r="J956" t="s">
        <v>26</v>
      </c>
      <c r="K956" t="s">
        <v>27</v>
      </c>
      <c r="L956">
        <v>1348290000</v>
      </c>
      <c r="M956" s="6">
        <f t="shared" si="57"/>
        <v>41174.208333333336</v>
      </c>
      <c r="N956">
        <v>1350363600</v>
      </c>
      <c r="O956" s="6">
        <f t="shared" si="58"/>
        <v>27131.920833333334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>
        <f t="shared" si="59"/>
        <v>97.037499999999994</v>
      </c>
      <c r="J957" t="s">
        <v>21</v>
      </c>
      <c r="K957" t="s">
        <v>22</v>
      </c>
      <c r="L957">
        <v>1353823200</v>
      </c>
      <c r="M957" s="6">
        <f t="shared" si="57"/>
        <v>41238.25</v>
      </c>
      <c r="N957">
        <v>1353996000</v>
      </c>
      <c r="O957" s="6">
        <f t="shared" si="58"/>
        <v>27136.125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>
        <f t="shared" si="59"/>
        <v>43.00963855421687</v>
      </c>
      <c r="J958" t="s">
        <v>21</v>
      </c>
      <c r="K958" t="s">
        <v>22</v>
      </c>
      <c r="L958">
        <v>1450764000</v>
      </c>
      <c r="M958" s="6">
        <f t="shared" si="57"/>
        <v>42360.25</v>
      </c>
      <c r="N958">
        <v>1451109600</v>
      </c>
      <c r="O958" s="6">
        <f t="shared" si="58"/>
        <v>27248.525000000001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>
        <f t="shared" si="59"/>
        <v>94.916030534351151</v>
      </c>
      <c r="J959" t="s">
        <v>21</v>
      </c>
      <c r="K959" t="s">
        <v>22</v>
      </c>
      <c r="L959">
        <v>1329372000</v>
      </c>
      <c r="M959" s="6">
        <f t="shared" si="57"/>
        <v>40955.25</v>
      </c>
      <c r="N959">
        <v>1329631200</v>
      </c>
      <c r="O959" s="6">
        <f t="shared" si="58"/>
        <v>27107.924999999999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>
        <f t="shared" si="59"/>
        <v>72.151785714285708</v>
      </c>
      <c r="J960" t="s">
        <v>21</v>
      </c>
      <c r="K960" t="s">
        <v>22</v>
      </c>
      <c r="L960">
        <v>1277096400</v>
      </c>
      <c r="M960" s="6">
        <f t="shared" si="57"/>
        <v>40350.208333333336</v>
      </c>
      <c r="N960">
        <v>1278997200</v>
      </c>
      <c r="O960" s="6">
        <f t="shared" si="58"/>
        <v>27049.320833333335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>
        <f t="shared" si="59"/>
        <v>51.007692307692309</v>
      </c>
      <c r="J961" t="s">
        <v>21</v>
      </c>
      <c r="K961" t="s">
        <v>22</v>
      </c>
      <c r="L961">
        <v>1277701200</v>
      </c>
      <c r="M961" s="6">
        <f t="shared" si="57"/>
        <v>40357.208333333336</v>
      </c>
      <c r="N961">
        <v>1280120400</v>
      </c>
      <c r="O961" s="6">
        <f t="shared" si="58"/>
        <v>27050.620833333334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>
        <f t="shared" si="59"/>
        <v>85.054545454545448</v>
      </c>
      <c r="J962" t="s">
        <v>21</v>
      </c>
      <c r="K962" t="s">
        <v>22</v>
      </c>
      <c r="L962">
        <v>1454911200</v>
      </c>
      <c r="M962" s="6">
        <f t="shared" si="57"/>
        <v>42408.25</v>
      </c>
      <c r="N962">
        <v>1458104400</v>
      </c>
      <c r="O962" s="6">
        <f t="shared" si="58"/>
        <v>27256.620833333334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E963/D963*100</f>
        <v>119.29824561403508</v>
      </c>
      <c r="G963" t="s">
        <v>20</v>
      </c>
      <c r="H963">
        <v>155</v>
      </c>
      <c r="I963">
        <f t="shared" si="59"/>
        <v>43.87096774193548</v>
      </c>
      <c r="J963" t="s">
        <v>21</v>
      </c>
      <c r="K963" t="s">
        <v>22</v>
      </c>
      <c r="L963">
        <v>1297922400</v>
      </c>
      <c r="M963" s="6">
        <f t="shared" ref="M963:M1001" si="61">(((L963/60)/60)/24)+DATE(1970,1,1)</f>
        <v>40591.25</v>
      </c>
      <c r="N963">
        <v>1298268000</v>
      </c>
      <c r="O963" s="6">
        <f t="shared" ref="O963:O1001" si="62">N963/864000+DATE(1970,1,1)</f>
        <v>27071.625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6">
        <f t="shared" si="61"/>
        <v>41592.25</v>
      </c>
      <c r="N964">
        <v>1386223200</v>
      </c>
      <c r="O964" s="6">
        <f t="shared" si="62"/>
        <v>27173.424999999999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>
        <f t="shared" si="63"/>
        <v>43.833333333333336</v>
      </c>
      <c r="J965" t="s">
        <v>107</v>
      </c>
      <c r="K965" t="s">
        <v>108</v>
      </c>
      <c r="L965">
        <v>1299304800</v>
      </c>
      <c r="M965" s="6">
        <f t="shared" si="61"/>
        <v>40607.25</v>
      </c>
      <c r="N965">
        <v>1299823200</v>
      </c>
      <c r="O965" s="6">
        <f t="shared" si="62"/>
        <v>27073.424999999999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>
        <f t="shared" si="63"/>
        <v>84.92903225806451</v>
      </c>
      <c r="J966" t="s">
        <v>21</v>
      </c>
      <c r="K966" t="s">
        <v>22</v>
      </c>
      <c r="L966">
        <v>1431320400</v>
      </c>
      <c r="M966" s="6">
        <f t="shared" si="61"/>
        <v>42135.208333333328</v>
      </c>
      <c r="N966">
        <v>1431752400</v>
      </c>
      <c r="O966" s="6">
        <f t="shared" si="62"/>
        <v>27226.120833333334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>
        <f t="shared" si="63"/>
        <v>41.067632850241544</v>
      </c>
      <c r="J967" t="s">
        <v>40</v>
      </c>
      <c r="K967" t="s">
        <v>41</v>
      </c>
      <c r="L967">
        <v>1264399200</v>
      </c>
      <c r="M967" s="6">
        <f t="shared" si="61"/>
        <v>40203.25</v>
      </c>
      <c r="N967">
        <v>1267855200</v>
      </c>
      <c r="O967" s="6">
        <f t="shared" si="62"/>
        <v>27036.424999999999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>
        <f t="shared" si="63"/>
        <v>54.971428571428568</v>
      </c>
      <c r="J968" t="s">
        <v>21</v>
      </c>
      <c r="K968" t="s">
        <v>22</v>
      </c>
      <c r="L968">
        <v>1497502800</v>
      </c>
      <c r="M968" s="6">
        <f t="shared" si="61"/>
        <v>42901.208333333328</v>
      </c>
      <c r="N968">
        <v>1497675600</v>
      </c>
      <c r="O968" s="6">
        <f t="shared" si="62"/>
        <v>27302.420833333334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>
        <f t="shared" si="63"/>
        <v>77.010807374443743</v>
      </c>
      <c r="J969" t="s">
        <v>21</v>
      </c>
      <c r="K969" t="s">
        <v>22</v>
      </c>
      <c r="L969">
        <v>1333688400</v>
      </c>
      <c r="M969" s="6">
        <f t="shared" si="61"/>
        <v>41005.208333333336</v>
      </c>
      <c r="N969">
        <v>1336885200</v>
      </c>
      <c r="O969" s="6">
        <f t="shared" si="62"/>
        <v>27116.320833333335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>
        <f t="shared" si="63"/>
        <v>71.201754385964918</v>
      </c>
      <c r="J970" t="s">
        <v>21</v>
      </c>
      <c r="K970" t="s">
        <v>22</v>
      </c>
      <c r="L970">
        <v>1293861600</v>
      </c>
      <c r="M970" s="6">
        <f t="shared" si="61"/>
        <v>40544.25</v>
      </c>
      <c r="N970">
        <v>1295157600</v>
      </c>
      <c r="O970" s="6">
        <f t="shared" si="62"/>
        <v>27068.025000000001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>
        <f t="shared" si="63"/>
        <v>91.935483870967744</v>
      </c>
      <c r="J971" t="s">
        <v>21</v>
      </c>
      <c r="K971" t="s">
        <v>22</v>
      </c>
      <c r="L971">
        <v>1576994400</v>
      </c>
      <c r="M971" s="6">
        <f t="shared" si="61"/>
        <v>43821.25</v>
      </c>
      <c r="N971">
        <v>1577599200</v>
      </c>
      <c r="O971" s="6">
        <f t="shared" si="62"/>
        <v>27394.924999999999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>
        <f t="shared" si="63"/>
        <v>97.069023569023571</v>
      </c>
      <c r="J972" t="s">
        <v>21</v>
      </c>
      <c r="K972" t="s">
        <v>22</v>
      </c>
      <c r="L972">
        <v>1304917200</v>
      </c>
      <c r="M972" s="6">
        <f t="shared" si="61"/>
        <v>40672.208333333336</v>
      </c>
      <c r="N972">
        <v>1305003600</v>
      </c>
      <c r="O972" s="6">
        <f t="shared" si="62"/>
        <v>27079.420833333334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>
        <f t="shared" si="63"/>
        <v>58.916666666666664</v>
      </c>
      <c r="J973" t="s">
        <v>21</v>
      </c>
      <c r="K973" t="s">
        <v>22</v>
      </c>
      <c r="L973">
        <v>1381208400</v>
      </c>
      <c r="M973" s="6">
        <f t="shared" si="61"/>
        <v>41555.208333333336</v>
      </c>
      <c r="N973">
        <v>1381726800</v>
      </c>
      <c r="O973" s="6">
        <f t="shared" si="62"/>
        <v>27168.220833333333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>
        <f t="shared" si="63"/>
        <v>58.015466983938133</v>
      </c>
      <c r="J974" t="s">
        <v>21</v>
      </c>
      <c r="K974" t="s">
        <v>22</v>
      </c>
      <c r="L974">
        <v>1401685200</v>
      </c>
      <c r="M974" s="6">
        <f t="shared" si="61"/>
        <v>41792.208333333336</v>
      </c>
      <c r="N974">
        <v>1402462800</v>
      </c>
      <c r="O974" s="6">
        <f t="shared" si="62"/>
        <v>27192.220833333333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>
        <f t="shared" si="63"/>
        <v>103.87301587301587</v>
      </c>
      <c r="J975" t="s">
        <v>21</v>
      </c>
      <c r="K975" t="s">
        <v>22</v>
      </c>
      <c r="L975">
        <v>1291960800</v>
      </c>
      <c r="M975" s="6">
        <f t="shared" si="61"/>
        <v>40522.25</v>
      </c>
      <c r="N975">
        <v>1292133600</v>
      </c>
      <c r="O975" s="6">
        <f t="shared" si="62"/>
        <v>27064.525000000001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>
        <f t="shared" si="63"/>
        <v>93.46875</v>
      </c>
      <c r="J976" t="s">
        <v>21</v>
      </c>
      <c r="K976" t="s">
        <v>22</v>
      </c>
      <c r="L976">
        <v>1368853200</v>
      </c>
      <c r="M976" s="6">
        <f t="shared" si="61"/>
        <v>41412.208333333336</v>
      </c>
      <c r="N976">
        <v>1368939600</v>
      </c>
      <c r="O976" s="6">
        <f t="shared" si="62"/>
        <v>27153.420833333334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>
        <f t="shared" si="63"/>
        <v>61.970370370370368</v>
      </c>
      <c r="J977" t="s">
        <v>21</v>
      </c>
      <c r="K977" t="s">
        <v>22</v>
      </c>
      <c r="L977">
        <v>1448776800</v>
      </c>
      <c r="M977" s="6">
        <f t="shared" si="61"/>
        <v>42337.25</v>
      </c>
      <c r="N977">
        <v>1452146400</v>
      </c>
      <c r="O977" s="6">
        <f t="shared" si="62"/>
        <v>27249.724999999999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>
        <f t="shared" si="63"/>
        <v>92.042857142857144</v>
      </c>
      <c r="J978" t="s">
        <v>21</v>
      </c>
      <c r="K978" t="s">
        <v>22</v>
      </c>
      <c r="L978">
        <v>1296194400</v>
      </c>
      <c r="M978" s="6">
        <f t="shared" si="61"/>
        <v>40571.25</v>
      </c>
      <c r="N978">
        <v>1296712800</v>
      </c>
      <c r="O978" s="6">
        <f t="shared" si="62"/>
        <v>27069.825000000001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>
        <f t="shared" si="63"/>
        <v>77.268656716417908</v>
      </c>
      <c r="J979" t="s">
        <v>21</v>
      </c>
      <c r="K979" t="s">
        <v>22</v>
      </c>
      <c r="L979">
        <v>1517983200</v>
      </c>
      <c r="M979" s="6">
        <f t="shared" si="61"/>
        <v>43138.25</v>
      </c>
      <c r="N979">
        <v>1520748000</v>
      </c>
      <c r="O979" s="6">
        <f t="shared" si="62"/>
        <v>27329.125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>
        <f t="shared" si="63"/>
        <v>93.923913043478265</v>
      </c>
      <c r="J980" t="s">
        <v>21</v>
      </c>
      <c r="K980" t="s">
        <v>22</v>
      </c>
      <c r="L980">
        <v>1478930400</v>
      </c>
      <c r="M980" s="6">
        <f t="shared" si="61"/>
        <v>42686.25</v>
      </c>
      <c r="N980">
        <v>1480831200</v>
      </c>
      <c r="O980" s="6">
        <f t="shared" si="62"/>
        <v>27282.924999999999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>
        <f t="shared" si="63"/>
        <v>84.969458128078813</v>
      </c>
      <c r="J981" t="s">
        <v>40</v>
      </c>
      <c r="K981" t="s">
        <v>41</v>
      </c>
      <c r="L981">
        <v>1426395600</v>
      </c>
      <c r="M981" s="6">
        <f t="shared" si="61"/>
        <v>42078.208333333328</v>
      </c>
      <c r="N981">
        <v>1426914000</v>
      </c>
      <c r="O981" s="6">
        <f t="shared" si="62"/>
        <v>27220.520833333332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>
        <f t="shared" si="63"/>
        <v>105.97035040431267</v>
      </c>
      <c r="J982" t="s">
        <v>21</v>
      </c>
      <c r="K982" t="s">
        <v>22</v>
      </c>
      <c r="L982">
        <v>1446181200</v>
      </c>
      <c r="M982" s="6">
        <f t="shared" si="61"/>
        <v>42307.208333333328</v>
      </c>
      <c r="N982">
        <v>1446616800</v>
      </c>
      <c r="O982" s="6">
        <f t="shared" si="62"/>
        <v>27243.325000000001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>
        <f t="shared" si="63"/>
        <v>36.969040247678016</v>
      </c>
      <c r="J983" t="s">
        <v>21</v>
      </c>
      <c r="K983" t="s">
        <v>22</v>
      </c>
      <c r="L983">
        <v>1514181600</v>
      </c>
      <c r="M983" s="6">
        <f t="shared" si="61"/>
        <v>43094.25</v>
      </c>
      <c r="N983">
        <v>1517032800</v>
      </c>
      <c r="O983" s="6">
        <f t="shared" si="62"/>
        <v>27324.825000000001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>
        <f t="shared" si="63"/>
        <v>81.533333333333331</v>
      </c>
      <c r="J984" t="s">
        <v>21</v>
      </c>
      <c r="K984" t="s">
        <v>22</v>
      </c>
      <c r="L984">
        <v>1311051600</v>
      </c>
      <c r="M984" s="6">
        <f t="shared" si="61"/>
        <v>40743.208333333336</v>
      </c>
      <c r="N984">
        <v>1311224400</v>
      </c>
      <c r="O984" s="6">
        <f t="shared" si="62"/>
        <v>27086.620833333334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>
        <f t="shared" si="63"/>
        <v>80.999140154772135</v>
      </c>
      <c r="J985" t="s">
        <v>21</v>
      </c>
      <c r="K985" t="s">
        <v>22</v>
      </c>
      <c r="L985">
        <v>1564894800</v>
      </c>
      <c r="M985" s="6">
        <f t="shared" si="61"/>
        <v>43681.208333333328</v>
      </c>
      <c r="N985">
        <v>1566190800</v>
      </c>
      <c r="O985" s="6">
        <f t="shared" si="62"/>
        <v>27381.720833333333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>
        <f t="shared" si="63"/>
        <v>26.010498687664043</v>
      </c>
      <c r="J986" t="s">
        <v>21</v>
      </c>
      <c r="K986" t="s">
        <v>22</v>
      </c>
      <c r="L986">
        <v>1567918800</v>
      </c>
      <c r="M986" s="6">
        <f t="shared" si="61"/>
        <v>43716.208333333328</v>
      </c>
      <c r="N986">
        <v>1570165200</v>
      </c>
      <c r="O986" s="6">
        <f t="shared" si="62"/>
        <v>27386.320833333335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>
        <f t="shared" si="63"/>
        <v>25.998410896708286</v>
      </c>
      <c r="J987" t="s">
        <v>21</v>
      </c>
      <c r="K987" t="s">
        <v>22</v>
      </c>
      <c r="L987">
        <v>1386309600</v>
      </c>
      <c r="M987" s="6">
        <f t="shared" si="61"/>
        <v>41614.25</v>
      </c>
      <c r="N987">
        <v>1388556000</v>
      </c>
      <c r="O987" s="6">
        <f t="shared" si="62"/>
        <v>27176.125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>
        <f t="shared" si="63"/>
        <v>34.173913043478258</v>
      </c>
      <c r="J988" t="s">
        <v>21</v>
      </c>
      <c r="K988" t="s">
        <v>22</v>
      </c>
      <c r="L988">
        <v>1301979600</v>
      </c>
      <c r="M988" s="6">
        <f t="shared" si="61"/>
        <v>40638.208333333336</v>
      </c>
      <c r="N988">
        <v>1303189200</v>
      </c>
      <c r="O988" s="6">
        <f t="shared" si="62"/>
        <v>27077.320833333335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>
        <f t="shared" si="63"/>
        <v>28.002083333333335</v>
      </c>
      <c r="J989" t="s">
        <v>21</v>
      </c>
      <c r="K989" t="s">
        <v>22</v>
      </c>
      <c r="L989">
        <v>1493269200</v>
      </c>
      <c r="M989" s="6">
        <f t="shared" si="61"/>
        <v>42852.208333333328</v>
      </c>
      <c r="N989">
        <v>1494478800</v>
      </c>
      <c r="O989" s="6">
        <f t="shared" si="62"/>
        <v>27298.720833333333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>
        <f t="shared" si="63"/>
        <v>76.546875</v>
      </c>
      <c r="J990" t="s">
        <v>21</v>
      </c>
      <c r="K990" t="s">
        <v>22</v>
      </c>
      <c r="L990">
        <v>1478930400</v>
      </c>
      <c r="M990" s="6">
        <f t="shared" si="61"/>
        <v>42686.25</v>
      </c>
      <c r="N990">
        <v>1480744800</v>
      </c>
      <c r="O990" s="6">
        <f t="shared" si="62"/>
        <v>27282.825000000001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>
        <f t="shared" si="63"/>
        <v>53.053097345132741</v>
      </c>
      <c r="J991" t="s">
        <v>21</v>
      </c>
      <c r="K991" t="s">
        <v>22</v>
      </c>
      <c r="L991">
        <v>1555390800</v>
      </c>
      <c r="M991" s="6">
        <f t="shared" si="61"/>
        <v>43571.208333333328</v>
      </c>
      <c r="N991">
        <v>1555822800</v>
      </c>
      <c r="O991" s="6">
        <f t="shared" si="62"/>
        <v>27369.720833333333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>
        <f t="shared" si="63"/>
        <v>106.859375</v>
      </c>
      <c r="J992" t="s">
        <v>21</v>
      </c>
      <c r="K992" t="s">
        <v>22</v>
      </c>
      <c r="L992">
        <v>1456984800</v>
      </c>
      <c r="M992" s="6">
        <f t="shared" si="61"/>
        <v>42432.25</v>
      </c>
      <c r="N992">
        <v>1458882000</v>
      </c>
      <c r="O992" s="6">
        <f t="shared" si="62"/>
        <v>27257.520833333332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>
        <f t="shared" si="63"/>
        <v>46.020746887966808</v>
      </c>
      <c r="J993" t="s">
        <v>21</v>
      </c>
      <c r="K993" t="s">
        <v>22</v>
      </c>
      <c r="L993">
        <v>1411621200</v>
      </c>
      <c r="M993" s="6">
        <f t="shared" si="61"/>
        <v>41907.208333333336</v>
      </c>
      <c r="N993">
        <v>1411966800</v>
      </c>
      <c r="O993" s="6">
        <f t="shared" si="62"/>
        <v>27203.220833333333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>
        <f t="shared" si="63"/>
        <v>100.17424242424242</v>
      </c>
      <c r="J994" t="s">
        <v>21</v>
      </c>
      <c r="K994" t="s">
        <v>22</v>
      </c>
      <c r="L994">
        <v>1525669200</v>
      </c>
      <c r="M994" s="6">
        <f t="shared" si="61"/>
        <v>43227.208333333328</v>
      </c>
      <c r="N994">
        <v>1526878800</v>
      </c>
      <c r="O994" s="6">
        <f t="shared" si="62"/>
        <v>27336.220833333333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6">
        <f t="shared" si="61"/>
        <v>42362.25</v>
      </c>
      <c r="N995">
        <v>1452405600</v>
      </c>
      <c r="O995" s="6">
        <f t="shared" si="62"/>
        <v>27250.025000000001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>
        <f t="shared" si="63"/>
        <v>87.972684085510693</v>
      </c>
      <c r="J996" t="s">
        <v>21</v>
      </c>
      <c r="K996" t="s">
        <v>22</v>
      </c>
      <c r="L996">
        <v>1413522000</v>
      </c>
      <c r="M996" s="6">
        <f t="shared" si="61"/>
        <v>41929.208333333336</v>
      </c>
      <c r="N996">
        <v>1414040400</v>
      </c>
      <c r="O996" s="6">
        <f t="shared" si="62"/>
        <v>27205.620833333334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>
        <f t="shared" si="63"/>
        <v>74.995594713656388</v>
      </c>
      <c r="J997" t="s">
        <v>21</v>
      </c>
      <c r="K997" t="s">
        <v>22</v>
      </c>
      <c r="L997">
        <v>1541307600</v>
      </c>
      <c r="M997" s="6">
        <f t="shared" si="61"/>
        <v>43408.208333333328</v>
      </c>
      <c r="N997">
        <v>1543816800</v>
      </c>
      <c r="O997" s="6">
        <f t="shared" si="62"/>
        <v>27355.825000000001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>
        <f t="shared" si="63"/>
        <v>42.982142857142854</v>
      </c>
      <c r="J998" t="s">
        <v>21</v>
      </c>
      <c r="K998" t="s">
        <v>22</v>
      </c>
      <c r="L998">
        <v>1357106400</v>
      </c>
      <c r="M998" s="6">
        <f t="shared" si="61"/>
        <v>41276.25</v>
      </c>
      <c r="N998">
        <v>1359698400</v>
      </c>
      <c r="O998" s="6">
        <f t="shared" si="62"/>
        <v>27142.724999999999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>
        <f t="shared" si="63"/>
        <v>33.115107913669064</v>
      </c>
      <c r="J999" t="s">
        <v>107</v>
      </c>
      <c r="K999" t="s">
        <v>108</v>
      </c>
      <c r="L999">
        <v>1390197600</v>
      </c>
      <c r="M999" s="6">
        <f t="shared" si="61"/>
        <v>41659.25</v>
      </c>
      <c r="N999">
        <v>1390629600</v>
      </c>
      <c r="O999" s="6">
        <f t="shared" si="62"/>
        <v>27178.525000000001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>
        <f t="shared" si="63"/>
        <v>101.13101604278074</v>
      </c>
      <c r="J1000" t="s">
        <v>21</v>
      </c>
      <c r="K1000" t="s">
        <v>22</v>
      </c>
      <c r="L1000">
        <v>1265868000</v>
      </c>
      <c r="M1000" s="6">
        <f t="shared" si="61"/>
        <v>40220.25</v>
      </c>
      <c r="N1000">
        <v>1267077600</v>
      </c>
      <c r="O1000" s="6">
        <f t="shared" si="62"/>
        <v>27035.525000000001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>
        <f t="shared" si="63"/>
        <v>55.98841354723708</v>
      </c>
      <c r="J1001" t="s">
        <v>21</v>
      </c>
      <c r="K1001" t="s">
        <v>22</v>
      </c>
      <c r="L1001">
        <v>1467176400</v>
      </c>
      <c r="M1001" s="6">
        <f t="shared" si="61"/>
        <v>42550.208333333328</v>
      </c>
      <c r="N1001">
        <v>1467781200</v>
      </c>
      <c r="O1001" s="6">
        <f t="shared" si="62"/>
        <v>27267.820833333335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F1:F1048576">
    <cfRule type="colorScale" priority="8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3E54-F261-B44E-BE67-90C5CA4D94E7}">
  <dimension ref="A1:F14"/>
  <sheetViews>
    <sheetView workbookViewId="0">
      <selection activeCell="P20" sqref="P20"/>
    </sheetView>
  </sheetViews>
  <sheetFormatPr defaultColWidth="11.19921875" defaultRowHeight="15.6" x14ac:dyDescent="0.3"/>
  <cols>
    <col min="1" max="1" width="15.69921875" bestFit="1" customWidth="1"/>
    <col min="2" max="2" width="15.5" bestFit="1" customWidth="1"/>
    <col min="3" max="3" width="5.796875" bestFit="1" customWidth="1"/>
    <col min="4" max="4" width="4.19921875" bestFit="1" customWidth="1"/>
    <col min="5" max="5" width="9.5" bestFit="1" customWidth="1"/>
  </cols>
  <sheetData>
    <row r="1" spans="1:6" x14ac:dyDescent="0.3">
      <c r="A1" s="4" t="s">
        <v>6</v>
      </c>
      <c r="B1" t="s">
        <v>2069</v>
      </c>
    </row>
    <row r="3" spans="1:6" x14ac:dyDescent="0.3">
      <c r="A3" s="4" t="s">
        <v>2070</v>
      </c>
      <c r="B3" s="4" t="s">
        <v>2066</v>
      </c>
    </row>
    <row r="4" spans="1:6" x14ac:dyDescent="0.3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2063</v>
      </c>
      <c r="E8">
        <v>4</v>
      </c>
      <c r="F8">
        <v>4</v>
      </c>
    </row>
    <row r="9" spans="1:6" x14ac:dyDescent="0.3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8A7-8E29-9F4F-9B71-0BA8A9919640}">
  <dimension ref="A1:F30"/>
  <sheetViews>
    <sheetView topLeftCell="A4" workbookViewId="0">
      <selection activeCell="K2" sqref="K2"/>
    </sheetView>
  </sheetViews>
  <sheetFormatPr defaultColWidth="11.19921875" defaultRowHeight="15.6" x14ac:dyDescent="0.3"/>
  <cols>
    <col min="1" max="1" width="16.69921875" bestFit="1" customWidth="1"/>
    <col min="2" max="2" width="15.5" bestFit="1" customWidth="1"/>
    <col min="3" max="3" width="5.796875" bestFit="1" customWidth="1"/>
    <col min="4" max="4" width="4.19921875" bestFit="1" customWidth="1"/>
    <col min="5" max="5" width="9.5" bestFit="1" customWidth="1"/>
  </cols>
  <sheetData>
    <row r="1" spans="1:6" x14ac:dyDescent="0.3">
      <c r="A1" s="4" t="s">
        <v>6</v>
      </c>
      <c r="B1" t="s">
        <v>2069</v>
      </c>
    </row>
    <row r="2" spans="1:6" x14ac:dyDescent="0.3">
      <c r="A2" s="4" t="s">
        <v>2065</v>
      </c>
      <c r="B2" t="s">
        <v>2069</v>
      </c>
    </row>
    <row r="4" spans="1:6" x14ac:dyDescent="0.3">
      <c r="A4" s="4" t="s">
        <v>2070</v>
      </c>
      <c r="B4" s="4" t="s">
        <v>2066</v>
      </c>
    </row>
    <row r="5" spans="1:6" x14ac:dyDescent="0.3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2064</v>
      </c>
      <c r="E7">
        <v>4</v>
      </c>
      <c r="F7">
        <v>4</v>
      </c>
    </row>
    <row r="8" spans="1:6" x14ac:dyDescent="0.3">
      <c r="A8" s="5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2042</v>
      </c>
      <c r="C10">
        <v>8</v>
      </c>
      <c r="E10">
        <v>10</v>
      </c>
      <c r="F10">
        <v>18</v>
      </c>
    </row>
    <row r="11" spans="1:6" x14ac:dyDescent="0.3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2056</v>
      </c>
      <c r="C15">
        <v>3</v>
      </c>
      <c r="E15">
        <v>4</v>
      </c>
      <c r="F15">
        <v>7</v>
      </c>
    </row>
    <row r="16" spans="1:6" x14ac:dyDescent="0.3">
      <c r="A16" s="5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2055</v>
      </c>
      <c r="C20">
        <v>4</v>
      </c>
      <c r="E20">
        <v>4</v>
      </c>
      <c r="F20">
        <v>8</v>
      </c>
    </row>
    <row r="21" spans="1:6" x14ac:dyDescent="0.3">
      <c r="A21" s="5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2062</v>
      </c>
      <c r="C22">
        <v>9</v>
      </c>
      <c r="E22">
        <v>5</v>
      </c>
      <c r="F22">
        <v>14</v>
      </c>
    </row>
    <row r="23" spans="1:6" x14ac:dyDescent="0.3">
      <c r="A23" s="5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2058</v>
      </c>
      <c r="C25">
        <v>7</v>
      </c>
      <c r="E25">
        <v>14</v>
      </c>
      <c r="F25">
        <v>21</v>
      </c>
    </row>
    <row r="26" spans="1:6" x14ac:dyDescent="0.3">
      <c r="A26" s="5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2061</v>
      </c>
      <c r="E29">
        <v>3</v>
      </c>
      <c r="F29">
        <v>3</v>
      </c>
    </row>
    <row r="30" spans="1:6" x14ac:dyDescent="0.3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F52E-877D-EE49-98B7-0531C736C357}">
  <dimension ref="A2:E19"/>
  <sheetViews>
    <sheetView workbookViewId="0">
      <selection activeCell="D22" sqref="D22"/>
    </sheetView>
  </sheetViews>
  <sheetFormatPr defaultColWidth="11.19921875" defaultRowHeight="15.6" x14ac:dyDescent="0.3"/>
  <cols>
    <col min="1" max="1" width="15.69921875" bestFit="1" customWidth="1"/>
    <col min="2" max="2" width="15.5" bestFit="1" customWidth="1"/>
    <col min="3" max="3" width="5.796875" bestFit="1" customWidth="1"/>
    <col min="4" max="4" width="9.5" bestFit="1" customWidth="1"/>
    <col min="5" max="7" width="10.796875" bestFit="1" customWidth="1"/>
    <col min="8" max="8" width="29.296875" bestFit="1" customWidth="1"/>
    <col min="9" max="9" width="15.69921875" bestFit="1" customWidth="1"/>
    <col min="10" max="10" width="29.296875" bestFit="1" customWidth="1"/>
    <col min="11" max="11" width="15.69921875" bestFit="1" customWidth="1"/>
    <col min="12" max="12" width="34.19921875" bestFit="1" customWidth="1"/>
    <col min="13" max="13" width="20.5" bestFit="1" customWidth="1"/>
    <col min="14" max="14" width="29.296875" bestFit="1" customWidth="1"/>
    <col min="15" max="15" width="17.69921875" bestFit="1" customWidth="1"/>
    <col min="16" max="16" width="15.69921875" bestFit="1" customWidth="1"/>
    <col min="17" max="17" width="34.19921875" bestFit="1" customWidth="1"/>
    <col min="18" max="18" width="22.5" bestFit="1" customWidth="1"/>
    <col min="19" max="19" width="20.5" bestFit="1" customWidth="1"/>
  </cols>
  <sheetData>
    <row r="2" spans="1:5" x14ac:dyDescent="0.3">
      <c r="A2" s="4" t="s">
        <v>2065</v>
      </c>
      <c r="B2" t="s">
        <v>2069</v>
      </c>
    </row>
    <row r="3" spans="1:5" x14ac:dyDescent="0.3">
      <c r="A3" s="4" t="s">
        <v>2085</v>
      </c>
      <c r="B3" t="s">
        <v>2069</v>
      </c>
    </row>
    <row r="5" spans="1:5" x14ac:dyDescent="0.3">
      <c r="A5" s="4" t="s">
        <v>2070</v>
      </c>
      <c r="B5" s="4" t="s">
        <v>2066</v>
      </c>
    </row>
    <row r="6" spans="1:5" x14ac:dyDescent="0.3">
      <c r="A6" s="4" t="s">
        <v>2068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">
      <c r="A7" s="5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3">
      <c r="A8" s="5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3">
      <c r="A9" s="5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5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5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5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5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5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5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5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5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5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5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662C-0FEB-B249-A23D-8DD8143AD02D}">
  <dimension ref="A1:H13"/>
  <sheetViews>
    <sheetView workbookViewId="0">
      <selection activeCell="B7" sqref="B7"/>
    </sheetView>
  </sheetViews>
  <sheetFormatPr defaultColWidth="11.19921875" defaultRowHeight="15.6" x14ac:dyDescent="0.3"/>
  <cols>
    <col min="1" max="1" width="28" bestFit="1" customWidth="1"/>
    <col min="2" max="2" width="17" bestFit="1" customWidth="1"/>
    <col min="3" max="3" width="13.296875" bestFit="1" customWidth="1"/>
    <col min="4" max="4" width="15.69921875" bestFit="1" customWidth="1"/>
    <col min="5" max="5" width="11.5" bestFit="1" customWidth="1"/>
    <col min="6" max="6" width="19.5" bestFit="1" customWidth="1"/>
    <col min="7" max="7" width="15.796875" bestFit="1" customWidth="1"/>
    <col min="8" max="8" width="18.2968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3">
      <c r="A3" t="s">
        <v>2095</v>
      </c>
      <c r="B3">
        <f>COUNTIFS(Crowdfunding!G3:G1002,"successful",Crowdfunding!D3:D1002,"&lt;1000")</f>
        <v>30</v>
      </c>
      <c r="C3">
        <f>COUNTIFS(Crowdfunding!G3:G1002,"failed",Crowdfunding!D3:D1002,"&lt;1000")</f>
        <v>19</v>
      </c>
      <c r="D3">
        <f>COUNTIFS(Crowdfunding!G3:G1002,"canceled",Crowdfunding!D3:D1002,"&lt;1000")</f>
        <v>1</v>
      </c>
      <c r="E3">
        <f t="shared" ref="E3:E13" si="0">SUM(B3:D3)</f>
        <v>50</v>
      </c>
      <c r="F3" s="8">
        <f t="shared" ref="F3:F13" si="1">B3/E3</f>
        <v>0.6</v>
      </c>
      <c r="G3" s="8">
        <f t="shared" ref="G3:G13" si="2">C3/E3</f>
        <v>0.38</v>
      </c>
      <c r="H3" s="8">
        <f t="shared" ref="H3:H13" si="3">D3/E3</f>
        <v>0.02</v>
      </c>
    </row>
    <row r="4" spans="1:8" x14ac:dyDescent="0.3">
      <c r="A4" t="s">
        <v>2096</v>
      </c>
      <c r="B4">
        <f>COUNTIFS(Crowdfunding!G4:G1003,"successful",Crowdfunding!D4:D1003,"&lt;1000")</f>
        <v>30</v>
      </c>
      <c r="C4">
        <f>COUNTIFS(Crowdfunding!G4:G1003,"failed",Crowdfunding!D4:D1003,"&lt;1000")</f>
        <v>19</v>
      </c>
      <c r="D4">
        <f>COUNTIFS(Crowdfunding!G4:G1003,"canceled",Crowdfunding!D4:D1003,"&lt;1000")</f>
        <v>1</v>
      </c>
      <c r="E4">
        <f t="shared" si="0"/>
        <v>50</v>
      </c>
      <c r="F4" s="8">
        <f t="shared" si="1"/>
        <v>0.6</v>
      </c>
      <c r="G4" s="8">
        <f t="shared" si="2"/>
        <v>0.38</v>
      </c>
      <c r="H4" s="8">
        <f t="shared" si="3"/>
        <v>0.02</v>
      </c>
    </row>
    <row r="5" spans="1:8" x14ac:dyDescent="0.3">
      <c r="A5" t="s">
        <v>2097</v>
      </c>
      <c r="B5">
        <f>COUNTIFS(Crowdfunding!G5:G1004,"successful",Crowdfunding!D5:D1004,"&lt;1000")</f>
        <v>30</v>
      </c>
      <c r="C5">
        <f>COUNTIFS(Crowdfunding!G5:G1004,"failed",Crowdfunding!D5:D1004,"&lt;1000")</f>
        <v>19</v>
      </c>
      <c r="D5">
        <f>COUNTIFS(Crowdfunding!G5:G1004,"canceled",Crowdfunding!D5:D1004,"&lt;1000")</f>
        <v>1</v>
      </c>
      <c r="E5">
        <f t="shared" si="0"/>
        <v>50</v>
      </c>
      <c r="F5" s="8">
        <f t="shared" si="1"/>
        <v>0.6</v>
      </c>
      <c r="G5" s="8">
        <f t="shared" si="2"/>
        <v>0.38</v>
      </c>
      <c r="H5" s="8">
        <f t="shared" si="3"/>
        <v>0.02</v>
      </c>
    </row>
    <row r="6" spans="1:8" x14ac:dyDescent="0.3">
      <c r="A6" t="s">
        <v>2098</v>
      </c>
      <c r="B6">
        <f>COUNTIFS(Crowdfunding!G6:G1005,"successful",Crowdfunding!D6:D1005,"&lt;1000")</f>
        <v>30</v>
      </c>
      <c r="C6">
        <f>COUNTIFS(Crowdfunding!G6:G1005,"failed",Crowdfunding!D6:D1005,"&lt;1000")</f>
        <v>19</v>
      </c>
      <c r="D6">
        <f>COUNTIFS(Crowdfunding!G6:G1005,"canceled",Crowdfunding!D6:D1005,"&lt;1000")</f>
        <v>1</v>
      </c>
      <c r="E6">
        <f t="shared" si="0"/>
        <v>50</v>
      </c>
      <c r="F6" s="8">
        <f t="shared" si="1"/>
        <v>0.6</v>
      </c>
      <c r="G6" s="8">
        <f t="shared" si="2"/>
        <v>0.38</v>
      </c>
      <c r="H6" s="8">
        <f t="shared" si="3"/>
        <v>0.02</v>
      </c>
    </row>
    <row r="7" spans="1:8" x14ac:dyDescent="0.3">
      <c r="A7" t="s">
        <v>2099</v>
      </c>
      <c r="B7">
        <f>COUNTIFS(Crowdfunding!G7:G1006,"successful",Crowdfunding!D7:D1006,"&lt;1000")</f>
        <v>30</v>
      </c>
      <c r="C7">
        <f>COUNTIFS(Crowdfunding!G7:G1006,"failed",Crowdfunding!D7:D1006,"&lt;1000")</f>
        <v>19</v>
      </c>
      <c r="D7">
        <f>COUNTIFS(Crowdfunding!G7:G1006,"canceled",Crowdfunding!D7:D1006,"&lt;1000")</f>
        <v>1</v>
      </c>
      <c r="E7">
        <f t="shared" si="0"/>
        <v>50</v>
      </c>
      <c r="F7" s="8">
        <f t="shared" si="1"/>
        <v>0.6</v>
      </c>
      <c r="G7" s="8">
        <f t="shared" si="2"/>
        <v>0.38</v>
      </c>
      <c r="H7" s="8">
        <f t="shared" si="3"/>
        <v>0.02</v>
      </c>
    </row>
    <row r="8" spans="1:8" x14ac:dyDescent="0.3">
      <c r="A8" t="s">
        <v>2100</v>
      </c>
      <c r="B8">
        <f>COUNTIFS(Crowdfunding!G8:G1007,"successful",Crowdfunding!D8:D1007,"&lt;1000")</f>
        <v>30</v>
      </c>
      <c r="C8">
        <f>COUNTIFS(Crowdfunding!G8:G1007,"failed",Crowdfunding!D8:D1007,"&lt;1000")</f>
        <v>19</v>
      </c>
      <c r="D8">
        <f>COUNTIFS(Crowdfunding!G8:G1007,"canceled",Crowdfunding!D8:D1007,"&lt;1000")</f>
        <v>1</v>
      </c>
      <c r="E8">
        <f t="shared" si="0"/>
        <v>50</v>
      </c>
      <c r="F8" s="8">
        <f t="shared" si="1"/>
        <v>0.6</v>
      </c>
      <c r="G8" s="8">
        <f t="shared" si="2"/>
        <v>0.38</v>
      </c>
      <c r="H8" s="8">
        <f t="shared" si="3"/>
        <v>0.02</v>
      </c>
    </row>
    <row r="9" spans="1:8" x14ac:dyDescent="0.3">
      <c r="A9" t="s">
        <v>2101</v>
      </c>
      <c r="B9">
        <f>COUNTIFS(Crowdfunding!G9:G1008,"successful",Crowdfunding!D9:D1008,"&lt;1000")</f>
        <v>30</v>
      </c>
      <c r="C9">
        <f>COUNTIFS(Crowdfunding!G9:G1008,"failed",Crowdfunding!D9:D1008,"&lt;1000")</f>
        <v>19</v>
      </c>
      <c r="D9">
        <f>COUNTIFS(Crowdfunding!G9:G1008,"canceled",Crowdfunding!D9:D1008,"&lt;1000")</f>
        <v>1</v>
      </c>
      <c r="E9">
        <f t="shared" si="0"/>
        <v>50</v>
      </c>
      <c r="F9" s="8">
        <f t="shared" si="1"/>
        <v>0.6</v>
      </c>
      <c r="G9" s="8">
        <f t="shared" si="2"/>
        <v>0.38</v>
      </c>
      <c r="H9" s="8">
        <f t="shared" si="3"/>
        <v>0.02</v>
      </c>
    </row>
    <row r="10" spans="1:8" x14ac:dyDescent="0.3">
      <c r="A10" t="s">
        <v>2102</v>
      </c>
      <c r="B10">
        <f>COUNTIFS(Crowdfunding!G10:G1009,"successful",Crowdfunding!D10:D1009,"&lt;1000")</f>
        <v>30</v>
      </c>
      <c r="C10">
        <f>COUNTIFS(Crowdfunding!G10:G1009,"failed",Crowdfunding!D10:D1009,"&lt;1000")</f>
        <v>19</v>
      </c>
      <c r="D10">
        <f>COUNTIFS(Crowdfunding!G10:G1009,"canceled",Crowdfunding!D10:D1009,"&lt;1000")</f>
        <v>1</v>
      </c>
      <c r="E10">
        <f t="shared" si="0"/>
        <v>50</v>
      </c>
      <c r="F10" s="8">
        <f t="shared" si="1"/>
        <v>0.6</v>
      </c>
      <c r="G10" s="8">
        <f t="shared" si="2"/>
        <v>0.38</v>
      </c>
      <c r="H10" s="8">
        <f t="shared" si="3"/>
        <v>0.02</v>
      </c>
    </row>
    <row r="11" spans="1:8" x14ac:dyDescent="0.3">
      <c r="A11" t="s">
        <v>2103</v>
      </c>
      <c r="B11">
        <f>COUNTIFS(Crowdfunding!G11:G1010,"successful",Crowdfunding!D11:D1010,"&lt;1000")</f>
        <v>30</v>
      </c>
      <c r="C11">
        <f>COUNTIFS(Crowdfunding!G11:G1010,"failed",Crowdfunding!D11:D1010,"&lt;1000")</f>
        <v>19</v>
      </c>
      <c r="D11">
        <f>COUNTIFS(Crowdfunding!G11:G1010,"canceled",Crowdfunding!D11:D1010,"&lt;1000")</f>
        <v>1</v>
      </c>
      <c r="E11">
        <f t="shared" si="0"/>
        <v>50</v>
      </c>
      <c r="F11" s="8">
        <f t="shared" si="1"/>
        <v>0.6</v>
      </c>
      <c r="G11" s="8">
        <f t="shared" si="2"/>
        <v>0.38</v>
      </c>
      <c r="H11" s="8">
        <f t="shared" si="3"/>
        <v>0.02</v>
      </c>
    </row>
    <row r="12" spans="1:8" x14ac:dyDescent="0.3">
      <c r="A12" t="s">
        <v>2104</v>
      </c>
      <c r="B12">
        <f>COUNTIFS(Crowdfunding!G12:G1011,"successful",Crowdfunding!D12:D1011,"&lt;1000")</f>
        <v>30</v>
      </c>
      <c r="C12">
        <f>COUNTIFS(Crowdfunding!G12:G1011,"failed",Crowdfunding!D12:D1011,"&lt;1000")</f>
        <v>19</v>
      </c>
      <c r="D12">
        <f>COUNTIFS(Crowdfunding!G12:G1011,"canceled",Crowdfunding!D12:D1011,"&lt;1000")</f>
        <v>1</v>
      </c>
      <c r="E12">
        <f t="shared" si="0"/>
        <v>50</v>
      </c>
      <c r="F12" s="8">
        <f t="shared" si="1"/>
        <v>0.6</v>
      </c>
      <c r="G12" s="8">
        <f t="shared" si="2"/>
        <v>0.38</v>
      </c>
      <c r="H12" s="8">
        <f t="shared" si="3"/>
        <v>0.02</v>
      </c>
    </row>
    <row r="13" spans="1:8" x14ac:dyDescent="0.3">
      <c r="A13" t="s">
        <v>2105</v>
      </c>
      <c r="B13">
        <f>COUNTIFS(Crowdfunding!G13:G1012,"successful",Crowdfunding!D13:D1012,"&lt;1000")</f>
        <v>30</v>
      </c>
      <c r="C13">
        <f>COUNTIFS(Crowdfunding!G13:G1012,"failed",Crowdfunding!D13:D1012,"&lt;1000")</f>
        <v>19</v>
      </c>
      <c r="D13">
        <f>COUNTIFS(Crowdfunding!G13:G1012,"canceled",Crowdfunding!D13:D1012,"&lt;1000")</f>
        <v>1</v>
      </c>
      <c r="E13">
        <f t="shared" si="0"/>
        <v>50</v>
      </c>
      <c r="F13" s="8">
        <f t="shared" si="1"/>
        <v>0.6</v>
      </c>
      <c r="G13" s="8">
        <f t="shared" si="2"/>
        <v>0.38</v>
      </c>
      <c r="H13" s="8">
        <f t="shared" si="3"/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B04D-713E-B540-A6E4-AA8F03EC6259}">
  <dimension ref="A1:H27"/>
  <sheetViews>
    <sheetView workbookViewId="0">
      <selection activeCell="F12" sqref="F12"/>
    </sheetView>
  </sheetViews>
  <sheetFormatPr defaultColWidth="11.19921875" defaultRowHeight="15.6" x14ac:dyDescent="0.3"/>
  <cols>
    <col min="2" max="2" width="12.796875" bestFit="1" customWidth="1"/>
    <col min="4" max="4" width="12.796875" bestFit="1" customWidth="1"/>
    <col min="7" max="7" width="19.69921875" bestFit="1" customWidth="1"/>
  </cols>
  <sheetData>
    <row r="1" spans="1:8" x14ac:dyDescent="0.3">
      <c r="A1" s="9" t="s">
        <v>2106</v>
      </c>
      <c r="B1" s="9" t="s">
        <v>5</v>
      </c>
      <c r="C1" s="9" t="s">
        <v>4</v>
      </c>
      <c r="D1" s="9" t="s">
        <v>5</v>
      </c>
    </row>
    <row r="2" spans="1:8" x14ac:dyDescent="0.3">
      <c r="A2" s="10" t="s">
        <v>2107</v>
      </c>
      <c r="B2">
        <v>158</v>
      </c>
      <c r="C2" s="11" t="s">
        <v>2108</v>
      </c>
      <c r="D2">
        <v>0</v>
      </c>
    </row>
    <row r="3" spans="1:8" x14ac:dyDescent="0.3">
      <c r="A3" s="10" t="s">
        <v>2107</v>
      </c>
      <c r="B3">
        <v>1425</v>
      </c>
      <c r="C3" s="11" t="s">
        <v>2108</v>
      </c>
      <c r="D3">
        <v>24</v>
      </c>
    </row>
    <row r="4" spans="1:8" x14ac:dyDescent="0.3">
      <c r="A4" s="10" t="s">
        <v>2107</v>
      </c>
      <c r="B4">
        <v>174</v>
      </c>
      <c r="C4" s="11" t="s">
        <v>2108</v>
      </c>
      <c r="D4">
        <v>53</v>
      </c>
    </row>
    <row r="5" spans="1:8" x14ac:dyDescent="0.3">
      <c r="A5" s="10" t="s">
        <v>2107</v>
      </c>
      <c r="B5">
        <v>227</v>
      </c>
      <c r="C5" s="11" t="s">
        <v>2108</v>
      </c>
      <c r="D5">
        <v>18</v>
      </c>
    </row>
    <row r="6" spans="1:8" x14ac:dyDescent="0.3">
      <c r="A6" s="10" t="s">
        <v>2107</v>
      </c>
      <c r="B6">
        <v>220</v>
      </c>
      <c r="C6" s="11" t="s">
        <v>2108</v>
      </c>
      <c r="D6">
        <v>44</v>
      </c>
    </row>
    <row r="7" spans="1:8" x14ac:dyDescent="0.3">
      <c r="A7" s="10" t="s">
        <v>2107</v>
      </c>
      <c r="B7">
        <v>98</v>
      </c>
      <c r="C7" s="11" t="s">
        <v>2108</v>
      </c>
      <c r="D7">
        <v>27</v>
      </c>
    </row>
    <row r="8" spans="1:8" x14ac:dyDescent="0.3">
      <c r="A8" s="10" t="s">
        <v>2107</v>
      </c>
      <c r="B8">
        <v>100</v>
      </c>
      <c r="C8" s="11" t="s">
        <v>2108</v>
      </c>
      <c r="D8">
        <v>55</v>
      </c>
    </row>
    <row r="9" spans="1:8" x14ac:dyDescent="0.3">
      <c r="A9" s="10" t="s">
        <v>2107</v>
      </c>
      <c r="B9">
        <v>1249</v>
      </c>
      <c r="C9" s="11" t="s">
        <v>2108</v>
      </c>
      <c r="D9">
        <v>200</v>
      </c>
      <c r="G9" s="12" t="s">
        <v>2116</v>
      </c>
      <c r="H9" s="12"/>
    </row>
    <row r="10" spans="1:8" x14ac:dyDescent="0.3">
      <c r="A10" s="10" t="s">
        <v>2107</v>
      </c>
      <c r="B10">
        <v>1396</v>
      </c>
      <c r="C10" s="11" t="s">
        <v>2108</v>
      </c>
      <c r="D10">
        <v>452</v>
      </c>
    </row>
    <row r="11" spans="1:8" x14ac:dyDescent="0.3">
      <c r="G11" t="s">
        <v>2109</v>
      </c>
      <c r="H11">
        <f>AVERAGE(B2:B10)</f>
        <v>560.77777777777783</v>
      </c>
    </row>
    <row r="12" spans="1:8" x14ac:dyDescent="0.3">
      <c r="G12" t="s">
        <v>2110</v>
      </c>
      <c r="H12">
        <f>MEDIAN(B2:B10)</f>
        <v>220</v>
      </c>
    </row>
    <row r="13" spans="1:8" x14ac:dyDescent="0.3">
      <c r="G13" t="s">
        <v>2111</v>
      </c>
      <c r="H13">
        <f>MIN(B2:B10)</f>
        <v>98</v>
      </c>
    </row>
    <row r="14" spans="1:8" x14ac:dyDescent="0.3">
      <c r="G14" t="s">
        <v>2112</v>
      </c>
      <c r="H14">
        <f>MAX(B2:B10)</f>
        <v>1425</v>
      </c>
    </row>
    <row r="15" spans="1:8" x14ac:dyDescent="0.3">
      <c r="G15" t="s">
        <v>2113</v>
      </c>
      <c r="H15">
        <f>_xlfn.VAR.S(B2:B10)</f>
        <v>360496.19444444444</v>
      </c>
    </row>
    <row r="16" spans="1:8" x14ac:dyDescent="0.3">
      <c r="G16" t="s">
        <v>2114</v>
      </c>
      <c r="H16">
        <f>STDEV(B2:B10)</f>
        <v>600.41335298646084</v>
      </c>
    </row>
    <row r="21" spans="7:8" x14ac:dyDescent="0.3">
      <c r="G21" s="13" t="s">
        <v>2115</v>
      </c>
      <c r="H21" s="13"/>
    </row>
    <row r="22" spans="7:8" x14ac:dyDescent="0.3">
      <c r="G22" t="s">
        <v>2109</v>
      </c>
      <c r="H22">
        <f>AVERAGE(D2:D10)</f>
        <v>97</v>
      </c>
    </row>
    <row r="23" spans="7:8" x14ac:dyDescent="0.3">
      <c r="G23" t="s">
        <v>2110</v>
      </c>
      <c r="H23">
        <f>MEDIAN(D2:D10)</f>
        <v>44</v>
      </c>
    </row>
    <row r="24" spans="7:8" x14ac:dyDescent="0.3">
      <c r="G24" t="s">
        <v>2111</v>
      </c>
      <c r="H24">
        <f>MIN(D2:D10)</f>
        <v>0</v>
      </c>
    </row>
    <row r="25" spans="7:8" x14ac:dyDescent="0.3">
      <c r="G25" t="s">
        <v>2112</v>
      </c>
      <c r="H25">
        <f>MAX(D2:D10)</f>
        <v>452</v>
      </c>
    </row>
    <row r="26" spans="7:8" x14ac:dyDescent="0.3">
      <c r="G26" t="s">
        <v>2113</v>
      </c>
      <c r="H26">
        <f>VAR(D2:D10)</f>
        <v>21127.75</v>
      </c>
    </row>
    <row r="27" spans="7:8" x14ac:dyDescent="0.3">
      <c r="G27" t="s">
        <v>2114</v>
      </c>
      <c r="H27">
        <f>STDEV(D2:D10)</f>
        <v>145.3538785172243</v>
      </c>
    </row>
  </sheetData>
  <mergeCells count="2">
    <mergeCell ref="G9:H9"/>
    <mergeCell ref="G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Anouvong Thepsourinthone</cp:lastModifiedBy>
  <dcterms:created xsi:type="dcterms:W3CDTF">2021-09-29T18:52:28Z</dcterms:created>
  <dcterms:modified xsi:type="dcterms:W3CDTF">2024-02-29T15:48:02Z</dcterms:modified>
</cp:coreProperties>
</file>