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96" windowHeight="11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7" i="1" l="1"/>
  <c r="L63" i="1"/>
  <c r="M63" i="1"/>
  <c r="M62" i="1"/>
  <c r="L62" i="1"/>
  <c r="S70" i="1"/>
  <c r="S68" i="1"/>
  <c r="V58" i="1"/>
  <c r="V57" i="1"/>
  <c r="V52" i="1" l="1"/>
  <c r="Q48" i="1"/>
  <c r="R48" i="1"/>
  <c r="S48" i="1"/>
  <c r="T48" i="1"/>
  <c r="V48" i="1"/>
  <c r="P48" i="1"/>
  <c r="Q52" i="1"/>
  <c r="Q53" i="1" s="1"/>
  <c r="R52" i="1"/>
  <c r="R54" i="1" s="1"/>
  <c r="S52" i="1"/>
  <c r="S53" i="1" s="1"/>
  <c r="T52" i="1"/>
  <c r="T53" i="1" s="1"/>
  <c r="V53" i="1"/>
  <c r="P52" i="1"/>
  <c r="P54" i="1" s="1"/>
  <c r="V46" i="1"/>
  <c r="V45" i="1"/>
  <c r="T45" i="1"/>
  <c r="S45" i="1"/>
  <c r="Q45" i="1"/>
  <c r="R45" i="1"/>
  <c r="P45" i="1"/>
  <c r="V40" i="1"/>
  <c r="V39" i="1"/>
  <c r="P41" i="1"/>
  <c r="Q41" i="1"/>
  <c r="S41" i="1"/>
  <c r="T39" i="1"/>
  <c r="T41" i="1" s="1"/>
  <c r="P39" i="1"/>
  <c r="S39" i="1"/>
  <c r="R39" i="1"/>
  <c r="R41" i="1" s="1"/>
  <c r="Q39" i="1"/>
  <c r="S31" i="1"/>
  <c r="M34" i="1"/>
  <c r="Q3" i="1"/>
  <c r="Q4" i="1"/>
  <c r="S23" i="1"/>
  <c r="S22" i="1"/>
  <c r="S21" i="1"/>
  <c r="S20" i="1"/>
  <c r="S19" i="1"/>
  <c r="S17" i="1"/>
  <c r="S15" i="1"/>
  <c r="S14" i="1"/>
  <c r="S13" i="1"/>
  <c r="S12" i="1"/>
  <c r="S10" i="1"/>
  <c r="S8" i="1"/>
  <c r="S7" i="1"/>
  <c r="S5" i="1"/>
  <c r="Q23" i="1"/>
  <c r="Q21" i="1"/>
  <c r="Q20" i="1"/>
  <c r="Q17" i="1"/>
  <c r="Q15" i="1"/>
  <c r="Q13" i="1"/>
  <c r="Q12" i="1"/>
  <c r="Q11" i="1"/>
  <c r="Q9" i="1"/>
  <c r="Q8" i="1"/>
  <c r="Q7" i="1"/>
  <c r="Q6" i="1"/>
  <c r="O6" i="1"/>
  <c r="O7" i="1"/>
  <c r="O9" i="1"/>
  <c r="O10" i="1"/>
  <c r="O11" i="1"/>
  <c r="O12" i="1"/>
  <c r="O14" i="1"/>
  <c r="O15" i="1"/>
  <c r="O17" i="1"/>
  <c r="O18" i="1"/>
  <c r="O20" i="1"/>
  <c r="O22" i="1"/>
  <c r="O23" i="1"/>
  <c r="O5" i="1"/>
  <c r="L22" i="1"/>
  <c r="L18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6" i="1"/>
  <c r="D5" i="1"/>
  <c r="P53" i="1" l="1"/>
  <c r="Q54" i="1"/>
  <c r="V54" i="1"/>
  <c r="S54" i="1"/>
  <c r="R53" i="1"/>
  <c r="T54" i="1"/>
</calcChain>
</file>

<file path=xl/sharedStrings.xml><?xml version="1.0" encoding="utf-8"?>
<sst xmlns="http://schemas.openxmlformats.org/spreadsheetml/2006/main" count="14" uniqueCount="14">
  <si>
    <t>5x10</t>
  </si>
  <si>
    <t>5x20</t>
  </si>
  <si>
    <t>5x2</t>
  </si>
  <si>
    <t>5x1</t>
  </si>
  <si>
    <t>50*2</t>
  </si>
  <si>
    <t>1x500</t>
  </si>
  <si>
    <t>FixedHeap</t>
  </si>
  <si>
    <t>SortedList1</t>
  </si>
  <si>
    <t>SortedDeque</t>
  </si>
  <si>
    <t>% above SL1</t>
  </si>
  <si>
    <t>% above FH</t>
  </si>
  <si>
    <t>time in sec</t>
  </si>
  <si>
    <t>mops:</t>
  </si>
  <si>
    <t>Zip series: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</si>
</sst>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70"/>
  <sheetViews>
    <sheetView tabSelected="1" topLeftCell="H37" workbookViewId="0">
      <selection activeCell="T54" sqref="T54"/>
    </sheetView>
  </sheetViews>
  <sheetFormatPr defaultRowHeight="14.4" x14ac:dyDescent="0.3"/>
  <cols>
    <col min="12" max="12" width="13.88671875" bestFit="1" customWidth="1"/>
    <col min="18" max="18" width="11.6640625" bestFit="1" customWidth="1"/>
    <col min="19" max="19" width="10.109375" bestFit="1" customWidth="1"/>
  </cols>
  <sheetData>
    <row r="3" spans="4:19" ht="15" x14ac:dyDescent="0.25">
      <c r="Q3" s="1">
        <f t="shared" ref="Q3:Q4" ca="1" si="0">RAND()</f>
        <v>0.17220172662133482</v>
      </c>
    </row>
    <row r="4" spans="4:19" ht="15" x14ac:dyDescent="0.25">
      <c r="Q4" s="1">
        <f t="shared" ca="1" si="0"/>
        <v>0.96633820579060981</v>
      </c>
    </row>
    <row r="5" spans="4:19" ht="15" x14ac:dyDescent="0.25">
      <c r="D5">
        <f>1/2</f>
        <v>0.5</v>
      </c>
      <c r="O5" s="1">
        <f ca="1">RAND()</f>
        <v>0.59990543931453966</v>
      </c>
      <c r="P5" s="1"/>
      <c r="Q5" s="1"/>
      <c r="R5" s="1"/>
      <c r="S5" s="1">
        <f ca="1">RAND()</f>
        <v>0.81297008214438005</v>
      </c>
    </row>
    <row r="6" spans="4:19" ht="15" x14ac:dyDescent="0.25">
      <c r="D6">
        <f>D5/2</f>
        <v>0.25</v>
      </c>
      <c r="O6" s="1">
        <f t="shared" ref="O6:S23" ca="1" si="1">RAND()</f>
        <v>0.37643853317983067</v>
      </c>
      <c r="P6" s="1"/>
      <c r="Q6" s="1">
        <f t="shared" ca="1" si="1"/>
        <v>0.93835432458074541</v>
      </c>
      <c r="R6" s="1"/>
      <c r="S6" s="1"/>
    </row>
    <row r="7" spans="4:19" ht="15" x14ac:dyDescent="0.25">
      <c r="D7">
        <f t="shared" ref="D7:D33" si="2">D6/2</f>
        <v>0.125</v>
      </c>
      <c r="O7" s="1">
        <f t="shared" ca="1" si="1"/>
        <v>0.45710616724036612</v>
      </c>
      <c r="P7" s="1"/>
      <c r="Q7" s="1">
        <f t="shared" ca="1" si="1"/>
        <v>0.99997551587175948</v>
      </c>
      <c r="R7" s="1"/>
      <c r="S7" s="1">
        <f t="shared" ca="1" si="1"/>
        <v>0.41674622140214668</v>
      </c>
    </row>
    <row r="8" spans="4:19" ht="15" x14ac:dyDescent="0.25">
      <c r="D8">
        <f t="shared" si="2"/>
        <v>6.25E-2</v>
      </c>
      <c r="O8" s="1"/>
      <c r="P8" s="1"/>
      <c r="Q8" s="1">
        <f t="shared" ca="1" si="1"/>
        <v>0.38853684590462245</v>
      </c>
      <c r="R8" s="1"/>
      <c r="S8" s="1">
        <f t="shared" ca="1" si="1"/>
        <v>0.34330936024138803</v>
      </c>
    </row>
    <row r="9" spans="4:19" ht="15" x14ac:dyDescent="0.25">
      <c r="D9">
        <f t="shared" si="2"/>
        <v>3.125E-2</v>
      </c>
      <c r="O9" s="1">
        <f t="shared" ca="1" si="1"/>
        <v>0.58915248618578364</v>
      </c>
      <c r="P9" s="1"/>
      <c r="Q9" s="1">
        <f t="shared" ca="1" si="1"/>
        <v>0.48411884477505751</v>
      </c>
      <c r="R9" s="1"/>
      <c r="S9" s="1"/>
    </row>
    <row r="10" spans="4:19" ht="15" x14ac:dyDescent="0.25">
      <c r="D10">
        <f t="shared" si="2"/>
        <v>1.5625E-2</v>
      </c>
      <c r="O10" s="1">
        <f t="shared" ca="1" si="1"/>
        <v>0.49169015632883117</v>
      </c>
      <c r="P10" s="1"/>
      <c r="Q10" s="1"/>
      <c r="R10" s="1"/>
      <c r="S10" s="1">
        <f t="shared" ca="1" si="1"/>
        <v>0.27295867000433016</v>
      </c>
    </row>
    <row r="11" spans="4:19" ht="15" x14ac:dyDescent="0.25">
      <c r="D11">
        <f t="shared" si="2"/>
        <v>7.8125E-3</v>
      </c>
      <c r="O11" s="1">
        <f t="shared" ca="1" si="1"/>
        <v>0.29091640203173263</v>
      </c>
      <c r="P11" s="1"/>
      <c r="Q11" s="1">
        <f t="shared" ca="1" si="1"/>
        <v>0.34170492618705883</v>
      </c>
      <c r="R11" s="1"/>
      <c r="S11" s="1"/>
    </row>
    <row r="12" spans="4:19" ht="15" x14ac:dyDescent="0.25">
      <c r="D12">
        <f t="shared" si="2"/>
        <v>3.90625E-3</v>
      </c>
      <c r="O12" s="1">
        <f t="shared" ca="1" si="1"/>
        <v>0.72202319277485094</v>
      </c>
      <c r="P12" s="1"/>
      <c r="Q12" s="1">
        <f t="shared" ca="1" si="1"/>
        <v>0.30711450389632622</v>
      </c>
      <c r="R12" s="1"/>
      <c r="S12" s="1">
        <f t="shared" ca="1" si="1"/>
        <v>0.39270242000736522</v>
      </c>
    </row>
    <row r="13" spans="4:19" ht="15" x14ac:dyDescent="0.25">
      <c r="D13">
        <f t="shared" si="2"/>
        <v>1.953125E-3</v>
      </c>
      <c r="O13" s="1"/>
      <c r="P13" s="1"/>
      <c r="Q13" s="1">
        <f t="shared" ca="1" si="1"/>
        <v>0.24635624138205647</v>
      </c>
      <c r="R13" s="1"/>
      <c r="S13" s="1">
        <f t="shared" ca="1" si="1"/>
        <v>0.43476256855083839</v>
      </c>
    </row>
    <row r="14" spans="4:19" ht="15" x14ac:dyDescent="0.25">
      <c r="D14">
        <f t="shared" si="2"/>
        <v>9.765625E-4</v>
      </c>
      <c r="O14" s="1">
        <f t="shared" ca="1" si="1"/>
        <v>0.65311936260721504</v>
      </c>
      <c r="P14" s="1"/>
      <c r="Q14" s="1"/>
      <c r="R14" s="1"/>
      <c r="S14" s="1">
        <f t="shared" ca="1" si="1"/>
        <v>0.17130117464171224</v>
      </c>
    </row>
    <row r="15" spans="4:19" ht="15" x14ac:dyDescent="0.25">
      <c r="D15">
        <f t="shared" si="2"/>
        <v>4.8828125E-4</v>
      </c>
      <c r="O15" s="1">
        <f t="shared" ca="1" si="1"/>
        <v>0.21906585114514388</v>
      </c>
      <c r="P15" s="1"/>
      <c r="Q15" s="1">
        <f t="shared" ca="1" si="1"/>
        <v>0.83325530095441913</v>
      </c>
      <c r="R15" s="1"/>
      <c r="S15" s="1">
        <f t="shared" ca="1" si="1"/>
        <v>0.94652625756044251</v>
      </c>
    </row>
    <row r="16" spans="4:19" ht="15" x14ac:dyDescent="0.25">
      <c r="D16">
        <f t="shared" si="2"/>
        <v>2.44140625E-4</v>
      </c>
      <c r="O16" s="1"/>
      <c r="P16" s="1"/>
      <c r="Q16" s="1"/>
      <c r="R16" s="1"/>
      <c r="S16" s="1"/>
    </row>
    <row r="17" spans="4:19" ht="15" x14ac:dyDescent="0.25">
      <c r="D17">
        <f t="shared" si="2"/>
        <v>1.220703125E-4</v>
      </c>
      <c r="O17" s="1">
        <f t="shared" ca="1" si="1"/>
        <v>0.88760724278668901</v>
      </c>
      <c r="P17" s="1"/>
      <c r="Q17" s="1">
        <f t="shared" ca="1" si="1"/>
        <v>0.9901388015693745</v>
      </c>
      <c r="R17" s="1"/>
      <c r="S17" s="1">
        <f t="shared" ca="1" si="1"/>
        <v>0.69590967035124818</v>
      </c>
    </row>
    <row r="18" spans="4:19" ht="15" x14ac:dyDescent="0.25">
      <c r="D18">
        <f t="shared" si="2"/>
        <v>6.103515625E-5</v>
      </c>
      <c r="L18" s="2">
        <f>5000*5000*8</f>
        <v>200000000</v>
      </c>
      <c r="O18" s="1">
        <f t="shared" ca="1" si="1"/>
        <v>0.37613830006781312</v>
      </c>
      <c r="P18" s="1"/>
      <c r="Q18" s="1"/>
      <c r="R18" s="1"/>
      <c r="S18" s="1"/>
    </row>
    <row r="19" spans="4:19" ht="15" x14ac:dyDescent="0.25">
      <c r="D19">
        <f t="shared" si="2"/>
        <v>3.0517578125E-5</v>
      </c>
      <c r="O19" s="1"/>
      <c r="P19" s="1"/>
      <c r="Q19" s="1"/>
      <c r="R19" s="1"/>
      <c r="S19" s="1">
        <f t="shared" ca="1" si="1"/>
        <v>0.94650667202326433</v>
      </c>
    </row>
    <row r="20" spans="4:19" ht="15" x14ac:dyDescent="0.25">
      <c r="D20">
        <f t="shared" si="2"/>
        <v>1.52587890625E-5</v>
      </c>
      <c r="O20" s="1">
        <f t="shared" ca="1" si="1"/>
        <v>0.11961212903655682</v>
      </c>
      <c r="P20" s="1"/>
      <c r="Q20" s="1">
        <f t="shared" ca="1" si="1"/>
        <v>0.33153911798461255</v>
      </c>
      <c r="R20" s="1"/>
      <c r="S20" s="1">
        <f t="shared" ca="1" si="1"/>
        <v>0.72389320520669986</v>
      </c>
    </row>
    <row r="21" spans="4:19" ht="15" x14ac:dyDescent="0.25">
      <c r="D21">
        <f t="shared" si="2"/>
        <v>7.62939453125E-6</v>
      </c>
      <c r="O21" s="1"/>
      <c r="P21" s="1"/>
      <c r="Q21" s="1">
        <f t="shared" ca="1" si="1"/>
        <v>0.39199786758408228</v>
      </c>
      <c r="R21" s="1"/>
      <c r="S21" s="1">
        <f t="shared" ca="1" si="1"/>
        <v>0.17566740709558315</v>
      </c>
    </row>
    <row r="22" spans="4:19" ht="15" x14ac:dyDescent="0.25">
      <c r="D22">
        <f t="shared" si="2"/>
        <v>3.814697265625E-6</v>
      </c>
      <c r="L22">
        <f>10000000/L23*4</f>
        <v>8000</v>
      </c>
      <c r="O22" s="1">
        <f t="shared" ca="1" si="1"/>
        <v>0.97283431410252263</v>
      </c>
      <c r="P22" s="1"/>
      <c r="Q22" s="1"/>
      <c r="R22" s="1"/>
      <c r="S22" s="1">
        <f t="shared" ca="1" si="1"/>
        <v>0.93053371968539988</v>
      </c>
    </row>
    <row r="23" spans="4:19" ht="15" x14ac:dyDescent="0.25">
      <c r="D23">
        <f t="shared" si="2"/>
        <v>1.9073486328125E-6</v>
      </c>
      <c r="L23">
        <v>5000</v>
      </c>
      <c r="O23" s="1">
        <f t="shared" ca="1" si="1"/>
        <v>0.35660701808244977</v>
      </c>
      <c r="P23" s="1"/>
      <c r="Q23" s="1">
        <f t="shared" ca="1" si="1"/>
        <v>0.90344887775655092</v>
      </c>
      <c r="R23" s="1"/>
      <c r="S23" s="1">
        <f t="shared" ca="1" si="1"/>
        <v>0.43301763905717749</v>
      </c>
    </row>
    <row r="24" spans="4:19" ht="15" x14ac:dyDescent="0.25">
      <c r="D24">
        <f t="shared" si="2"/>
        <v>9.5367431640625E-7</v>
      </c>
      <c r="O24" s="1"/>
      <c r="P24" s="1"/>
      <c r="Q24" s="1"/>
      <c r="R24" s="1"/>
      <c r="S24" s="1"/>
    </row>
    <row r="25" spans="4:19" ht="15" x14ac:dyDescent="0.25">
      <c r="D25">
        <f t="shared" si="2"/>
        <v>4.76837158203125E-7</v>
      </c>
    </row>
    <row r="26" spans="4:19" ht="15" x14ac:dyDescent="0.25">
      <c r="D26">
        <f t="shared" si="2"/>
        <v>2.384185791015625E-7</v>
      </c>
    </row>
    <row r="27" spans="4:19" ht="15" x14ac:dyDescent="0.25">
      <c r="D27">
        <f t="shared" si="2"/>
        <v>1.1920928955078125E-7</v>
      </c>
    </row>
    <row r="28" spans="4:19" ht="15" x14ac:dyDescent="0.25">
      <c r="D28">
        <f t="shared" si="2"/>
        <v>5.9604644775390625E-8</v>
      </c>
    </row>
    <row r="29" spans="4:19" ht="15" x14ac:dyDescent="0.25">
      <c r="D29">
        <f t="shared" si="2"/>
        <v>2.9802322387695313E-8</v>
      </c>
    </row>
    <row r="30" spans="4:19" ht="15" x14ac:dyDescent="0.25">
      <c r="D30">
        <f t="shared" si="2"/>
        <v>1.4901161193847656E-8</v>
      </c>
    </row>
    <row r="31" spans="4:19" ht="15" x14ac:dyDescent="0.25">
      <c r="D31">
        <f t="shared" si="2"/>
        <v>7.4505805969238281E-9</v>
      </c>
      <c r="R31" s="1"/>
      <c r="S31">
        <f>5*10/9.4</f>
        <v>5.3191489361702127</v>
      </c>
    </row>
    <row r="32" spans="4:19" ht="15" x14ac:dyDescent="0.25">
      <c r="D32">
        <f t="shared" si="2"/>
        <v>3.7252902984619141E-9</v>
      </c>
    </row>
    <row r="33" spans="4:23" ht="15" x14ac:dyDescent="0.25">
      <c r="D33">
        <f t="shared" si="2"/>
        <v>1.862645149230957E-9</v>
      </c>
    </row>
    <row r="34" spans="4:23" ht="15" x14ac:dyDescent="0.25">
      <c r="M34">
        <f>1/1.5</f>
        <v>0.66666666666666663</v>
      </c>
    </row>
    <row r="35" spans="4:23" ht="15" x14ac:dyDescent="0.25">
      <c r="P35" t="s">
        <v>3</v>
      </c>
      <c r="Q35" t="s">
        <v>2</v>
      </c>
      <c r="R35" t="s">
        <v>0</v>
      </c>
      <c r="S35" t="s">
        <v>1</v>
      </c>
      <c r="T35" t="s">
        <v>4</v>
      </c>
      <c r="V35" t="s">
        <v>5</v>
      </c>
    </row>
    <row r="36" spans="4:23" ht="15" x14ac:dyDescent="0.25">
      <c r="P36">
        <v>1.07</v>
      </c>
      <c r="Q36" s="1">
        <v>1.7</v>
      </c>
      <c r="R36" s="1">
        <v>6.4820000000000002</v>
      </c>
      <c r="S36">
        <v>12.3</v>
      </c>
      <c r="T36">
        <v>13.7</v>
      </c>
      <c r="V36">
        <v>87.147999999999996</v>
      </c>
    </row>
    <row r="37" spans="4:23" ht="15" x14ac:dyDescent="0.25">
      <c r="P37">
        <v>5</v>
      </c>
      <c r="Q37">
        <v>10</v>
      </c>
      <c r="R37">
        <v>50</v>
      </c>
      <c r="S37">
        <v>100</v>
      </c>
      <c r="T37">
        <v>100</v>
      </c>
      <c r="V37">
        <v>500</v>
      </c>
    </row>
    <row r="39" spans="4:23" ht="15" x14ac:dyDescent="0.25">
      <c r="M39" s="6" t="s">
        <v>7</v>
      </c>
      <c r="P39" s="5">
        <f>P37/P36</f>
        <v>4.6728971962616823</v>
      </c>
      <c r="Q39" s="5">
        <f>Q37/Q36</f>
        <v>5.882352941176471</v>
      </c>
      <c r="R39" s="5">
        <f>R37/R36</f>
        <v>7.7136686207960503</v>
      </c>
      <c r="S39" s="5">
        <f>S37/S36</f>
        <v>8.1300813008130071</v>
      </c>
      <c r="T39" s="5">
        <f>T37/T36</f>
        <v>7.2992700729927007</v>
      </c>
      <c r="U39" s="6"/>
      <c r="V39" s="5">
        <f>V37/V36</f>
        <v>5.7373663193647593</v>
      </c>
      <c r="W39" s="1"/>
    </row>
    <row r="40" spans="4:23" ht="15" x14ac:dyDescent="0.25">
      <c r="V40" s="1">
        <f>V39/500*1000</f>
        <v>11.474732638729519</v>
      </c>
      <c r="W40" s="1"/>
    </row>
    <row r="41" spans="4:23" ht="15" x14ac:dyDescent="0.25">
      <c r="P41">
        <f t="shared" ref="P41:S41" si="3">1/P39</f>
        <v>0.214</v>
      </c>
      <c r="Q41">
        <f t="shared" si="3"/>
        <v>0.16999999999999998</v>
      </c>
      <c r="R41">
        <f t="shared" si="3"/>
        <v>0.12964000000000001</v>
      </c>
      <c r="S41">
        <f t="shared" si="3"/>
        <v>0.12300000000000001</v>
      </c>
      <c r="T41">
        <f>1/T39</f>
        <v>0.13700000000000001</v>
      </c>
    </row>
    <row r="42" spans="4:23" ht="15" x14ac:dyDescent="0.25">
      <c r="Q42" s="3"/>
      <c r="R42" s="3"/>
      <c r="S42" s="3"/>
      <c r="T42" s="3"/>
    </row>
    <row r="44" spans="4:23" ht="15" x14ac:dyDescent="0.25">
      <c r="P44">
        <v>0.57499999999999996</v>
      </c>
      <c r="Q44">
        <v>1.0289999999999999</v>
      </c>
      <c r="R44">
        <v>7.4</v>
      </c>
      <c r="S44">
        <v>16.7</v>
      </c>
      <c r="T44">
        <v>9.8290000000000006</v>
      </c>
      <c r="V44">
        <v>136</v>
      </c>
    </row>
    <row r="45" spans="4:23" ht="15" x14ac:dyDescent="0.25">
      <c r="M45" s="6" t="s">
        <v>6</v>
      </c>
      <c r="P45" s="5">
        <f>P37/P44</f>
        <v>8.6956521739130448</v>
      </c>
      <c r="Q45" s="5">
        <f t="shared" ref="Q45:V45" si="4">Q37/Q44</f>
        <v>9.7181729834791071</v>
      </c>
      <c r="R45" s="5">
        <f t="shared" si="4"/>
        <v>6.7567567567567561</v>
      </c>
      <c r="S45" s="5">
        <f t="shared" si="4"/>
        <v>5.9880239520958085</v>
      </c>
      <c r="T45" s="5">
        <f t="shared" si="4"/>
        <v>10.173974972021568</v>
      </c>
      <c r="V45" s="5">
        <f t="shared" si="4"/>
        <v>3.6764705882352939</v>
      </c>
      <c r="W45" s="5"/>
    </row>
    <row r="46" spans="4:23" ht="15" x14ac:dyDescent="0.25">
      <c r="V46" s="1">
        <f>V45/500*1000</f>
        <v>7.3529411764705879</v>
      </c>
    </row>
    <row r="47" spans="4:23" ht="15" x14ac:dyDescent="0.25">
      <c r="R47" s="4"/>
    </row>
    <row r="48" spans="4:23" ht="15" x14ac:dyDescent="0.25">
      <c r="M48" t="s">
        <v>13</v>
      </c>
      <c r="P48" s="7" t="str">
        <f>P35</f>
        <v>5x1</v>
      </c>
      <c r="Q48" s="7" t="str">
        <f t="shared" ref="Q48:V48" si="5">Q35</f>
        <v>5x2</v>
      </c>
      <c r="R48" s="7" t="str">
        <f t="shared" si="5"/>
        <v>5x10</v>
      </c>
      <c r="S48" s="7" t="str">
        <f t="shared" si="5"/>
        <v>5x20</v>
      </c>
      <c r="T48" s="7" t="str">
        <f t="shared" si="5"/>
        <v>50*2</v>
      </c>
      <c r="U48" s="7"/>
      <c r="V48" s="7" t="str">
        <f t="shared" si="5"/>
        <v>1x500</v>
      </c>
    </row>
    <row r="50" spans="12:22" ht="15" x14ac:dyDescent="0.25">
      <c r="M50" t="s">
        <v>11</v>
      </c>
      <c r="P50">
        <v>0.55800000000000005</v>
      </c>
      <c r="Q50">
        <v>0.95499999999999996</v>
      </c>
      <c r="R50">
        <v>4.07</v>
      </c>
      <c r="S50">
        <v>7.7590000000000003</v>
      </c>
      <c r="T50">
        <v>10</v>
      </c>
      <c r="V50">
        <v>40</v>
      </c>
    </row>
    <row r="51" spans="12:22" ht="15" x14ac:dyDescent="0.25">
      <c r="M51" t="s">
        <v>12</v>
      </c>
    </row>
    <row r="52" spans="12:22" ht="15" x14ac:dyDescent="0.25">
      <c r="M52" s="6" t="s">
        <v>8</v>
      </c>
      <c r="P52" s="5">
        <f>P37/P50</f>
        <v>8.9605734767025087</v>
      </c>
      <c r="Q52" s="5">
        <f>Q37/Q50</f>
        <v>10.471204188481677</v>
      </c>
      <c r="R52" s="5">
        <f>R37/R50</f>
        <v>12.285012285012284</v>
      </c>
      <c r="S52" s="5">
        <f>S37/S50</f>
        <v>12.888258796236627</v>
      </c>
      <c r="T52" s="5">
        <f>T37/T50</f>
        <v>10</v>
      </c>
      <c r="U52" s="5"/>
      <c r="V52" s="5">
        <f>V37/V50</f>
        <v>12.5</v>
      </c>
    </row>
    <row r="53" spans="12:22" ht="15" x14ac:dyDescent="0.25">
      <c r="M53" t="s">
        <v>9</v>
      </c>
      <c r="P53" s="3">
        <f>P52/P39-1</f>
        <v>0.91756272401433692</v>
      </c>
      <c r="Q53" s="3">
        <f>Q52/Q39-1</f>
        <v>0.78010471204188492</v>
      </c>
      <c r="R53" s="3">
        <f>R52/R39-1</f>
        <v>0.59262899262899249</v>
      </c>
      <c r="S53" s="3">
        <f>S52/S39-1</f>
        <v>0.58525583193710529</v>
      </c>
      <c r="T53" s="3">
        <f>T52/T39-1</f>
        <v>0.37000000000000011</v>
      </c>
      <c r="V53" s="3">
        <f>V52/V39-1</f>
        <v>1.1786999999999996</v>
      </c>
    </row>
    <row r="54" spans="12:22" ht="15" x14ac:dyDescent="0.25">
      <c r="M54" t="s">
        <v>10</v>
      </c>
      <c r="P54" s="3">
        <f>P52/P45-1</f>
        <v>3.0465949820788429E-2</v>
      </c>
      <c r="Q54" s="3">
        <f>Q52/Q45-1</f>
        <v>7.7486910994764457E-2</v>
      </c>
      <c r="R54" s="3">
        <f>R52/R45-1</f>
        <v>0.81818181818181812</v>
      </c>
      <c r="S54" s="3">
        <f>S52/S45-1</f>
        <v>1.1523392189715169</v>
      </c>
      <c r="T54" s="3">
        <f>T52/T45-1</f>
        <v>-1.7100000000000004E-2</v>
      </c>
      <c r="V54" s="3">
        <f>V52/V45-1</f>
        <v>2.4000000000000004</v>
      </c>
    </row>
    <row r="57" spans="12:22" ht="15" x14ac:dyDescent="0.25">
      <c r="V57">
        <f>V52*1000/500</f>
        <v>25</v>
      </c>
    </row>
    <row r="58" spans="12:22" ht="15" x14ac:dyDescent="0.25">
      <c r="V58">
        <f>V57*4</f>
        <v>100</v>
      </c>
    </row>
    <row r="62" spans="12:22" ht="15" x14ac:dyDescent="0.25">
      <c r="L62">
        <f>250*10</f>
        <v>2500</v>
      </c>
      <c r="M62" s="8">
        <f>LOG(L62, 2)</f>
        <v>11.287712379549449</v>
      </c>
    </row>
    <row r="63" spans="12:22" ht="15" x14ac:dyDescent="0.25">
      <c r="L63">
        <f>L62*8*60*60</f>
        <v>72000000</v>
      </c>
      <c r="M63" s="8">
        <f>LOG(L63, 2)</f>
        <v>26.10149357076649</v>
      </c>
    </row>
    <row r="67" spans="12:19" x14ac:dyDescent="0.3">
      <c r="L67" s="2">
        <f>200*250000</f>
        <v>50000000</v>
      </c>
    </row>
    <row r="68" spans="12:19" x14ac:dyDescent="0.3">
      <c r="S68">
        <f>14*60*60</f>
        <v>50400</v>
      </c>
    </row>
    <row r="69" spans="12:19" x14ac:dyDescent="0.3">
      <c r="S69">
        <v>10</v>
      </c>
    </row>
    <row r="70" spans="12:19" x14ac:dyDescent="0.3">
      <c r="S70" s="1">
        <f>S68*S69</f>
        <v>504000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6336EC8D-3E13-4A3E-B094-5D6BEE9C647F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64EE18BE-84D1-4353-8808-C59EDF56C152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Baybekov Victor</dc:creator>
  <cp:lastModifiedBy>Sun</cp:lastModifiedBy>
  <dcterms:created xsi:type="dcterms:W3CDTF">2015-08-10T13:58:56Z</dcterms:created>
  <dcterms:modified xsi:type="dcterms:W3CDTF">2016-01-05T05:49:26Z</dcterms:modified>
</cp:coreProperties>
</file>