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F:\NETL\1 MESA SubCLIN 203\Activities\001 - RMO\005 - Electricity Baseline\Python\ERG internship\Cooney_project\cooney_project\data\"/>
    </mc:Choice>
  </mc:AlternateContent>
  <xr:revisionPtr revIDLastSave="0" documentId="13_ncr:1_{3773AEC6-B5E2-4D45-A7AC-2DE46D45AF7F}" xr6:coauthVersionLast="37" xr6:coauthVersionMax="37" xr10:uidLastSave="{00000000-0000-0000-0000-000000000000}"/>
  <bookViews>
    <workbookView xWindow="0" yWindow="0" windowWidth="20496" windowHeight="7248" activeTab="1" xr2:uid="{696057E7-2D34-4170-B3D4-15DCD454A55C}"/>
  </bookViews>
  <sheets>
    <sheet name="Raw" sheetId="5" r:id="rId1"/>
    <sheet name="air_mining" sheetId="1" r:id="rId2"/>
    <sheet name="transportation" sheetId="2" r:id="rId3"/>
    <sheet name="water_mining" sheetId="3" r:id="rId4"/>
    <sheet name="Final for Impementation" sheetId="4"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T32" i="5" l="1"/>
  <c r="CS32" i="5"/>
  <c r="CR32" i="5"/>
  <c r="CQ32" i="5"/>
  <c r="CP32" i="5"/>
  <c r="CO32" i="5"/>
  <c r="CT31" i="5"/>
  <c r="CS31" i="5"/>
  <c r="CR31" i="5"/>
  <c r="CQ31" i="5"/>
  <c r="CP31" i="5"/>
  <c r="CO31" i="5"/>
  <c r="CT30" i="5"/>
  <c r="CS30" i="5"/>
  <c r="CR30" i="5"/>
  <c r="CQ30" i="5"/>
  <c r="CP30" i="5"/>
  <c r="CO30" i="5"/>
  <c r="CT29" i="5"/>
  <c r="CS29" i="5"/>
  <c r="CR29" i="5"/>
  <c r="CQ29" i="5"/>
  <c r="CP29" i="5"/>
  <c r="CO29" i="5"/>
  <c r="CT28" i="5"/>
  <c r="CS28" i="5"/>
  <c r="CR28" i="5"/>
  <c r="CQ28" i="5"/>
  <c r="CP28" i="5"/>
  <c r="CO28" i="5"/>
  <c r="CT25" i="5"/>
  <c r="CS25" i="5"/>
  <c r="CR25" i="5"/>
  <c r="CQ25" i="5"/>
  <c r="CP25" i="5"/>
  <c r="CO25" i="5"/>
  <c r="CT24" i="5"/>
  <c r="CS24" i="5"/>
  <c r="CR24" i="5"/>
  <c r="CQ24" i="5"/>
  <c r="CP24" i="5"/>
  <c r="CO24" i="5"/>
  <c r="CT23" i="5"/>
  <c r="CS23" i="5"/>
  <c r="CR23" i="5"/>
  <c r="CQ23" i="5"/>
  <c r="CP23" i="5"/>
  <c r="CO23" i="5"/>
  <c r="CT22" i="5"/>
  <c r="CS22" i="5"/>
  <c r="CR22" i="5"/>
  <c r="CQ22" i="5"/>
  <c r="CP22" i="5"/>
  <c r="CO22" i="5"/>
  <c r="CT21" i="5"/>
  <c r="CS21" i="5"/>
  <c r="CR21" i="5"/>
  <c r="CQ21" i="5"/>
  <c r="CP21" i="5"/>
  <c r="CO21" i="5"/>
  <c r="CT20" i="5"/>
  <c r="CS20" i="5"/>
  <c r="CR20" i="5"/>
  <c r="CQ20" i="5"/>
  <c r="CP20" i="5"/>
  <c r="CO20" i="5"/>
  <c r="CT19" i="5"/>
  <c r="CS19" i="5"/>
  <c r="CR19" i="5"/>
  <c r="CQ19" i="5"/>
  <c r="CP19" i="5"/>
  <c r="CO19" i="5"/>
  <c r="CT18" i="5"/>
  <c r="CS18" i="5"/>
  <c r="CR18" i="5"/>
  <c r="CQ18" i="5"/>
  <c r="CP18" i="5"/>
  <c r="CO18" i="5"/>
  <c r="CT17" i="5"/>
  <c r="CS17" i="5"/>
  <c r="CR17" i="5"/>
  <c r="CQ17" i="5"/>
  <c r="CP17" i="5"/>
  <c r="CO17" i="5"/>
  <c r="CT16" i="5"/>
  <c r="CS16" i="5"/>
  <c r="CR16" i="5"/>
  <c r="CQ16" i="5"/>
  <c r="CP16" i="5"/>
  <c r="CO16" i="5"/>
  <c r="CT15" i="5"/>
  <c r="CS15" i="5"/>
  <c r="CR15" i="5"/>
  <c r="CQ15" i="5"/>
  <c r="CP15" i="5"/>
  <c r="CO15" i="5"/>
  <c r="CT14" i="5"/>
  <c r="CS14" i="5"/>
  <c r="CR14" i="5"/>
  <c r="CQ14" i="5"/>
  <c r="CP14" i="5"/>
  <c r="CO14" i="5"/>
  <c r="CT13" i="5"/>
  <c r="CS13" i="5"/>
  <c r="CR13" i="5"/>
  <c r="CQ13" i="5"/>
  <c r="CP13" i="5"/>
  <c r="CO13" i="5"/>
  <c r="CT12" i="5"/>
  <c r="CS12" i="5"/>
  <c r="CR12" i="5"/>
  <c r="CQ12" i="5"/>
  <c r="CP12" i="5"/>
  <c r="CO12" i="5"/>
  <c r="CT11" i="5"/>
  <c r="CS11" i="5"/>
  <c r="CR11" i="5"/>
  <c r="CQ11" i="5"/>
  <c r="CP11" i="5"/>
  <c r="CO11" i="5"/>
  <c r="CT10" i="5"/>
  <c r="CS10" i="5"/>
  <c r="CR10" i="5"/>
  <c r="CQ10" i="5"/>
  <c r="CP10" i="5"/>
  <c r="CO10" i="5"/>
  <c r="CT9" i="5"/>
  <c r="CS9" i="5"/>
  <c r="CR9" i="5"/>
  <c r="CQ9" i="5"/>
  <c r="CP9" i="5"/>
  <c r="CO9" i="5"/>
  <c r="CT8" i="5"/>
  <c r="CS8" i="5"/>
  <c r="CR8" i="5"/>
  <c r="CQ8" i="5"/>
  <c r="CP8" i="5"/>
  <c r="CO8" i="5"/>
  <c r="CT7" i="5"/>
  <c r="CS7" i="5"/>
  <c r="CR7" i="5"/>
  <c r="CQ7" i="5"/>
  <c r="CP7" i="5"/>
  <c r="CO7" i="5"/>
  <c r="CT6" i="5"/>
  <c r="CS6" i="5"/>
  <c r="CR6" i="5"/>
  <c r="CQ6" i="5"/>
  <c r="CP6" i="5"/>
  <c r="CO6" i="5"/>
  <c r="CT5" i="5"/>
  <c r="CS5" i="5"/>
  <c r="CR5" i="5"/>
  <c r="CQ5" i="5"/>
  <c r="CP5" i="5"/>
  <c r="CO5" i="5"/>
  <c r="CT4" i="5"/>
  <c r="CS4" i="5"/>
  <c r="CR4" i="5"/>
  <c r="CQ4" i="5"/>
  <c r="CP4" i="5"/>
  <c r="CO4" i="5"/>
  <c r="D90" i="4"/>
  <c r="D89" i="4"/>
  <c r="D88" i="4"/>
  <c r="D87" i="4"/>
  <c r="D86" i="4"/>
  <c r="D85" i="4"/>
  <c r="D84" i="4"/>
  <c r="D83" i="4"/>
  <c r="L82" i="4"/>
  <c r="H82" i="4"/>
  <c r="D82" i="4"/>
  <c r="L81" i="4"/>
  <c r="H81" i="4"/>
  <c r="D81" i="4"/>
  <c r="L80" i="4"/>
  <c r="H80" i="4"/>
  <c r="D80" i="4"/>
  <c r="L79" i="4"/>
  <c r="H79" i="4"/>
  <c r="D79" i="4"/>
  <c r="L78" i="4"/>
  <c r="H78" i="4"/>
  <c r="D78" i="4"/>
  <c r="L77" i="4"/>
  <c r="H77" i="4"/>
  <c r="D77" i="4"/>
  <c r="M76" i="4"/>
  <c r="L76" i="4"/>
  <c r="H76" i="4"/>
  <c r="D76" i="4"/>
  <c r="M75" i="4"/>
  <c r="L75" i="4"/>
  <c r="H75" i="4"/>
  <c r="D75" i="4"/>
  <c r="L74" i="4"/>
  <c r="H74" i="4"/>
  <c r="D74" i="4"/>
  <c r="L73" i="4"/>
  <c r="H73" i="4"/>
  <c r="D73" i="4"/>
  <c r="L72" i="4"/>
  <c r="H72" i="4"/>
  <c r="D72" i="4"/>
  <c r="L71" i="4"/>
  <c r="H71" i="4"/>
  <c r="D71" i="4"/>
  <c r="L70" i="4"/>
  <c r="H70" i="4"/>
  <c r="D70" i="4"/>
  <c r="L69" i="4"/>
  <c r="H69" i="4"/>
  <c r="D69" i="4"/>
  <c r="L68" i="4"/>
  <c r="H68" i="4"/>
  <c r="D68" i="4"/>
  <c r="L67" i="4"/>
  <c r="H67" i="4"/>
  <c r="D67" i="4"/>
  <c r="L66" i="4"/>
  <c r="H66" i="4"/>
  <c r="D66" i="4"/>
  <c r="L65" i="4"/>
  <c r="H65" i="4"/>
  <c r="D65" i="4"/>
  <c r="L64" i="4"/>
  <c r="H64" i="4"/>
  <c r="D64" i="4"/>
  <c r="L63" i="4"/>
  <c r="H63" i="4"/>
  <c r="D63" i="4"/>
  <c r="L62" i="4"/>
  <c r="H62" i="4"/>
  <c r="D62" i="4"/>
  <c r="L61" i="4"/>
  <c r="H61" i="4"/>
  <c r="D61" i="4"/>
  <c r="D60" i="4"/>
  <c r="AY46" i="4"/>
  <c r="T46" i="4"/>
  <c r="S46" i="4"/>
  <c r="J46" i="4"/>
  <c r="H46" i="4"/>
  <c r="E46" i="4"/>
  <c r="AY45" i="4"/>
  <c r="T45" i="4"/>
  <c r="S45" i="4"/>
  <c r="J45" i="4"/>
  <c r="H45" i="4"/>
  <c r="E45" i="4"/>
  <c r="AY44" i="4"/>
  <c r="T44" i="4"/>
  <c r="S44" i="4"/>
  <c r="J44" i="4"/>
  <c r="H44" i="4"/>
  <c r="E44" i="4"/>
  <c r="AY43" i="4"/>
  <c r="T43" i="4"/>
  <c r="S43" i="4"/>
  <c r="J43" i="4"/>
  <c r="H43" i="4"/>
  <c r="E43" i="4"/>
  <c r="AY42" i="4"/>
  <c r="T42" i="4"/>
  <c r="S42" i="4"/>
  <c r="J42" i="4"/>
  <c r="H42" i="4"/>
  <c r="E42"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R39" i="4"/>
  <c r="Q39" i="4"/>
  <c r="P39" i="4"/>
  <c r="O39" i="4"/>
  <c r="N39" i="4"/>
  <c r="M39" i="4"/>
  <c r="L39" i="4"/>
  <c r="K39" i="4"/>
  <c r="I39" i="4"/>
  <c r="G39" i="4"/>
  <c r="F39" i="4"/>
  <c r="D39" i="4"/>
  <c r="C39"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R38" i="4"/>
  <c r="Q38" i="4"/>
  <c r="P38" i="4"/>
  <c r="O38" i="4"/>
  <c r="N38" i="4"/>
  <c r="M38" i="4"/>
  <c r="L38" i="4"/>
  <c r="K38" i="4"/>
  <c r="I38" i="4"/>
  <c r="G38" i="4"/>
  <c r="F38" i="4"/>
  <c r="D38" i="4"/>
  <c r="C38"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R37" i="4"/>
  <c r="Q37" i="4"/>
  <c r="P37" i="4"/>
  <c r="O37" i="4"/>
  <c r="N37" i="4"/>
  <c r="M37" i="4"/>
  <c r="L37" i="4"/>
  <c r="K37" i="4"/>
  <c r="I37" i="4"/>
  <c r="G37" i="4"/>
  <c r="F37" i="4"/>
  <c r="D37" i="4"/>
  <c r="C37"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R36" i="4"/>
  <c r="Q36" i="4"/>
  <c r="P36" i="4"/>
  <c r="O36" i="4"/>
  <c r="N36" i="4"/>
  <c r="M36" i="4"/>
  <c r="L36" i="4"/>
  <c r="K36" i="4"/>
  <c r="I36" i="4"/>
  <c r="G36" i="4"/>
  <c r="F36" i="4"/>
  <c r="D36" i="4"/>
  <c r="C36"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R35" i="4"/>
  <c r="Q35" i="4"/>
  <c r="P35" i="4"/>
  <c r="O35" i="4"/>
  <c r="N35" i="4"/>
  <c r="M35" i="4"/>
  <c r="L35" i="4"/>
  <c r="K35" i="4"/>
  <c r="I35" i="4"/>
  <c r="G35" i="4"/>
  <c r="F35" i="4"/>
  <c r="D35" i="4"/>
  <c r="C35" i="4"/>
  <c r="CE33" i="4"/>
  <c r="CD33" i="4"/>
  <c r="CA33" i="4"/>
  <c r="BZ33" i="4"/>
  <c r="BW33" i="4"/>
  <c r="BV33" i="4"/>
  <c r="BS33" i="4"/>
  <c r="BR33" i="4"/>
  <c r="BO33" i="4"/>
  <c r="BN33" i="4"/>
  <c r="BK33" i="4"/>
  <c r="BJ33" i="4"/>
  <c r="BG33" i="4"/>
  <c r="BF33" i="4"/>
  <c r="BC33" i="4"/>
  <c r="BB33" i="4"/>
  <c r="AX33" i="4"/>
  <c r="AU33" i="4"/>
  <c r="AT33" i="4"/>
  <c r="AQ33" i="4"/>
  <c r="AP33" i="4"/>
  <c r="AM33" i="4"/>
  <c r="AL33" i="4"/>
  <c r="AI33" i="4"/>
  <c r="AH33" i="4"/>
  <c r="AE33" i="4"/>
  <c r="AD33" i="4"/>
  <c r="AA33" i="4"/>
  <c r="Z33" i="4"/>
  <c r="W33" i="4"/>
  <c r="V33" i="4"/>
  <c r="R33" i="4"/>
  <c r="O33" i="4"/>
  <c r="N33" i="4"/>
  <c r="K33" i="4"/>
  <c r="G33" i="4"/>
  <c r="F33" i="4"/>
  <c r="C33" i="4"/>
  <c r="CF32" i="4"/>
  <c r="CF34" i="4" s="1"/>
  <c r="CE32" i="4"/>
  <c r="CE34" i="4" s="1"/>
  <c r="CD32" i="4"/>
  <c r="CD34" i="4" s="1"/>
  <c r="CC32" i="4"/>
  <c r="CC34" i="4" s="1"/>
  <c r="CB32" i="4"/>
  <c r="CB34" i="4" s="1"/>
  <c r="CA32" i="4"/>
  <c r="CA34" i="4" s="1"/>
  <c r="BZ32" i="4"/>
  <c r="BZ34" i="4" s="1"/>
  <c r="BY32" i="4"/>
  <c r="BY34" i="4" s="1"/>
  <c r="BX32" i="4"/>
  <c r="BX34" i="4" s="1"/>
  <c r="BW32" i="4"/>
  <c r="BW34" i="4" s="1"/>
  <c r="BV32" i="4"/>
  <c r="BV34" i="4" s="1"/>
  <c r="BU32" i="4"/>
  <c r="BU34" i="4" s="1"/>
  <c r="BT32" i="4"/>
  <c r="BT34" i="4" s="1"/>
  <c r="BS32" i="4"/>
  <c r="BS34" i="4" s="1"/>
  <c r="BR32" i="4"/>
  <c r="BR34" i="4" s="1"/>
  <c r="BQ32" i="4"/>
  <c r="BQ34" i="4" s="1"/>
  <c r="BP32" i="4"/>
  <c r="BP34" i="4" s="1"/>
  <c r="BO32" i="4"/>
  <c r="BO34" i="4" s="1"/>
  <c r="BN32" i="4"/>
  <c r="BN34" i="4" s="1"/>
  <c r="BM32" i="4"/>
  <c r="BM34" i="4" s="1"/>
  <c r="BL32" i="4"/>
  <c r="BL34" i="4" s="1"/>
  <c r="BK32" i="4"/>
  <c r="BK34" i="4" s="1"/>
  <c r="BJ32" i="4"/>
  <c r="BJ34" i="4" s="1"/>
  <c r="BI32" i="4"/>
  <c r="BI34" i="4" s="1"/>
  <c r="BH32" i="4"/>
  <c r="BH34" i="4" s="1"/>
  <c r="BG32" i="4"/>
  <c r="BG34" i="4" s="1"/>
  <c r="BF32" i="4"/>
  <c r="BF34" i="4" s="1"/>
  <c r="BE32" i="4"/>
  <c r="BE34" i="4" s="1"/>
  <c r="BD32" i="4"/>
  <c r="BD34" i="4" s="1"/>
  <c r="BC32" i="4"/>
  <c r="BC34" i="4" s="1"/>
  <c r="BB32" i="4"/>
  <c r="BB34" i="4" s="1"/>
  <c r="BA32" i="4"/>
  <c r="BA34" i="4" s="1"/>
  <c r="AZ32" i="4"/>
  <c r="AZ34" i="4" s="1"/>
  <c r="AX32" i="4"/>
  <c r="AX34" i="4" s="1"/>
  <c r="AW32" i="4"/>
  <c r="AW34" i="4" s="1"/>
  <c r="AV32" i="4"/>
  <c r="AV34" i="4" s="1"/>
  <c r="AU32" i="4"/>
  <c r="AU34" i="4" s="1"/>
  <c r="AT32" i="4"/>
  <c r="AT34" i="4" s="1"/>
  <c r="AS32" i="4"/>
  <c r="AS34" i="4" s="1"/>
  <c r="AR32" i="4"/>
  <c r="AR34" i="4" s="1"/>
  <c r="AQ32" i="4"/>
  <c r="AQ34" i="4" s="1"/>
  <c r="AP32" i="4"/>
  <c r="AP34" i="4" s="1"/>
  <c r="AO32" i="4"/>
  <c r="AO34" i="4" s="1"/>
  <c r="AN32" i="4"/>
  <c r="AN34" i="4" s="1"/>
  <c r="AM32" i="4"/>
  <c r="AM34" i="4" s="1"/>
  <c r="AL32" i="4"/>
  <c r="AL34" i="4" s="1"/>
  <c r="AK32" i="4"/>
  <c r="AK34" i="4" s="1"/>
  <c r="AJ32" i="4"/>
  <c r="AJ34" i="4" s="1"/>
  <c r="AI32" i="4"/>
  <c r="AI34" i="4" s="1"/>
  <c r="AH32" i="4"/>
  <c r="AH34" i="4" s="1"/>
  <c r="AG32" i="4"/>
  <c r="AG34" i="4" s="1"/>
  <c r="AF32" i="4"/>
  <c r="AF34" i="4" s="1"/>
  <c r="AE32" i="4"/>
  <c r="AE34" i="4" s="1"/>
  <c r="AD32" i="4"/>
  <c r="AD34" i="4" s="1"/>
  <c r="AC32" i="4"/>
  <c r="AC34" i="4" s="1"/>
  <c r="AB32" i="4"/>
  <c r="AB34" i="4" s="1"/>
  <c r="AA32" i="4"/>
  <c r="AA34" i="4" s="1"/>
  <c r="Z32" i="4"/>
  <c r="Z34" i="4" s="1"/>
  <c r="Y32" i="4"/>
  <c r="Y34" i="4" s="1"/>
  <c r="X32" i="4"/>
  <c r="X34" i="4" s="1"/>
  <c r="W32" i="4"/>
  <c r="W34" i="4" s="1"/>
  <c r="V32" i="4"/>
  <c r="V34" i="4" s="1"/>
  <c r="U32" i="4"/>
  <c r="U34" i="4" s="1"/>
  <c r="R32" i="4"/>
  <c r="R34" i="4" s="1"/>
  <c r="Q32" i="4"/>
  <c r="Q34" i="4" s="1"/>
  <c r="P32" i="4"/>
  <c r="P34" i="4" s="1"/>
  <c r="O32" i="4"/>
  <c r="O34" i="4" s="1"/>
  <c r="N32" i="4"/>
  <c r="N34" i="4" s="1"/>
  <c r="M32" i="4"/>
  <c r="M34" i="4" s="1"/>
  <c r="L32" i="4"/>
  <c r="L34" i="4" s="1"/>
  <c r="K32" i="4"/>
  <c r="K34" i="4" s="1"/>
  <c r="I32" i="4"/>
  <c r="I34" i="4" s="1"/>
  <c r="G32" i="4"/>
  <c r="G34" i="4" s="1"/>
  <c r="F32" i="4"/>
  <c r="F34" i="4" s="1"/>
  <c r="D32" i="4"/>
  <c r="D34" i="4" s="1"/>
  <c r="C32" i="4"/>
  <c r="C34" i="4" s="1"/>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R31" i="4"/>
  <c r="Q31" i="4"/>
  <c r="P31" i="4"/>
  <c r="O31" i="4"/>
  <c r="N31" i="4"/>
  <c r="M31" i="4"/>
  <c r="L31" i="4"/>
  <c r="K31" i="4"/>
  <c r="I31" i="4"/>
  <c r="G31" i="4"/>
  <c r="F31" i="4"/>
  <c r="D31" i="4"/>
  <c r="C31"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R30" i="4"/>
  <c r="Q30" i="4"/>
  <c r="P30" i="4"/>
  <c r="O30" i="4"/>
  <c r="N30" i="4"/>
  <c r="M30" i="4"/>
  <c r="L30" i="4"/>
  <c r="K30" i="4"/>
  <c r="J30" i="4"/>
  <c r="I30" i="4"/>
  <c r="G30" i="4"/>
  <c r="F30" i="4"/>
  <c r="D30" i="4"/>
  <c r="C30"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R29" i="4"/>
  <c r="Q29" i="4"/>
  <c r="P29" i="4"/>
  <c r="O29" i="4"/>
  <c r="N29" i="4"/>
  <c r="M29" i="4"/>
  <c r="L29" i="4"/>
  <c r="K29" i="4"/>
  <c r="I29" i="4"/>
  <c r="G29" i="4"/>
  <c r="F29" i="4"/>
  <c r="D29" i="4"/>
  <c r="C29"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R28" i="4"/>
  <c r="Q28" i="4"/>
  <c r="P28" i="4"/>
  <c r="O28" i="4"/>
  <c r="N28" i="4"/>
  <c r="M28" i="4"/>
  <c r="L28" i="4"/>
  <c r="K28" i="4"/>
  <c r="J28" i="4"/>
  <c r="I28" i="4"/>
  <c r="G28" i="4"/>
  <c r="F28" i="4"/>
  <c r="D28" i="4"/>
  <c r="C28"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R27" i="4"/>
  <c r="Q27" i="4"/>
  <c r="P27" i="4"/>
  <c r="O27" i="4"/>
  <c r="N27" i="4"/>
  <c r="M27" i="4"/>
  <c r="L27" i="4"/>
  <c r="K27" i="4"/>
  <c r="I27" i="4"/>
  <c r="G27" i="4"/>
  <c r="F27" i="4"/>
  <c r="D27" i="4"/>
  <c r="C27"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R26" i="4"/>
  <c r="Q26" i="4"/>
  <c r="P26" i="4"/>
  <c r="O26" i="4"/>
  <c r="N26" i="4"/>
  <c r="M26" i="4"/>
  <c r="L26" i="4"/>
  <c r="K26" i="4"/>
  <c r="J26" i="4"/>
  <c r="I26" i="4"/>
  <c r="G26" i="4"/>
  <c r="F26" i="4"/>
  <c r="D26" i="4"/>
  <c r="C26" i="4"/>
  <c r="AY25" i="4"/>
  <c r="T25" i="4"/>
  <c r="S25" i="4"/>
  <c r="J25" i="4"/>
  <c r="H25" i="4"/>
  <c r="E25" i="4"/>
  <c r="AY24" i="4"/>
  <c r="T24" i="4"/>
  <c r="S24" i="4"/>
  <c r="J24" i="4"/>
  <c r="H24" i="4"/>
  <c r="E24" i="4"/>
  <c r="AY23" i="4"/>
  <c r="T23" i="4"/>
  <c r="S23" i="4"/>
  <c r="J23" i="4"/>
  <c r="H23" i="4"/>
  <c r="E23" i="4"/>
  <c r="AY22" i="4"/>
  <c r="T22" i="4"/>
  <c r="S22" i="4"/>
  <c r="J22" i="4"/>
  <c r="H22" i="4"/>
  <c r="E22" i="4"/>
  <c r="AY21" i="4"/>
  <c r="T21" i="4"/>
  <c r="S21" i="4"/>
  <c r="J21" i="4"/>
  <c r="H21" i="4"/>
  <c r="E21" i="4"/>
  <c r="AY20" i="4"/>
  <c r="AY39" i="4" s="1"/>
  <c r="T20" i="4"/>
  <c r="T39" i="4" s="1"/>
  <c r="S20" i="4"/>
  <c r="S39" i="4" s="1"/>
  <c r="J20" i="4"/>
  <c r="J39" i="4" s="1"/>
  <c r="H20" i="4"/>
  <c r="H39" i="4" s="1"/>
  <c r="E20" i="4"/>
  <c r="E39" i="4" s="1"/>
  <c r="AY19" i="4"/>
  <c r="T19" i="4"/>
  <c r="S19" i="4"/>
  <c r="J19" i="4"/>
  <c r="H19" i="4"/>
  <c r="E19" i="4"/>
  <c r="AY18" i="4"/>
  <c r="AY38" i="4" s="1"/>
  <c r="T18" i="4"/>
  <c r="T38" i="4" s="1"/>
  <c r="S18" i="4"/>
  <c r="S38" i="4" s="1"/>
  <c r="J18" i="4"/>
  <c r="J38" i="4" s="1"/>
  <c r="H18" i="4"/>
  <c r="H38" i="4" s="1"/>
  <c r="E18" i="4"/>
  <c r="E38" i="4" s="1"/>
  <c r="AY17" i="4"/>
  <c r="T17" i="4"/>
  <c r="S17" i="4"/>
  <c r="J17" i="4"/>
  <c r="H17" i="4"/>
  <c r="E17" i="4"/>
  <c r="AY16" i="4"/>
  <c r="AY37" i="4" s="1"/>
  <c r="T16" i="4"/>
  <c r="T37" i="4" s="1"/>
  <c r="S16" i="4"/>
  <c r="S37" i="4" s="1"/>
  <c r="J16" i="4"/>
  <c r="J37" i="4" s="1"/>
  <c r="H16" i="4"/>
  <c r="H37" i="4" s="1"/>
  <c r="E16" i="4"/>
  <c r="E37" i="4" s="1"/>
  <c r="AY15" i="4"/>
  <c r="AY36" i="4" s="1"/>
  <c r="T15" i="4"/>
  <c r="T36" i="4" s="1"/>
  <c r="S15" i="4"/>
  <c r="S36" i="4" s="1"/>
  <c r="J15" i="4"/>
  <c r="J36" i="4" s="1"/>
  <c r="H15" i="4"/>
  <c r="H36" i="4" s="1"/>
  <c r="E15" i="4"/>
  <c r="E36" i="4" s="1"/>
  <c r="AY14" i="4"/>
  <c r="AY35" i="4" s="1"/>
  <c r="T14" i="4"/>
  <c r="T32" i="4" s="1"/>
  <c r="S14" i="4"/>
  <c r="S35" i="4" s="1"/>
  <c r="J14" i="4"/>
  <c r="J35" i="4" s="1"/>
  <c r="H14" i="4"/>
  <c r="H32" i="4" s="1"/>
  <c r="E14" i="4"/>
  <c r="E32" i="4" s="1"/>
  <c r="AY13" i="4"/>
  <c r="T13" i="4"/>
  <c r="S13" i="4"/>
  <c r="J13" i="4"/>
  <c r="H13" i="4"/>
  <c r="E13" i="4"/>
  <c r="AY12" i="4"/>
  <c r="T12" i="4"/>
  <c r="S12" i="4"/>
  <c r="S28" i="4" s="1"/>
  <c r="J12" i="4"/>
  <c r="H12" i="4"/>
  <c r="E12" i="4"/>
  <c r="AY11" i="4"/>
  <c r="AY28" i="4" s="1"/>
  <c r="T11" i="4"/>
  <c r="T28" i="4" s="1"/>
  <c r="S11" i="4"/>
  <c r="J11" i="4"/>
  <c r="H11" i="4"/>
  <c r="H28" i="4" s="1"/>
  <c r="E11" i="4"/>
  <c r="E28" i="4" s="1"/>
  <c r="AY10" i="4"/>
  <c r="T10" i="4"/>
  <c r="S10" i="4"/>
  <c r="J10" i="4"/>
  <c r="H10" i="4"/>
  <c r="E10" i="4"/>
  <c r="AY9" i="4"/>
  <c r="T9" i="4"/>
  <c r="S9" i="4"/>
  <c r="J9" i="4"/>
  <c r="H9" i="4"/>
  <c r="E9" i="4"/>
  <c r="AY8" i="4"/>
  <c r="T8" i="4"/>
  <c r="S8" i="4"/>
  <c r="J8" i="4"/>
  <c r="H8" i="4"/>
  <c r="E8" i="4"/>
  <c r="AY7" i="4"/>
  <c r="AY27" i="4" s="1"/>
  <c r="T7" i="4"/>
  <c r="S7" i="4"/>
  <c r="J7" i="4"/>
  <c r="H7" i="4"/>
  <c r="H27" i="4" s="1"/>
  <c r="E7" i="4"/>
  <c r="AY6" i="4"/>
  <c r="T6" i="4"/>
  <c r="S6" i="4"/>
  <c r="S27" i="4" s="1"/>
  <c r="J6" i="4"/>
  <c r="J27" i="4" s="1"/>
  <c r="H6" i="4"/>
  <c r="E6" i="4"/>
  <c r="E27" i="4" s="1"/>
  <c r="AY5" i="4"/>
  <c r="AY26" i="4" s="1"/>
  <c r="T5" i="4"/>
  <c r="S5" i="4"/>
  <c r="J5" i="4"/>
  <c r="H5" i="4"/>
  <c r="H29" i="4" s="1"/>
  <c r="E5" i="4"/>
  <c r="AY4" i="4"/>
  <c r="AY31" i="4" s="1"/>
  <c r="T4" i="4"/>
  <c r="T30" i="4" s="1"/>
  <c r="S4" i="4"/>
  <c r="S31" i="4" s="1"/>
  <c r="J4" i="4"/>
  <c r="J31" i="4" s="1"/>
  <c r="H4" i="4"/>
  <c r="H30" i="4" s="1"/>
  <c r="E4" i="4"/>
  <c r="E30" i="4" s="1"/>
  <c r="T3" i="4"/>
  <c r="S3" i="4"/>
  <c r="E34" i="4" l="1"/>
  <c r="E33" i="4"/>
  <c r="T34" i="4"/>
  <c r="T33" i="4"/>
  <c r="H34" i="4"/>
  <c r="H33" i="4"/>
  <c r="J32" i="4"/>
  <c r="D33" i="4"/>
  <c r="L33" i="4"/>
  <c r="P33" i="4"/>
  <c r="X33" i="4"/>
  <c r="AB33" i="4"/>
  <c r="AF33" i="4"/>
  <c r="AJ33" i="4"/>
  <c r="AN33" i="4"/>
  <c r="AR33" i="4"/>
  <c r="AV33" i="4"/>
  <c r="AZ33" i="4"/>
  <c r="BD33" i="4"/>
  <c r="BH33" i="4"/>
  <c r="BL33" i="4"/>
  <c r="BP33" i="4"/>
  <c r="BT33" i="4"/>
  <c r="BX33" i="4"/>
  <c r="CB33" i="4"/>
  <c r="CF33" i="4"/>
  <c r="H35" i="4"/>
  <c r="T35" i="4"/>
  <c r="S32" i="4"/>
  <c r="AY32" i="4"/>
  <c r="I33" i="4"/>
  <c r="M33" i="4"/>
  <c r="Q33" i="4"/>
  <c r="U33" i="4"/>
  <c r="Y33" i="4"/>
  <c r="AC33" i="4"/>
  <c r="AG33" i="4"/>
  <c r="AK33" i="4"/>
  <c r="AO33" i="4"/>
  <c r="AS33" i="4"/>
  <c r="AW33" i="4"/>
  <c r="BA33" i="4"/>
  <c r="BE33" i="4"/>
  <c r="BI33" i="4"/>
  <c r="BM33" i="4"/>
  <c r="BQ33" i="4"/>
  <c r="BU33" i="4"/>
  <c r="BY33" i="4"/>
  <c r="CC33" i="4"/>
  <c r="E35" i="4"/>
  <c r="H31" i="4"/>
  <c r="S30" i="4"/>
  <c r="AY30" i="4"/>
  <c r="H26" i="4"/>
  <c r="T26" i="4"/>
  <c r="J29" i="4"/>
  <c r="S26" i="4"/>
  <c r="E29" i="4"/>
  <c r="E31" i="4"/>
  <c r="E26" i="4"/>
  <c r="S29" i="4"/>
  <c r="AY29" i="4"/>
  <c r="J33" i="4" l="1"/>
  <c r="J34" i="4"/>
  <c r="AY33" i="4"/>
  <c r="AY34" i="4"/>
  <c r="S33" i="4"/>
  <c r="S34" i="4"/>
</calcChain>
</file>

<file path=xl/sharedStrings.xml><?xml version="1.0" encoding="utf-8"?>
<sst xmlns="http://schemas.openxmlformats.org/spreadsheetml/2006/main" count="799" uniqueCount="183">
  <si>
    <t>Basin-Type-Extraction (1 kg)</t>
  </si>
  <si>
    <t>Coal Code</t>
  </si>
  <si>
    <t>PM10 (kg)</t>
  </si>
  <si>
    <t>PM2.5 (kg)</t>
  </si>
  <si>
    <t>VOC (kg)</t>
  </si>
  <si>
    <t>PM&gt;10 (kg)</t>
  </si>
  <si>
    <t>NOx (kg)</t>
  </si>
  <si>
    <t>N2O (kg)</t>
  </si>
  <si>
    <t>PM unspecified (kg)</t>
  </si>
  <si>
    <t>CO (kg)</t>
  </si>
  <si>
    <t>NH3 Ammonia (kg)</t>
  </si>
  <si>
    <t>HC [hydrocarbons unspecified] (kg)</t>
  </si>
  <si>
    <t>NO (kg)</t>
  </si>
  <si>
    <t>NO2 (kg)</t>
  </si>
  <si>
    <t>BC [black carbon] (kg)</t>
  </si>
  <si>
    <t>OC [organic carbon] (kg)</t>
  </si>
  <si>
    <t>1,3-Butadiene (kg)</t>
  </si>
  <si>
    <t>Acenaphthene (kg)</t>
  </si>
  <si>
    <t>Acetaldehyde (kg)</t>
  </si>
  <si>
    <t>Acrolein (kg)</t>
  </si>
  <si>
    <t>Aldehyde (unspecified) (kg)</t>
  </si>
  <si>
    <t>Anthracene (kg)</t>
  </si>
  <si>
    <t>Benzene (kg)</t>
  </si>
  <si>
    <t>Benzo{a}anthracene (kg)</t>
  </si>
  <si>
    <t>Benzo{a}pyrene (kg)</t>
  </si>
  <si>
    <t>Dibenz(a,h)anthracene (kg)</t>
  </si>
  <si>
    <t>Fluoranthene (kg)</t>
  </si>
  <si>
    <t>Fluorene (kg)</t>
  </si>
  <si>
    <t>Formaldehyde (methanal) (kg)</t>
  </si>
  <si>
    <t>Xylene (dimethyl benzene) (kg)</t>
  </si>
  <si>
    <t>Naphthalene (kg)</t>
  </si>
  <si>
    <t>Phenanthrene (kg)</t>
  </si>
  <si>
    <t>Polycyclic aromatic hydrocarbons (kg)</t>
  </si>
  <si>
    <t>Propene (kg)</t>
  </si>
  <si>
    <t>Pyrene (kg)</t>
  </si>
  <si>
    <t>SOx (kg)</t>
  </si>
  <si>
    <t>Toluene (kg)</t>
  </si>
  <si>
    <t>Central App-Bituminous-Surface</t>
  </si>
  <si>
    <t>CA-B-S</t>
  </si>
  <si>
    <t>Central App-Bituminous-Underground</t>
  </si>
  <si>
    <t>CA-B-U</t>
  </si>
  <si>
    <t>Central Interior-Bituminous-Surface</t>
  </si>
  <si>
    <t>CI-B-S</t>
  </si>
  <si>
    <t>Central Interior-Bituminous-Underground</t>
  </si>
  <si>
    <t>CI-B-U</t>
  </si>
  <si>
    <t>Gulf Lignite-Bituminous-Surface</t>
  </si>
  <si>
    <t>GL-B-S</t>
  </si>
  <si>
    <t>Gulf Lignite-Bituminous-Underground</t>
  </si>
  <si>
    <t>GL-B-U</t>
  </si>
  <si>
    <t>Gulf Lignite-Lignite-Surface</t>
  </si>
  <si>
    <t>GL-L-S</t>
  </si>
  <si>
    <t>Illinois-Bituminous-Surface</t>
  </si>
  <si>
    <t>IB-B-S</t>
  </si>
  <si>
    <t>Illinois-Bituminous-Underground</t>
  </si>
  <si>
    <t>IB-B-U</t>
  </si>
  <si>
    <t>Lignite-Lignite-Surface</t>
  </si>
  <si>
    <t>L-L-S</t>
  </si>
  <si>
    <t>Northern App-Bituminous-Surface</t>
  </si>
  <si>
    <t>NA-B-S</t>
  </si>
  <si>
    <t>Northern App-Bituminous-Underground</t>
  </si>
  <si>
    <t>NA-B-U</t>
  </si>
  <si>
    <t>PRB-Bituminous-Underground</t>
  </si>
  <si>
    <t>PRB-B-U</t>
  </si>
  <si>
    <t>PRB-Subbituminous-Surface</t>
  </si>
  <si>
    <t>PRB-S-S</t>
  </si>
  <si>
    <t>Rocky Mt-Bituminous-Surface</t>
  </si>
  <si>
    <t>RM-B-S</t>
  </si>
  <si>
    <t>Rocky Mt-Bituminous-Underground</t>
  </si>
  <si>
    <t>RM-B-U</t>
  </si>
  <si>
    <t>Rocky Mt-Subbituminous-Surface</t>
  </si>
  <si>
    <t>RM-S-S</t>
  </si>
  <si>
    <t>Rocky Mt-Subbituminous-Underground</t>
  </si>
  <si>
    <t>RM-S-U</t>
  </si>
  <si>
    <t>Southern App-Bituminous-Surface</t>
  </si>
  <si>
    <t>SA-B-S</t>
  </si>
  <si>
    <t>Southern App-Bituminous-Underground</t>
  </si>
  <si>
    <t>SA-B-U</t>
  </si>
  <si>
    <t>West/Northwest-Lignite-Surface</t>
  </si>
  <si>
    <t>WNW-L-S</t>
  </si>
  <si>
    <t>West/Northwest-Subbituminous-Surface</t>
  </si>
  <si>
    <t>WNW-S-S</t>
  </si>
  <si>
    <t>Belt</t>
  </si>
  <si>
    <t>TSS (kg)</t>
  </si>
  <si>
    <t>Iron (kg)</t>
  </si>
  <si>
    <t>Alkalinity (kg CaCO3)</t>
  </si>
  <si>
    <t>Acidity (kg)</t>
  </si>
  <si>
    <t>Chloride (kg)</t>
  </si>
  <si>
    <t>Sulfate (kg)</t>
  </si>
  <si>
    <t>BOD (kg)</t>
  </si>
  <si>
    <t>Nitrogen (kg)</t>
  </si>
  <si>
    <t>Antimony (kg)</t>
  </si>
  <si>
    <t>Arsenic (kg)</t>
  </si>
  <si>
    <t>Lead (kg)</t>
  </si>
  <si>
    <t>Silver (kg)</t>
  </si>
  <si>
    <t>TDS (kg)</t>
  </si>
  <si>
    <t>Nitrate (kg)</t>
  </si>
  <si>
    <t>Phosphate (kg)</t>
  </si>
  <si>
    <t>Fluoride (kg)</t>
  </si>
  <si>
    <t>Barium (kg)</t>
  </si>
  <si>
    <t>Cadmium (kg)</t>
  </si>
  <si>
    <t>Cobalt (kg)</t>
  </si>
  <si>
    <t>Copper (kg)</t>
  </si>
  <si>
    <t>Manganese (kg)</t>
  </si>
  <si>
    <t>Molybdenum (kg)</t>
  </si>
  <si>
    <t>Nickel (kg)</t>
  </si>
  <si>
    <t>Selenium (kg)</t>
  </si>
  <si>
    <t>Tin (kg)</t>
  </si>
  <si>
    <t>Vanadium (kg)</t>
  </si>
  <si>
    <t>Zinc (kg)</t>
  </si>
  <si>
    <t>Beryllium (kg)</t>
  </si>
  <si>
    <t>Scandium (kg)</t>
  </si>
  <si>
    <t>Strontium (kg)</t>
  </si>
  <si>
    <t>Titanium (kg)</t>
  </si>
  <si>
    <t>Thallium (kg)</t>
  </si>
  <si>
    <t>Tungsten (kg)</t>
  </si>
  <si>
    <t>Silicon (kg)</t>
  </si>
  <si>
    <t>Calcium (kg)</t>
  </si>
  <si>
    <t>Aluminum (kg)</t>
  </si>
  <si>
    <t>Potassium (kg)</t>
  </si>
  <si>
    <t>Magnesium (kg)</t>
  </si>
  <si>
    <t>Sodium (kg)</t>
  </si>
  <si>
    <t>CFC 11 (kg)</t>
  </si>
  <si>
    <t>O3 (kg)</t>
  </si>
  <si>
    <t>Modes</t>
  </si>
  <si>
    <t>Avg Railroad Ton*Miles</t>
  </si>
  <si>
    <t>Avg Barge Ton*Miles</t>
  </si>
  <si>
    <t>Avg Ocean Vessel Ton*Miles</t>
  </si>
  <si>
    <t>Avg Truck Ton*Miles</t>
  </si>
  <si>
    <t>Methane</t>
  </si>
  <si>
    <t>Carbon dioxide</t>
  </si>
  <si>
    <t>Sulfur dioxide</t>
  </si>
  <si>
    <t>Chromium</t>
  </si>
  <si>
    <t>Mercury (kg) air</t>
  </si>
  <si>
    <t>Mercury (kg) water</t>
  </si>
  <si>
    <t>CA-B-P</t>
  </si>
  <si>
    <t>CI-B-P</t>
  </si>
  <si>
    <t>IB-B-P</t>
  </si>
  <si>
    <t>IMP-B-S</t>
  </si>
  <si>
    <t>IMP-B-U</t>
  </si>
  <si>
    <t>IMP-S-S</t>
  </si>
  <si>
    <t>NA-B-P</t>
  </si>
  <si>
    <t>NA-W-</t>
  </si>
  <si>
    <t>NA-W-P</t>
  </si>
  <si>
    <t>NA-W-S</t>
  </si>
  <si>
    <t>NA-W-U</t>
  </si>
  <si>
    <t>PRB-B-S</t>
  </si>
  <si>
    <t>RM-B-P</t>
  </si>
  <si>
    <t>RM-W-S</t>
  </si>
  <si>
    <t>Release medium</t>
  </si>
  <si>
    <t>Air</t>
  </si>
  <si>
    <t>Water</t>
  </si>
  <si>
    <t>CH4 (kg)</t>
  </si>
  <si>
    <t>SO2 (kg)</t>
  </si>
  <si>
    <t>CO2 (kg)</t>
  </si>
  <si>
    <t>Mercury (kg)</t>
  </si>
  <si>
    <t>Chromium (kg)</t>
  </si>
  <si>
    <t>Transport Modes (1 kg-mi)</t>
  </si>
  <si>
    <t>Truck</t>
  </si>
  <si>
    <t>Barge</t>
  </si>
  <si>
    <t>Ocean/Lake Vessel</t>
  </si>
  <si>
    <t>Train</t>
  </si>
  <si>
    <t>For missing entries, use the basin average</t>
  </si>
  <si>
    <t>P = Preparation Facility</t>
  </si>
  <si>
    <t>W = Waste</t>
  </si>
  <si>
    <t>IMP = Import</t>
  </si>
  <si>
    <t>Modeled</t>
  </si>
  <si>
    <t>EIA923</t>
  </si>
  <si>
    <t>Basin</t>
  </si>
  <si>
    <t>Basin-Type-Extraction</t>
  </si>
  <si>
    <t>Quantity</t>
  </si>
  <si>
    <t>Percentage US</t>
  </si>
  <si>
    <t>Percentage Basin</t>
  </si>
  <si>
    <t>Modified (Inventory + TRACI)</t>
  </si>
  <si>
    <t>TRACI 2.1, Acidification [kg SO2 eq.]</t>
  </si>
  <si>
    <t>TRACI 2.1, Ecotoxicity (recommended) [CTUe]</t>
  </si>
  <si>
    <t>TRACI 2.1, Eutrophication [kg N eq.]</t>
  </si>
  <si>
    <t>TRACI 2.1, Global Warming Air, incl. biogenic carbon, 2013 100 yr IPCC [kg CO2 eq.]</t>
  </si>
  <si>
    <t>TRACI 2.1, Human Health Particulate Air [kg PM2.5 eq.]</t>
  </si>
  <si>
    <t>TRACI 2.1, Human toxicity, cancer (recommended) [CTUh]</t>
  </si>
  <si>
    <t>TRACI 2.1, Human toxicity, non-canc. (recommended) [CTUh]</t>
  </si>
  <si>
    <t>TRACI 2.1, Ozone Depletion Air [kg CFC 11 eq.]</t>
  </si>
  <si>
    <t>TRACI 2.1, Smog Air [kg O3 eq.]</t>
  </si>
  <si>
    <t>Water Consumption (NETL)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</si>
</sst>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11" fontId="0" fillId="0" borderId="0" xfId="0" applyNumberFormat="1"/>
    <xf numFmtId="0" fontId="0" fillId="0" borderId="0" xfId="0" applyFill="1"/>
    <xf numFmtId="0" fontId="0" fillId="0" borderId="1" xfId="0" applyBorder="1"/>
    <xf numFmtId="0" fontId="0" fillId="0" borderId="1" xfId="0" applyBorder="1" applyAlignment="1">
      <alignment wrapText="1"/>
    </xf>
    <xf numFmtId="0" fontId="0" fillId="0" borderId="0" xfId="0" applyBorder="1"/>
    <xf numFmtId="0" fontId="0" fillId="2" borderId="0" xfId="0" applyFill="1" applyAlignment="1">
      <alignment horizontal="center"/>
    </xf>
    <xf numFmtId="0" fontId="0" fillId="3" borderId="0" xfId="0" applyFill="1" applyAlignment="1">
      <alignment horizontal="center"/>
    </xf>
    <xf numFmtId="0" fontId="0" fillId="0" borderId="2" xfId="0" applyBorder="1"/>
    <xf numFmtId="10" fontId="0" fillId="0" borderId="0" xfId="0" applyNumberFormat="1"/>
    <xf numFmtId="9" fontId="0" fillId="0" borderId="0" xfId="0" applyNumberFormat="1"/>
    <xf numFmtId="0" fontId="0" fillId="4" borderId="0" xfId="0" applyFill="1" applyAlignment="1">
      <alignment horizontal="center"/>
    </xf>
    <xf numFmtId="0" fontId="0" fillId="4" borderId="0" xfId="0" applyFill="1" applyAlignment="1">
      <alignment horizontal="center"/>
    </xf>
    <xf numFmtId="0" fontId="0" fillId="5" borderId="0" xfId="0" applyFill="1"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1122218</xdr:colOff>
      <xdr:row>2</xdr:row>
      <xdr:rowOff>83127</xdr:rowOff>
    </xdr:from>
    <xdr:to>
      <xdr:col>8</xdr:col>
      <xdr:colOff>0</xdr:colOff>
      <xdr:row>6</xdr:row>
      <xdr:rowOff>138545</xdr:rowOff>
    </xdr:to>
    <xdr:sp macro="" textlink="">
      <xdr:nvSpPr>
        <xdr:cNvPr id="2" name="TextBox 1">
          <a:extLst>
            <a:ext uri="{FF2B5EF4-FFF2-40B4-BE49-F238E27FC236}">
              <a16:creationId xmlns:a16="http://schemas.microsoft.com/office/drawing/2014/main" id="{677331AA-4E10-419B-8C6D-EEBDAC95F4C3}"/>
            </a:ext>
          </a:extLst>
        </xdr:cNvPr>
        <xdr:cNvSpPr txBox="1"/>
      </xdr:nvSpPr>
      <xdr:spPr>
        <a:xfrm>
          <a:off x="1122218" y="448887"/>
          <a:ext cx="5933902" cy="2615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endParaRPr lang="en-US" sz="1100" b="1"/>
        </a:p>
        <a:p>
          <a:r>
            <a:rPr lang="en-US" sz="1100" b="0"/>
            <a:t>The</a:t>
          </a:r>
          <a:r>
            <a:rPr lang="en-US" sz="1100" b="0" baseline="0"/>
            <a:t> output from the current version of the coal baseline model was designed to be TRACI impacts. For the purposes of the electricity baseline, we want the raw inventory. That raw inventory is available for the processes included in the coal baseline model, but not the rollup processes (e.g., electricity gen, fuels production, etc.). The rollup output is only available as TRACI impacts - thats the way that it was exported from GaBi. </a:t>
          </a:r>
        </a:p>
        <a:p>
          <a:endParaRPr lang="en-US" sz="1100" b="0" baseline="0"/>
        </a:p>
        <a:p>
          <a:r>
            <a:rPr lang="en-US" sz="1100" b="0" baseline="0"/>
            <a:t>Therefore, to collapse to just inventory, we have taken the TRACI impacts for categories were the reference compound is also available in our inventory (e.g., SO2 for acidification) and have summed the impacts from the inventory with the TRACI results to in effect combine the process and rollup results. This isn't perfect since it doesn't provide the full inventory detail for the rollups, but its a stop gap measure to provide results.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2105025</xdr:colOff>
      <xdr:row>47</xdr:row>
      <xdr:rowOff>28575</xdr:rowOff>
    </xdr:from>
    <xdr:to>
      <xdr:col>17</xdr:col>
      <xdr:colOff>600075</xdr:colOff>
      <xdr:row>58</xdr:row>
      <xdr:rowOff>19050</xdr:rowOff>
    </xdr:to>
    <xdr:sp macro="" textlink="">
      <xdr:nvSpPr>
        <xdr:cNvPr id="2" name="TextBox 1">
          <a:extLst>
            <a:ext uri="{FF2B5EF4-FFF2-40B4-BE49-F238E27FC236}">
              <a16:creationId xmlns:a16="http://schemas.microsoft.com/office/drawing/2014/main" id="{93D5807B-2F35-4EA5-B834-595EE29EE773}"/>
            </a:ext>
          </a:extLst>
        </xdr:cNvPr>
        <xdr:cNvSpPr txBox="1"/>
      </xdr:nvSpPr>
      <xdr:spPr>
        <a:xfrm>
          <a:off x="9161145" y="9363075"/>
          <a:ext cx="6899910" cy="2002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endParaRPr lang="en-US" sz="1100" b="1"/>
        </a:p>
        <a:p>
          <a:r>
            <a:rPr lang="en-US" sz="1100" b="0"/>
            <a:t>We</a:t>
          </a:r>
          <a:r>
            <a:rPr lang="en-US" sz="1100" b="0" baseline="0"/>
            <a:t> have not modeled all of the scenarios that are listed in EIA923. For example, EIA923 includes coal that comes from preparaton facilities and waste coal as well as imports from other countries. </a:t>
          </a:r>
        </a:p>
        <a:p>
          <a:endParaRPr lang="en-US" sz="1100" b="0" baseline="0"/>
        </a:p>
        <a:p>
          <a:r>
            <a:rPr lang="en-US" sz="1100" b="0" baseline="0"/>
            <a:t>For cases where there is only one option use that - e.g. we only have one modeled case for RM Subit coal - so use that for waste coal.</a:t>
          </a:r>
        </a:p>
        <a:p>
          <a:endParaRPr lang="en-US" sz="1100" b="0" baseline="0"/>
        </a:p>
        <a:p>
          <a:r>
            <a:rPr lang="en-US" sz="1100" b="0" baseline="0"/>
            <a:t>For unmodedled scenarios, we create new scenarios based on the existing modeled scenarios. For waste and prep facility use the weighted basin average for the coal type. </a:t>
          </a:r>
        </a:p>
        <a:p>
          <a:endParaRPr lang="en-US" sz="1100" b="0" baseline="0"/>
        </a:p>
        <a:p>
          <a:r>
            <a:rPr lang="en-US" sz="1100" b="0" baseline="0"/>
            <a:t>For imports, use the U.S. weighted average inventory</a:t>
          </a:r>
        </a:p>
        <a:p>
          <a:endParaRPr lang="en-US"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al%20Model%20Basin%20and%20Transport%20Invent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for Impementation"/>
      <sheetName val="Raw"/>
    </sheetNames>
    <sheetDataSet>
      <sheetData sheetId="0" refreshError="1"/>
      <sheetData sheetId="1">
        <row r="3">
          <cell r="CS3" t="str">
            <v>CFC 11 (kg)</v>
          </cell>
          <cell r="CT3" t="str">
            <v>O3 (kg)</v>
          </cell>
        </row>
        <row r="4">
          <cell r="CO4">
            <v>2.7903493885043911E-3</v>
          </cell>
          <cell r="CP4">
            <v>1.1117431478442328E-3</v>
          </cell>
          <cell r="CQ4">
            <v>0.20837217720186552</v>
          </cell>
          <cell r="CR4">
            <v>8.7968593582098386E-5</v>
          </cell>
          <cell r="CS4">
            <v>2.9327051189693906E-11</v>
          </cell>
          <cell r="CT4">
            <v>1.0375378298106085E-3</v>
          </cell>
        </row>
        <row r="5">
          <cell r="CO5">
            <v>2.800545212016311E-3</v>
          </cell>
          <cell r="CP5">
            <v>1.2317990101162269E-3</v>
          </cell>
          <cell r="CQ5">
            <v>0.26145093974473521</v>
          </cell>
          <cell r="CR5">
            <v>7.2479287871003395E-6</v>
          </cell>
          <cell r="CS5">
            <v>2.5095997629580252E-11</v>
          </cell>
          <cell r="CT5">
            <v>2.6049749709060703E-3</v>
          </cell>
        </row>
        <row r="6">
          <cell r="CO6">
            <v>2.7915669902161214E-3</v>
          </cell>
          <cell r="CP6">
            <v>1.1141384872526885E-3</v>
          </cell>
          <cell r="CQ6">
            <v>0.20909866393839838</v>
          </cell>
          <cell r="CR6">
            <v>3.6619968161930076E-6</v>
          </cell>
          <cell r="CS6">
            <v>2.9516698673685604E-11</v>
          </cell>
          <cell r="CT6">
            <v>1.0468970774556601E-3</v>
          </cell>
        </row>
        <row r="7">
          <cell r="CO7">
            <v>2.8079850863568E-3</v>
          </cell>
          <cell r="CP7">
            <v>1.2449217992284512E-3</v>
          </cell>
          <cell r="CQ7">
            <v>0.26482998050139911</v>
          </cell>
          <cell r="CR7">
            <v>7.4284797715697886E-6</v>
          </cell>
          <cell r="CS7">
            <v>2.6548892439805031E-11</v>
          </cell>
          <cell r="CT7">
            <v>2.6183031550355814E-3</v>
          </cell>
        </row>
        <row r="8">
          <cell r="CO8">
            <v>2.788667111005927E-3</v>
          </cell>
          <cell r="CP8">
            <v>1.1078596571148021E-3</v>
          </cell>
          <cell r="CQ8">
            <v>0.20790907776081094</v>
          </cell>
          <cell r="CR8">
            <v>3.6379571330266959E-6</v>
          </cell>
          <cell r="CS8">
            <v>2.935825898434191E-11</v>
          </cell>
          <cell r="CT8">
            <v>1.0355087513194236E-3</v>
          </cell>
        </row>
        <row r="9">
          <cell r="CO9">
            <v>2.790003093261894E-3</v>
          </cell>
          <cell r="CP9">
            <v>1.2084316205200321E-3</v>
          </cell>
          <cell r="CQ9">
            <v>0.26088020754716562</v>
          </cell>
          <cell r="CR9">
            <v>7.5199561709757989E-6</v>
          </cell>
          <cell r="CS9">
            <v>2.5398299034714041E-11</v>
          </cell>
          <cell r="CT9">
            <v>2.6682838713907304E-3</v>
          </cell>
        </row>
        <row r="10">
          <cell r="CO10">
            <v>2.78867597661374E-3</v>
          </cell>
          <cell r="CP10">
            <v>1.1078638788652082E-3</v>
          </cell>
          <cell r="CQ10">
            <v>0.20791480146026067</v>
          </cell>
          <cell r="CR10">
            <v>3.6380769169476571E-6</v>
          </cell>
          <cell r="CS10">
            <v>2.9369966695727458E-11</v>
          </cell>
          <cell r="CT10">
            <v>1.0355601705360025E-3</v>
          </cell>
        </row>
        <row r="11">
          <cell r="CO11">
            <v>2.7911767349367909E-3</v>
          </cell>
          <cell r="CP11">
            <v>1.1130930418677843E-3</v>
          </cell>
          <cell r="CQ11">
            <v>0.20871302428355989</v>
          </cell>
          <cell r="CR11">
            <v>3.6350281488174003E-6</v>
          </cell>
          <cell r="CS11">
            <v>2.9414690302717387E-11</v>
          </cell>
          <cell r="CT11">
            <v>1.0381699993382719E-3</v>
          </cell>
        </row>
        <row r="12">
          <cell r="CO12">
            <v>2.805463667116872E-3</v>
          </cell>
          <cell r="CP12">
            <v>1.2382581792118677E-3</v>
          </cell>
          <cell r="CQ12">
            <v>0.2623982395005261</v>
          </cell>
          <cell r="CR12">
            <v>7.246483506425015E-6</v>
          </cell>
          <cell r="CS12">
            <v>2.5663341766304441E-11</v>
          </cell>
          <cell r="CT12">
            <v>2.5655989045947859E-3</v>
          </cell>
        </row>
        <row r="13">
          <cell r="CO13">
            <v>2.7928141234978793E-3</v>
          </cell>
          <cell r="CP13">
            <v>1.1157845897070244E-3</v>
          </cell>
          <cell r="CQ13">
            <v>0.20938354666541878</v>
          </cell>
          <cell r="CR13">
            <v>4.1415173916299625E-5</v>
          </cell>
          <cell r="CS13">
            <v>2.956711687574554E-11</v>
          </cell>
          <cell r="CT13">
            <v>1.0393339759865313E-3</v>
          </cell>
        </row>
        <row r="14">
          <cell r="CO14">
            <v>2.7909015598069709E-3</v>
          </cell>
          <cell r="CP14">
            <v>1.1128027535528436E-3</v>
          </cell>
          <cell r="CQ14">
            <v>0.20855567419578833</v>
          </cell>
          <cell r="CR14">
            <v>3.6272768883384265E-6</v>
          </cell>
          <cell r="CS14">
            <v>2.9365683620235023E-11</v>
          </cell>
          <cell r="CT14">
            <v>1.0380317723062108E-3</v>
          </cell>
        </row>
        <row r="15">
          <cell r="CO15">
            <v>2.8038586048303961E-3</v>
          </cell>
          <cell r="CP15">
            <v>1.2375348451708142E-3</v>
          </cell>
          <cell r="CQ15">
            <v>0.26177299416814226</v>
          </cell>
          <cell r="CR15">
            <v>7.2165071205892044E-6</v>
          </cell>
          <cell r="CS15">
            <v>2.5275847248756315E-11</v>
          </cell>
          <cell r="CT15">
            <v>2.580709036462596E-3</v>
          </cell>
        </row>
        <row r="16">
          <cell r="CO16">
            <v>2.8010139415834681E-3</v>
          </cell>
          <cell r="CP16">
            <v>1.2265963682562702E-3</v>
          </cell>
          <cell r="CQ16">
            <v>0.25651523837748746</v>
          </cell>
          <cell r="CR16">
            <v>6.9447041146118179E-6</v>
          </cell>
          <cell r="CS16">
            <v>2.5819986210371436E-11</v>
          </cell>
          <cell r="CT16">
            <v>2.3474964289804195E-3</v>
          </cell>
        </row>
        <row r="17">
          <cell r="CO17">
            <v>2.7904668972147037E-3</v>
          </cell>
          <cell r="CP17">
            <v>1.1112521319316198E-3</v>
          </cell>
          <cell r="CQ17">
            <v>0.20782174808491588</v>
          </cell>
          <cell r="CR17">
            <v>3.5895949030149846E-6</v>
          </cell>
          <cell r="CS17">
            <v>2.9418882165969571E-11</v>
          </cell>
          <cell r="CT17">
            <v>1.0071467119193091E-3</v>
          </cell>
        </row>
        <row r="18">
          <cell r="CO18">
            <v>2.7881301876532569E-3</v>
          </cell>
          <cell r="CP18">
            <v>1.1067246821573767E-3</v>
          </cell>
          <cell r="CQ18">
            <v>0.20626673917474836</v>
          </cell>
          <cell r="CR18">
            <v>3.5226635569780055E-6</v>
          </cell>
          <cell r="CS18">
            <v>2.928453558945102E-11</v>
          </cell>
          <cell r="CT18">
            <v>9.750204432856359E-4</v>
          </cell>
        </row>
        <row r="19">
          <cell r="CO19">
            <v>2.7867273056410183E-3</v>
          </cell>
          <cell r="CP19">
            <v>1.2020162191093862E-3</v>
          </cell>
          <cell r="CQ19">
            <v>0.24873763774287033</v>
          </cell>
          <cell r="CR19">
            <v>6.6457182339709489E-6</v>
          </cell>
          <cell r="CS19">
            <v>2.4841942380988816E-11</v>
          </cell>
          <cell r="CT19">
            <v>2.2081460859886396E-3</v>
          </cell>
        </row>
        <row r="20">
          <cell r="CO20">
            <v>2.7881320347791522E-3</v>
          </cell>
          <cell r="CP20">
            <v>1.1067255617478904E-3</v>
          </cell>
          <cell r="CQ20">
            <v>0.20626793169236626</v>
          </cell>
          <cell r="CR20">
            <v>3.5226885136406287E-6</v>
          </cell>
          <cell r="CS20">
            <v>2.9286974860104011E-11</v>
          </cell>
          <cell r="CT20">
            <v>9.7503115634319957E-4</v>
          </cell>
        </row>
        <row r="21">
          <cell r="CO21">
            <v>2.7867273056280707E-3</v>
          </cell>
          <cell r="CP21">
            <v>1.2020162191093862E-3</v>
          </cell>
          <cell r="CQ21">
            <v>0.24873763774287033</v>
          </cell>
          <cell r="CR21">
            <v>6.6457182339709489E-6</v>
          </cell>
          <cell r="CS21">
            <v>2.4841942380988816E-11</v>
          </cell>
          <cell r="CT21">
            <v>2.2081460859886396E-3</v>
          </cell>
        </row>
        <row r="22">
          <cell r="CO22">
            <v>2.7898134998771808E-3</v>
          </cell>
          <cell r="CP22">
            <v>1.1106912958500686E-3</v>
          </cell>
          <cell r="CQ22">
            <v>0.20819919241895585</v>
          </cell>
          <cell r="CR22">
            <v>3.6211254135111705E-6</v>
          </cell>
          <cell r="CS22">
            <v>2.930992127402787E-11</v>
          </cell>
          <cell r="CT22">
            <v>1.037138324428548E-3</v>
          </cell>
        </row>
        <row r="23">
          <cell r="CO23">
            <v>2.7972318192048106E-3</v>
          </cell>
          <cell r="CP23">
            <v>1.2260631750616409E-3</v>
          </cell>
          <cell r="CQ23">
            <v>0.26112888532132833</v>
          </cell>
          <cell r="CR23">
            <v>7.2791112336930117E-6</v>
          </cell>
          <cell r="CS23">
            <v>2.4916148010403304E-11</v>
          </cell>
          <cell r="CT23">
            <v>2.6292409053496287E-3</v>
          </cell>
        </row>
        <row r="24">
          <cell r="CO24">
            <v>2.7869885811299963E-3</v>
          </cell>
          <cell r="CP24">
            <v>1.1166185836585861E-3</v>
          </cell>
          <cell r="CQ24">
            <v>0.20745387229146889</v>
          </cell>
          <cell r="CR24">
            <v>3.7218322239754442E-6</v>
          </cell>
          <cell r="CS24">
            <v>3.0973471057989417E-11</v>
          </cell>
          <cell r="CT24">
            <v>1.0832090546453765E-3</v>
          </cell>
        </row>
        <row r="25">
          <cell r="CO25">
            <v>2.7869821721643478E-3</v>
          </cell>
          <cell r="CP25">
            <v>1.1166155317467606E-3</v>
          </cell>
          <cell r="CQ25">
            <v>0.20744973461767069</v>
          </cell>
          <cell r="CR25">
            <v>3.7217456319390414E-6</v>
          </cell>
          <cell r="CS25">
            <v>3.096500752997658E-11</v>
          </cell>
          <cell r="CT25">
            <v>1.0831718835907114E-3</v>
          </cell>
        </row>
        <row r="28">
          <cell r="CO28">
            <v>1.8754392121699623E-5</v>
          </cell>
          <cell r="CP28">
            <v>5.8309540956815726E-5</v>
          </cell>
          <cell r="CQ28">
            <v>2.3929844110332249E-2</v>
          </cell>
          <cell r="CR28">
            <v>1.3761453503436608E-6</v>
          </cell>
          <cell r="CS28">
            <v>8.6857596198002006E-13</v>
          </cell>
          <cell r="CT28">
            <v>6.6860373964433366E-4</v>
          </cell>
        </row>
        <row r="29">
          <cell r="CO29">
            <v>2.6246530768309021E-7</v>
          </cell>
          <cell r="CP29">
            <v>1.2583778339658742E-7</v>
          </cell>
          <cell r="CQ29">
            <v>2.90370561345254E-4</v>
          </cell>
          <cell r="CR29">
            <v>3.5461893132949757E-9</v>
          </cell>
          <cell r="CS29">
            <v>3.4660545978345479E-13</v>
          </cell>
          <cell r="CT29">
            <v>1.5222600402448456E-6</v>
          </cell>
        </row>
        <row r="30">
          <cell r="CO30">
            <v>4.1737711890406649E-8</v>
          </cell>
          <cell r="CP30">
            <v>1.6902393387215025E-8</v>
          </cell>
          <cell r="CQ30">
            <v>2.6441365454458999E-5</v>
          </cell>
          <cell r="CR30">
            <v>4.9501066383079374E-10</v>
          </cell>
          <cell r="CS30">
            <v>4.9328286955738001E-14</v>
          </cell>
          <cell r="CT30">
            <v>2.1882344472514374E-7</v>
          </cell>
        </row>
        <row r="31">
          <cell r="CO31">
            <v>2.4797524062665402E-8</v>
          </cell>
          <cell r="CP31">
            <v>1.0042177391914943E-8</v>
          </cell>
          <cell r="CQ31">
            <v>1.5709543393953608E-5</v>
          </cell>
          <cell r="CR31">
            <v>2.9409946764334927E-10</v>
          </cell>
          <cell r="CS31">
            <v>2.9307293748321935E-14</v>
          </cell>
          <cell r="CT31">
            <v>1.3000903476202075E-7</v>
          </cell>
        </row>
        <row r="32">
          <cell r="CO32">
            <v>5.1482268220404117E-8</v>
          </cell>
          <cell r="CP32">
            <v>2.4515553973982896E-8</v>
          </cell>
          <cell r="CQ32">
            <v>3.3237318481005464E-5</v>
          </cell>
          <cell r="CR32">
            <v>6.9558095505642613E-10</v>
          </cell>
          <cell r="CS32">
            <v>6.7986262278799234E-14</v>
          </cell>
          <cell r="CT32">
            <v>2.9858955602511194E-7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7082-D9FE-416A-87F4-7AC255F3E2A8}">
  <dimension ref="A1:CT35"/>
  <sheetViews>
    <sheetView topLeftCell="A16" workbookViewId="0">
      <selection activeCell="B1" sqref="B1"/>
    </sheetView>
  </sheetViews>
  <sheetFormatPr defaultRowHeight="14.4" x14ac:dyDescent="0.3"/>
  <cols>
    <col min="1" max="1" width="40.6640625" bestFit="1" customWidth="1"/>
  </cols>
  <sheetData>
    <row r="1" spans="1:98" x14ac:dyDescent="0.3">
      <c r="A1" s="7"/>
      <c r="CE1" s="13"/>
      <c r="CF1" s="13"/>
      <c r="CG1" s="13"/>
      <c r="CH1" s="13"/>
      <c r="CI1" s="13"/>
      <c r="CJ1" s="13"/>
      <c r="CK1" s="13"/>
      <c r="CL1" s="13"/>
      <c r="CM1" s="13"/>
      <c r="CN1" s="13"/>
      <c r="CO1" t="s">
        <v>172</v>
      </c>
    </row>
    <row r="2" spans="1:98" x14ac:dyDescent="0.3">
      <c r="A2" s="7"/>
      <c r="C2" s="8" t="s">
        <v>149</v>
      </c>
      <c r="D2" s="8" t="s">
        <v>149</v>
      </c>
      <c r="E2" s="8" t="s">
        <v>149</v>
      </c>
      <c r="F2" s="8" t="s">
        <v>149</v>
      </c>
      <c r="G2" s="8" t="s">
        <v>149</v>
      </c>
      <c r="H2" s="8" t="s">
        <v>149</v>
      </c>
      <c r="I2" s="8" t="s">
        <v>149</v>
      </c>
      <c r="J2" s="8" t="s">
        <v>149</v>
      </c>
      <c r="K2" s="8" t="s">
        <v>149</v>
      </c>
      <c r="L2" s="8" t="s">
        <v>149</v>
      </c>
      <c r="M2" s="8" t="s">
        <v>149</v>
      </c>
      <c r="N2" s="8" t="s">
        <v>149</v>
      </c>
      <c r="O2" s="8" t="s">
        <v>149</v>
      </c>
      <c r="P2" s="8" t="s">
        <v>149</v>
      </c>
      <c r="Q2" s="8" t="s">
        <v>149</v>
      </c>
      <c r="R2" s="8" t="s">
        <v>149</v>
      </c>
      <c r="S2" s="8" t="s">
        <v>149</v>
      </c>
      <c r="T2" s="8" t="s">
        <v>149</v>
      </c>
      <c r="U2" s="8" t="s">
        <v>149</v>
      </c>
      <c r="V2" s="8" t="s">
        <v>149</v>
      </c>
      <c r="W2" s="8" t="s">
        <v>149</v>
      </c>
      <c r="X2" s="8" t="s">
        <v>149</v>
      </c>
      <c r="Y2" s="8" t="s">
        <v>149</v>
      </c>
      <c r="Z2" s="8" t="s">
        <v>149</v>
      </c>
      <c r="AA2" s="8" t="s">
        <v>149</v>
      </c>
      <c r="AB2" s="8" t="s">
        <v>149</v>
      </c>
      <c r="AC2" s="8" t="s">
        <v>149</v>
      </c>
      <c r="AD2" s="8" t="s">
        <v>149</v>
      </c>
      <c r="AE2" s="8" t="s">
        <v>149</v>
      </c>
      <c r="AF2" s="8" t="s">
        <v>149</v>
      </c>
      <c r="AG2" s="8" t="s">
        <v>149</v>
      </c>
      <c r="AH2" s="8" t="s">
        <v>149</v>
      </c>
      <c r="AI2" s="8" t="s">
        <v>149</v>
      </c>
      <c r="AJ2" s="8" t="s">
        <v>149</v>
      </c>
      <c r="AK2" s="8" t="s">
        <v>149</v>
      </c>
      <c r="AL2" s="8" t="s">
        <v>149</v>
      </c>
      <c r="AM2" s="8" t="s">
        <v>149</v>
      </c>
      <c r="AN2" s="8" t="s">
        <v>149</v>
      </c>
      <c r="AO2" s="8" t="s">
        <v>149</v>
      </c>
      <c r="AP2" s="9" t="s">
        <v>150</v>
      </c>
      <c r="AQ2" s="9" t="s">
        <v>150</v>
      </c>
      <c r="AR2" s="9" t="s">
        <v>150</v>
      </c>
      <c r="AS2" s="9" t="s">
        <v>150</v>
      </c>
      <c r="AT2" s="9" t="s">
        <v>150</v>
      </c>
      <c r="AU2" s="9" t="s">
        <v>150</v>
      </c>
      <c r="AV2" s="9" t="s">
        <v>150</v>
      </c>
      <c r="AW2" s="9" t="s">
        <v>150</v>
      </c>
      <c r="AX2" s="9" t="s">
        <v>150</v>
      </c>
      <c r="AY2" s="9" t="s">
        <v>150</v>
      </c>
      <c r="AZ2" s="9" t="s">
        <v>150</v>
      </c>
      <c r="BA2" s="9" t="s">
        <v>150</v>
      </c>
      <c r="BB2" s="9" t="s">
        <v>150</v>
      </c>
      <c r="BC2" s="9" t="s">
        <v>150</v>
      </c>
      <c r="BD2" s="9" t="s">
        <v>150</v>
      </c>
      <c r="BE2" s="9" t="s">
        <v>150</v>
      </c>
      <c r="BF2" s="9" t="s">
        <v>150</v>
      </c>
      <c r="BG2" s="9" t="s">
        <v>150</v>
      </c>
      <c r="BH2" s="9" t="s">
        <v>150</v>
      </c>
      <c r="BI2" s="9" t="s">
        <v>150</v>
      </c>
      <c r="BJ2" s="9" t="s">
        <v>150</v>
      </c>
      <c r="BK2" s="9" t="s">
        <v>150</v>
      </c>
      <c r="BL2" s="9" t="s">
        <v>150</v>
      </c>
      <c r="BM2" s="9" t="s">
        <v>150</v>
      </c>
      <c r="BN2" s="9" t="s">
        <v>150</v>
      </c>
      <c r="BO2" s="9" t="s">
        <v>150</v>
      </c>
      <c r="BP2" s="9" t="s">
        <v>150</v>
      </c>
      <c r="BQ2" s="9" t="s">
        <v>150</v>
      </c>
      <c r="BR2" s="9" t="s">
        <v>150</v>
      </c>
      <c r="BS2" s="9" t="s">
        <v>150</v>
      </c>
      <c r="BT2" s="9" t="s">
        <v>150</v>
      </c>
      <c r="BU2" s="9" t="s">
        <v>150</v>
      </c>
      <c r="BV2" s="9" t="s">
        <v>150</v>
      </c>
      <c r="BW2" s="9" t="s">
        <v>150</v>
      </c>
      <c r="BX2" s="9" t="s">
        <v>150</v>
      </c>
      <c r="BY2" s="9" t="s">
        <v>150</v>
      </c>
      <c r="BZ2" s="9" t="s">
        <v>150</v>
      </c>
      <c r="CA2" s="9" t="s">
        <v>150</v>
      </c>
      <c r="CB2" s="9" t="s">
        <v>150</v>
      </c>
      <c r="CC2" s="9" t="s">
        <v>150</v>
      </c>
      <c r="CD2" s="9" t="s">
        <v>150</v>
      </c>
      <c r="CE2" s="14"/>
      <c r="CF2" s="14"/>
      <c r="CG2" s="14"/>
      <c r="CH2" s="14"/>
      <c r="CI2" s="14"/>
      <c r="CJ2" s="14"/>
      <c r="CK2" s="14"/>
      <c r="CL2" s="14"/>
      <c r="CM2" s="14"/>
      <c r="CN2" s="14"/>
      <c r="CO2" t="s">
        <v>149</v>
      </c>
      <c r="CP2" t="s">
        <v>149</v>
      </c>
      <c r="CQ2" t="s">
        <v>149</v>
      </c>
      <c r="CR2" t="s">
        <v>150</v>
      </c>
      <c r="CS2" t="s">
        <v>149</v>
      </c>
      <c r="CT2" t="s">
        <v>149</v>
      </c>
    </row>
    <row r="3" spans="1:98" ht="158.4" x14ac:dyDescent="0.3">
      <c r="A3" s="1" t="s">
        <v>0</v>
      </c>
      <c r="B3" s="1" t="s">
        <v>1</v>
      </c>
      <c r="C3" s="2" t="s">
        <v>151</v>
      </c>
      <c r="D3" s="2" t="s">
        <v>2</v>
      </c>
      <c r="E3" s="2" t="s">
        <v>3</v>
      </c>
      <c r="F3" s="2" t="s">
        <v>4</v>
      </c>
      <c r="G3" s="2" t="s">
        <v>5</v>
      </c>
      <c r="H3" s="2" t="s">
        <v>152</v>
      </c>
      <c r="I3" s="2" t="s">
        <v>6</v>
      </c>
      <c r="J3" s="2" t="s">
        <v>153</v>
      </c>
      <c r="K3" s="2" t="s">
        <v>7</v>
      </c>
      <c r="L3" s="2" t="s">
        <v>8</v>
      </c>
      <c r="M3" s="2" t="s">
        <v>9</v>
      </c>
      <c r="N3" s="2" t="s">
        <v>154</v>
      </c>
      <c r="O3" s="2" t="s">
        <v>10</v>
      </c>
      <c r="P3" s="2" t="s">
        <v>11</v>
      </c>
      <c r="Q3" s="2" t="s">
        <v>12</v>
      </c>
      <c r="R3" s="2" t="s">
        <v>13</v>
      </c>
      <c r="S3" s="2" t="s">
        <v>14</v>
      </c>
      <c r="T3" s="2" t="s">
        <v>15</v>
      </c>
      <c r="U3" s="2" t="s">
        <v>16</v>
      </c>
      <c r="V3" s="2" t="s">
        <v>17</v>
      </c>
      <c r="W3" s="2" t="s">
        <v>18</v>
      </c>
      <c r="X3" s="2" t="s">
        <v>19</v>
      </c>
      <c r="Y3" s="2" t="s">
        <v>20</v>
      </c>
      <c r="Z3" s="2" t="s">
        <v>21</v>
      </c>
      <c r="AA3" s="2" t="s">
        <v>22</v>
      </c>
      <c r="AB3" s="2" t="s">
        <v>23</v>
      </c>
      <c r="AC3" s="2" t="s">
        <v>24</v>
      </c>
      <c r="AD3" s="2" t="s">
        <v>25</v>
      </c>
      <c r="AE3" s="2" t="s">
        <v>26</v>
      </c>
      <c r="AF3" s="2" t="s">
        <v>27</v>
      </c>
      <c r="AG3" s="2" t="s">
        <v>28</v>
      </c>
      <c r="AH3" s="2" t="s">
        <v>29</v>
      </c>
      <c r="AI3" s="2" t="s">
        <v>30</v>
      </c>
      <c r="AJ3" s="2" t="s">
        <v>31</v>
      </c>
      <c r="AK3" s="2" t="s">
        <v>32</v>
      </c>
      <c r="AL3" s="2" t="s">
        <v>33</v>
      </c>
      <c r="AM3" s="2" t="s">
        <v>34</v>
      </c>
      <c r="AN3" s="2" t="s">
        <v>35</v>
      </c>
      <c r="AO3" s="2" t="s">
        <v>36</v>
      </c>
      <c r="AP3" s="2" t="s">
        <v>82</v>
      </c>
      <c r="AQ3" s="2" t="s">
        <v>83</v>
      </c>
      <c r="AR3" s="2" t="s">
        <v>84</v>
      </c>
      <c r="AS3" s="2" t="s">
        <v>85</v>
      </c>
      <c r="AT3" s="2" t="s">
        <v>86</v>
      </c>
      <c r="AU3" s="2" t="s">
        <v>87</v>
      </c>
      <c r="AV3" s="2" t="s">
        <v>88</v>
      </c>
      <c r="AW3" s="2" t="s">
        <v>89</v>
      </c>
      <c r="AX3" s="2" t="s">
        <v>90</v>
      </c>
      <c r="AY3" s="2" t="s">
        <v>91</v>
      </c>
      <c r="AZ3" s="2" t="s">
        <v>155</v>
      </c>
      <c r="BA3" s="2" t="s">
        <v>92</v>
      </c>
      <c r="BB3" s="2" t="s">
        <v>93</v>
      </c>
      <c r="BC3" s="2" t="s">
        <v>94</v>
      </c>
      <c r="BD3" s="2" t="s">
        <v>95</v>
      </c>
      <c r="BE3" s="2" t="s">
        <v>96</v>
      </c>
      <c r="BF3" s="2" t="s">
        <v>97</v>
      </c>
      <c r="BG3" s="2" t="s">
        <v>98</v>
      </c>
      <c r="BH3" s="2" t="s">
        <v>99</v>
      </c>
      <c r="BI3" s="2" t="s">
        <v>100</v>
      </c>
      <c r="BJ3" s="2" t="s">
        <v>101</v>
      </c>
      <c r="BK3" s="2" t="s">
        <v>154</v>
      </c>
      <c r="BL3" s="2" t="s">
        <v>102</v>
      </c>
      <c r="BM3" s="2" t="s">
        <v>103</v>
      </c>
      <c r="BN3" s="2" t="s">
        <v>104</v>
      </c>
      <c r="BO3" s="2" t="s">
        <v>105</v>
      </c>
      <c r="BP3" s="2" t="s">
        <v>106</v>
      </c>
      <c r="BQ3" s="2" t="s">
        <v>107</v>
      </c>
      <c r="BR3" s="2" t="s">
        <v>108</v>
      </c>
      <c r="BS3" s="2" t="s">
        <v>109</v>
      </c>
      <c r="BT3" s="2" t="s">
        <v>110</v>
      </c>
      <c r="BU3" s="2" t="s">
        <v>111</v>
      </c>
      <c r="BV3" s="2" t="s">
        <v>112</v>
      </c>
      <c r="BW3" s="2" t="s">
        <v>113</v>
      </c>
      <c r="BX3" s="2" t="s">
        <v>114</v>
      </c>
      <c r="BY3" s="2" t="s">
        <v>115</v>
      </c>
      <c r="BZ3" s="2" t="s">
        <v>116</v>
      </c>
      <c r="CA3" s="2" t="s">
        <v>117</v>
      </c>
      <c r="CB3" s="2" t="s">
        <v>118</v>
      </c>
      <c r="CC3" s="2" t="s">
        <v>119</v>
      </c>
      <c r="CD3" s="2" t="s">
        <v>120</v>
      </c>
      <c r="CE3" s="15" t="s">
        <v>173</v>
      </c>
      <c r="CF3" s="2" t="s">
        <v>174</v>
      </c>
      <c r="CG3" s="15" t="s">
        <v>175</v>
      </c>
      <c r="CH3" s="15" t="s">
        <v>176</v>
      </c>
      <c r="CI3" s="15" t="s">
        <v>177</v>
      </c>
      <c r="CJ3" s="2" t="s">
        <v>178</v>
      </c>
      <c r="CK3" s="2" t="s">
        <v>179</v>
      </c>
      <c r="CL3" s="15" t="s">
        <v>180</v>
      </c>
      <c r="CM3" s="15" t="s">
        <v>181</v>
      </c>
      <c r="CN3" s="2" t="s">
        <v>182</v>
      </c>
      <c r="CO3" s="2" t="s">
        <v>3</v>
      </c>
      <c r="CP3" s="2" t="s">
        <v>152</v>
      </c>
      <c r="CQ3" s="2" t="s">
        <v>153</v>
      </c>
      <c r="CR3" s="2" t="s">
        <v>89</v>
      </c>
      <c r="CS3" s="2" t="s">
        <v>121</v>
      </c>
      <c r="CT3" s="2" t="s">
        <v>122</v>
      </c>
    </row>
    <row r="4" spans="1:98" x14ac:dyDescent="0.3">
      <c r="A4" t="s">
        <v>37</v>
      </c>
      <c r="B4" t="s">
        <v>38</v>
      </c>
      <c r="C4" s="16">
        <v>7.9253147177119499E-4</v>
      </c>
      <c r="D4" s="16">
        <v>8.981905656591997E-4</v>
      </c>
      <c r="E4" s="16">
        <v>2.7743648688662516E-3</v>
      </c>
      <c r="F4" s="16">
        <v>7.0592789962409266E-5</v>
      </c>
      <c r="G4" s="16">
        <v>2.4251800227739078E-2</v>
      </c>
      <c r="H4" s="16">
        <v>1.0564593301435406E-3</v>
      </c>
      <c r="I4" s="16">
        <v>3.5824896331737951E-4</v>
      </c>
      <c r="J4" s="16">
        <v>0.19030500996424615</v>
      </c>
      <c r="K4" s="16">
        <v>8.5243272428380426E-8</v>
      </c>
      <c r="L4" s="16">
        <v>0</v>
      </c>
      <c r="M4" s="16">
        <v>6.2831759196935172E-5</v>
      </c>
      <c r="N4" s="16">
        <v>1.8937492221956292E-11</v>
      </c>
      <c r="O4" s="16">
        <v>0</v>
      </c>
      <c r="P4" s="16">
        <v>0</v>
      </c>
      <c r="Q4" s="16">
        <v>2.7868170421592789E-4</v>
      </c>
      <c r="R4" s="16">
        <v>1.3244315437525198E-5</v>
      </c>
      <c r="S4" s="16">
        <v>1.5816687074766983E-5</v>
      </c>
      <c r="T4" s="16">
        <v>3.1633374149533926E-6</v>
      </c>
      <c r="U4" s="16">
        <v>2.4567217846001692E-9</v>
      </c>
      <c r="V4" s="16">
        <v>8.9221098059648036E-11</v>
      </c>
      <c r="W4" s="16">
        <v>4.8191959304049328E-8</v>
      </c>
      <c r="X4" s="16">
        <v>5.8119377257165086E-9</v>
      </c>
      <c r="Y4" s="16">
        <v>4.3982231437854658E-6</v>
      </c>
      <c r="Z4" s="16">
        <v>1.1749538969826891E-10</v>
      </c>
      <c r="AA4" s="16">
        <v>5.8622031330740512E-8</v>
      </c>
      <c r="AB4" s="16">
        <v>1.0555735545085115E-10</v>
      </c>
      <c r="AC4" s="16">
        <v>1.181237072902383E-11</v>
      </c>
      <c r="AD4" s="16">
        <v>3.6630915611813204E-11</v>
      </c>
      <c r="AE4" s="16">
        <v>4.781496874886774E-10</v>
      </c>
      <c r="AF4" s="16">
        <v>1.8346873685505094E-9</v>
      </c>
      <c r="AG4" s="16">
        <v>7.414147585238354E-8</v>
      </c>
      <c r="AH4" s="16">
        <v>1.7907051371126578E-8</v>
      </c>
      <c r="AI4" s="16">
        <v>5.3281331799001092E-9</v>
      </c>
      <c r="AJ4" s="16">
        <v>1.8472537203898943E-9</v>
      </c>
      <c r="AK4" s="16">
        <v>1.0555735545085127E-8</v>
      </c>
      <c r="AL4" s="16">
        <v>1.6210593872809255E-7</v>
      </c>
      <c r="AM4" s="16">
        <v>3.0033580896135016E-10</v>
      </c>
      <c r="AN4" s="16">
        <v>1.9187852616294832E-5</v>
      </c>
      <c r="AO4" s="16">
        <v>2.56981895115465E-8</v>
      </c>
      <c r="AP4" s="16">
        <v>1.3297389308514524E-2</v>
      </c>
      <c r="AQ4" s="16">
        <v>0.1105549129880025</v>
      </c>
      <c r="AR4" s="16">
        <v>0</v>
      </c>
      <c r="AS4" s="16">
        <v>0</v>
      </c>
      <c r="AT4" s="16">
        <v>1.3128958065972943E-4</v>
      </c>
      <c r="AU4" s="16">
        <v>1.5070484945513111E-2</v>
      </c>
      <c r="AV4" s="16">
        <v>5.3211761792940628E-5</v>
      </c>
      <c r="AW4" s="16">
        <v>8.4344502429424201E-5</v>
      </c>
      <c r="AX4" s="16">
        <v>9.6079045263157512E-10</v>
      </c>
      <c r="AY4" s="16">
        <v>3.8756028315790329E-9</v>
      </c>
      <c r="AZ4" s="16">
        <v>3.7758141473684718E-9</v>
      </c>
      <c r="BA4" s="16">
        <v>2.8491558899209691E-4</v>
      </c>
      <c r="BB4" s="16">
        <v>1.0544150842105327E-9</v>
      </c>
      <c r="BC4" s="16">
        <v>6.2713396736675904E-3</v>
      </c>
      <c r="BD4" s="16">
        <v>5.673801196478679E-6</v>
      </c>
      <c r="BE4" s="16">
        <v>4.8306117414542653E-8</v>
      </c>
      <c r="BF4" s="16">
        <v>2.6858889473684022E-7</v>
      </c>
      <c r="BG4" s="16">
        <v>3.6150487578947723E-8</v>
      </c>
      <c r="BH4" s="16">
        <v>7.9965866842104367E-9</v>
      </c>
      <c r="BI4" s="16">
        <v>1.6406682157894509E-8</v>
      </c>
      <c r="BJ4" s="16">
        <v>8.0572185473683712E-9</v>
      </c>
      <c r="BK4" s="16">
        <v>2.5348481052631286E-10</v>
      </c>
      <c r="BL4" s="16">
        <v>1.6009501642105377E-6</v>
      </c>
      <c r="BM4" s="16">
        <v>9.7827394736843691E-9</v>
      </c>
      <c r="BN4" s="16">
        <v>7.6538136315790093E-8</v>
      </c>
      <c r="BO4" s="16">
        <v>3.604910399999963E-9</v>
      </c>
      <c r="BP4" s="16">
        <v>7.2349468578948037E-8</v>
      </c>
      <c r="BQ4" s="16">
        <v>1.0443698336842083E-9</v>
      </c>
      <c r="BR4" s="16">
        <v>1.6024360026315945E-7</v>
      </c>
      <c r="BS4" s="16">
        <v>5.7749327999999368E-9</v>
      </c>
      <c r="BT4" s="16">
        <v>1.2385900800000191E-9</v>
      </c>
      <c r="BU4" s="16">
        <v>2.673215999999997E-7</v>
      </c>
      <c r="BV4" s="16">
        <v>2.3791777578947674E-9</v>
      </c>
      <c r="BW4" s="16">
        <v>5.4209437578946862E-11</v>
      </c>
      <c r="BX4" s="16">
        <v>1.1254784210526138E-10</v>
      </c>
      <c r="BY4" s="16">
        <v>6.1838810526316893E-7</v>
      </c>
      <c r="BZ4" s="16">
        <v>3.7539985736842426E-5</v>
      </c>
      <c r="CA4" s="16">
        <v>2.9007686842105477E-7</v>
      </c>
      <c r="CB4" s="16">
        <v>5.6599322684210379E-4</v>
      </c>
      <c r="CC4" s="16">
        <v>1.8209008042105374E-5</v>
      </c>
      <c r="CD4" s="16">
        <v>4.6982366052631855E-5</v>
      </c>
      <c r="CE4" s="16">
        <v>5.5283817700692218E-5</v>
      </c>
      <c r="CF4" s="16">
        <v>1.2324169649593228E-3</v>
      </c>
      <c r="CG4" s="16">
        <v>3.6240911526741834E-6</v>
      </c>
      <c r="CH4" s="16">
        <v>1.8067167237619374E-2</v>
      </c>
      <c r="CI4" s="16">
        <v>1.5984519638139455E-5</v>
      </c>
      <c r="CJ4" s="16">
        <v>3.1083025737173937E-12</v>
      </c>
      <c r="CK4" s="16">
        <v>3.0227222988119824E-10</v>
      </c>
      <c r="CL4" s="16">
        <v>2.9327051189693906E-11</v>
      </c>
      <c r="CM4" s="16">
        <v>1.0375378298106085E-3</v>
      </c>
      <c r="CN4" s="16">
        <v>5.6828345198634708E-2</v>
      </c>
      <c r="CO4" s="16">
        <f>E4+CI4</f>
        <v>2.7903493885043911E-3</v>
      </c>
      <c r="CP4" s="16">
        <f>H4+CE4</f>
        <v>1.1117431478442328E-3</v>
      </c>
      <c r="CQ4" s="16">
        <f>CH4+J4</f>
        <v>0.20837217720186552</v>
      </c>
      <c r="CR4" s="16">
        <f>CG4+AW4</f>
        <v>8.7968593582098386E-5</v>
      </c>
      <c r="CS4" s="16">
        <f>CL4</f>
        <v>2.9327051189693906E-11</v>
      </c>
      <c r="CT4" s="16">
        <f>CM4</f>
        <v>1.0375378298106085E-3</v>
      </c>
    </row>
    <row r="5" spans="1:98" x14ac:dyDescent="0.3">
      <c r="A5" t="s">
        <v>39</v>
      </c>
      <c r="B5" t="s">
        <v>40</v>
      </c>
      <c r="C5" s="16">
        <v>0.28721001932514584</v>
      </c>
      <c r="D5" s="16">
        <v>7.9400514680570114E-4</v>
      </c>
      <c r="E5" s="16">
        <v>2.7593455430008377E-3</v>
      </c>
      <c r="F5" s="16">
        <v>7.0755419004988837E-5</v>
      </c>
      <c r="G5" s="16">
        <v>2.372001691941493E-2</v>
      </c>
      <c r="H5" s="16">
        <v>1.0564593301435406E-3</v>
      </c>
      <c r="I5" s="16">
        <v>3.4449760765549957E-4</v>
      </c>
      <c r="J5" s="16">
        <v>0.18812169665244527</v>
      </c>
      <c r="K5" s="16">
        <v>6.8136018271285047E-8</v>
      </c>
      <c r="L5" s="16">
        <v>0</v>
      </c>
      <c r="M5" s="16">
        <v>5.0222214266308087E-5</v>
      </c>
      <c r="N5" s="16">
        <v>1.5136975379865094E-11</v>
      </c>
      <c r="O5" s="16">
        <v>0</v>
      </c>
      <c r="P5" s="16">
        <v>0</v>
      </c>
      <c r="Q5" s="16">
        <v>2.2275378630357196E-4</v>
      </c>
      <c r="R5" s="16">
        <v>1.0586347672187853E-5</v>
      </c>
      <c r="S5" s="16">
        <v>1.2642476629730176E-5</v>
      </c>
      <c r="T5" s="16">
        <v>2.5284953259459714E-6</v>
      </c>
      <c r="U5" s="16">
        <v>1.9636885778125736E-9</v>
      </c>
      <c r="V5" s="16">
        <v>7.1315544258154945E-11</v>
      </c>
      <c r="W5" s="16">
        <v>3.852043834225792E-8</v>
      </c>
      <c r="X5" s="16">
        <v>4.6455548196334274E-9</v>
      </c>
      <c r="Y5" s="16">
        <v>3.5155549986415134E-6</v>
      </c>
      <c r="Z5" s="16">
        <v>9.391554067799238E-11</v>
      </c>
      <c r="AA5" s="16">
        <v>4.6857325910465016E-8</v>
      </c>
      <c r="AB5" s="16">
        <v>8.4373319967394355E-11</v>
      </c>
      <c r="AC5" s="16">
        <v>9.4417762820656222E-12</v>
      </c>
      <c r="AD5" s="16">
        <v>2.9279550917256659E-11</v>
      </c>
      <c r="AE5" s="16">
        <v>3.8219105056659822E-10</v>
      </c>
      <c r="AF5" s="16">
        <v>1.4664886565761878E-9</v>
      </c>
      <c r="AG5" s="16">
        <v>5.9262212834243312E-8</v>
      </c>
      <c r="AH5" s="16">
        <v>1.4313331065897246E-8</v>
      </c>
      <c r="AI5" s="16">
        <v>4.2588437697827697E-9</v>
      </c>
      <c r="AJ5" s="16">
        <v>1.4765330994294063E-9</v>
      </c>
      <c r="AK5" s="16">
        <v>8.4373319967397186E-9</v>
      </c>
      <c r="AL5" s="16">
        <v>1.295733128070719E-7</v>
      </c>
      <c r="AM5" s="16">
        <v>2.4006218419294667E-10</v>
      </c>
      <c r="AN5" s="16">
        <v>1.5337091587479695E-5</v>
      </c>
      <c r="AO5" s="16">
        <v>2.0540885634919243E-8</v>
      </c>
      <c r="AP5" s="16">
        <v>2.0468179573441027E-2</v>
      </c>
      <c r="AQ5" s="16">
        <v>5.5444258452277155E-3</v>
      </c>
      <c r="AR5" s="16">
        <v>0</v>
      </c>
      <c r="AS5" s="16">
        <v>0</v>
      </c>
      <c r="AT5" s="16">
        <v>2.8758758872506876E-4</v>
      </c>
      <c r="AU5" s="16">
        <v>4.9598551997717753E-4</v>
      </c>
      <c r="AV5" s="16">
        <v>3.861411384700678E-7</v>
      </c>
      <c r="AW5" s="16">
        <v>1.1960995927121505E-10</v>
      </c>
      <c r="AX5" s="16">
        <v>9.6079045263157512E-10</v>
      </c>
      <c r="AY5" s="16">
        <v>3.8756028315790329E-9</v>
      </c>
      <c r="AZ5" s="16">
        <v>3.7758141473684718E-9</v>
      </c>
      <c r="BA5" s="16">
        <v>6.4491163578947621E-10</v>
      </c>
      <c r="BB5" s="16">
        <v>1.0544150842105327E-9</v>
      </c>
      <c r="BC5" s="16">
        <v>0</v>
      </c>
      <c r="BD5" s="16">
        <v>5.673801196478679E-6</v>
      </c>
      <c r="BE5" s="16">
        <v>4.8306117414542653E-8</v>
      </c>
      <c r="BF5" s="16">
        <v>2.6858889473684022E-7</v>
      </c>
      <c r="BG5" s="16">
        <v>3.6150487578947723E-8</v>
      </c>
      <c r="BH5" s="16">
        <v>7.9965866842104367E-9</v>
      </c>
      <c r="BI5" s="16">
        <v>1.6406682157894509E-8</v>
      </c>
      <c r="BJ5" s="16">
        <v>8.0572185473683712E-9</v>
      </c>
      <c r="BK5" s="16">
        <v>2.5348481052631286E-10</v>
      </c>
      <c r="BL5" s="16">
        <v>1.6009501642105377E-6</v>
      </c>
      <c r="BM5" s="16">
        <v>9.7827394736843691E-9</v>
      </c>
      <c r="BN5" s="16">
        <v>7.6538136315790093E-8</v>
      </c>
      <c r="BO5" s="16">
        <v>3.604910399999963E-9</v>
      </c>
      <c r="BP5" s="16">
        <v>7.2349468578948037E-8</v>
      </c>
      <c r="BQ5" s="16">
        <v>1.0443698336842083E-9</v>
      </c>
      <c r="BR5" s="16">
        <v>1.6024360026315945E-7</v>
      </c>
      <c r="BS5" s="16">
        <v>5.7749327999999368E-9</v>
      </c>
      <c r="BT5" s="16">
        <v>1.2385900800000191E-9</v>
      </c>
      <c r="BU5" s="16">
        <v>2.673215999999997E-7</v>
      </c>
      <c r="BV5" s="16">
        <v>2.3791777578947674E-9</v>
      </c>
      <c r="BW5" s="16">
        <v>5.4209437578946862E-11</v>
      </c>
      <c r="BX5" s="16">
        <v>1.1254784210526138E-10</v>
      </c>
      <c r="BY5" s="16">
        <v>6.1838810526316893E-7</v>
      </c>
      <c r="BZ5" s="16">
        <v>3.7539985736842426E-5</v>
      </c>
      <c r="CA5" s="16">
        <v>2.9007686842105477E-7</v>
      </c>
      <c r="CB5" s="16">
        <v>5.6599322684210379E-4</v>
      </c>
      <c r="CC5" s="16">
        <v>1.8209008042105374E-5</v>
      </c>
      <c r="CD5" s="16">
        <v>4.6982366052631855E-5</v>
      </c>
      <c r="CE5" s="16">
        <v>1.7533967997268631E-4</v>
      </c>
      <c r="CF5" s="16">
        <v>1.7479582599766882E-2</v>
      </c>
      <c r="CG5" s="16">
        <v>7.2478091771410683E-6</v>
      </c>
      <c r="CH5" s="16">
        <v>7.3329243092289956E-2</v>
      </c>
      <c r="CI5" s="16">
        <v>4.1199669015473164E-5</v>
      </c>
      <c r="CJ5" s="16">
        <v>1.2990815197277148E-11</v>
      </c>
      <c r="CK5" s="16">
        <v>1.5399509013673342E-9</v>
      </c>
      <c r="CL5" s="16">
        <v>2.5095997629580252E-11</v>
      </c>
      <c r="CM5" s="16">
        <v>2.6049749709060703E-3</v>
      </c>
      <c r="CN5" s="16">
        <v>0.30986124718174318</v>
      </c>
      <c r="CO5" s="16">
        <f t="shared" ref="CO5:CO25" si="0">E5+CI5</f>
        <v>2.800545212016311E-3</v>
      </c>
      <c r="CP5" s="16">
        <f t="shared" ref="CP5:CP25" si="1">H5+CE5</f>
        <v>1.2317990101162269E-3</v>
      </c>
      <c r="CQ5" s="16">
        <f t="shared" ref="CQ5:CQ25" si="2">CH5+J5</f>
        <v>0.26145093974473521</v>
      </c>
      <c r="CR5" s="16">
        <f t="shared" ref="CR5:CR25" si="3">CG5+AW5</f>
        <v>7.2479287871003395E-6</v>
      </c>
      <c r="CS5" s="16">
        <f t="shared" ref="CS5:CT25" si="4">CL5</f>
        <v>2.5095997629580252E-11</v>
      </c>
      <c r="CT5" s="16">
        <f t="shared" si="4"/>
        <v>2.6049749709060703E-3</v>
      </c>
    </row>
    <row r="6" spans="1:98" x14ac:dyDescent="0.3">
      <c r="A6" t="s">
        <v>41</v>
      </c>
      <c r="B6" t="s">
        <v>42</v>
      </c>
      <c r="C6" s="16">
        <v>1.7297022523898324E-3</v>
      </c>
      <c r="D6" s="16">
        <v>8.981905656591997E-4</v>
      </c>
      <c r="E6" s="16">
        <v>2.7743663085153854E-3</v>
      </c>
      <c r="F6" s="16">
        <v>7.0592789962409266E-5</v>
      </c>
      <c r="G6" s="16">
        <v>2.4251985942476628E-2</v>
      </c>
      <c r="H6" s="16">
        <v>1.0564593301435406E-3</v>
      </c>
      <c r="I6" s="16">
        <v>3.5824896331737951E-4</v>
      </c>
      <c r="J6" s="16">
        <v>0.1903057724429712</v>
      </c>
      <c r="K6" s="16">
        <v>8.5249246796448951E-8</v>
      </c>
      <c r="L6" s="16">
        <v>0</v>
      </c>
      <c r="M6" s="16">
        <v>6.2836162829563803E-5</v>
      </c>
      <c r="N6" s="16">
        <v>1.893881947683053E-11</v>
      </c>
      <c r="O6" s="16">
        <v>0</v>
      </c>
      <c r="P6" s="16">
        <v>0</v>
      </c>
      <c r="Q6" s="16">
        <v>2.7870123592825519E-4</v>
      </c>
      <c r="R6" s="16">
        <v>1.3245243679871906E-5</v>
      </c>
      <c r="S6" s="16">
        <v>1.5817795604595966E-5</v>
      </c>
      <c r="T6" s="16">
        <v>3.1635591209192006E-6</v>
      </c>
      <c r="U6" s="16">
        <v>2.4568939666359486E-9</v>
      </c>
      <c r="V6" s="16">
        <v>8.9227351217980665E-11</v>
      </c>
      <c r="W6" s="16">
        <v>4.8195336890275505E-8</v>
      </c>
      <c r="X6" s="16">
        <v>5.8123450617346573E-9</v>
      </c>
      <c r="Y6" s="16">
        <v>4.3985313980694661E-6</v>
      </c>
      <c r="Z6" s="16">
        <v>1.1750362449128447E-10</v>
      </c>
      <c r="AA6" s="16">
        <v>5.8626139919983064E-8</v>
      </c>
      <c r="AB6" s="16">
        <v>1.055647535536672E-10</v>
      </c>
      <c r="AC6" s="16">
        <v>1.1813198611958006E-11</v>
      </c>
      <c r="AD6" s="16">
        <v>3.6633482929635727E-11</v>
      </c>
      <c r="AE6" s="16">
        <v>4.7818319913298018E-10</v>
      </c>
      <c r="AF6" s="16">
        <v>1.8348159546232659E-9</v>
      </c>
      <c r="AG6" s="16">
        <v>7.4146672138885289E-8</v>
      </c>
      <c r="AH6" s="16">
        <v>1.7908306406425727E-8</v>
      </c>
      <c r="AI6" s="16">
        <v>5.3285066079470054E-9</v>
      </c>
      <c r="AJ6" s="16">
        <v>1.8473831871891729E-9</v>
      </c>
      <c r="AK6" s="16">
        <v>1.0556475355366719E-8</v>
      </c>
      <c r="AL6" s="16">
        <v>1.6211730010027456E-7</v>
      </c>
      <c r="AM6" s="16">
        <v>3.0035685832531547E-10</v>
      </c>
      <c r="AN6" s="16">
        <v>1.9189197417951407E-5</v>
      </c>
      <c r="AO6" s="16">
        <v>2.5699990597291637E-8</v>
      </c>
      <c r="AP6" s="16">
        <v>1.7119724541842823E-2</v>
      </c>
      <c r="AQ6" s="16">
        <v>3.6958618957064677E-3</v>
      </c>
      <c r="AR6" s="16">
        <v>0</v>
      </c>
      <c r="AS6" s="16">
        <v>0</v>
      </c>
      <c r="AT6" s="16">
        <v>6.4259171052632625E-5</v>
      </c>
      <c r="AU6" s="16">
        <v>0.84273797985322718</v>
      </c>
      <c r="AV6" s="16">
        <v>0</v>
      </c>
      <c r="AW6" s="16">
        <v>0</v>
      </c>
      <c r="AX6" s="16">
        <v>9.6079045263157512E-10</v>
      </c>
      <c r="AY6" s="16">
        <v>3.8756028315790329E-9</v>
      </c>
      <c r="AZ6" s="16">
        <v>3.7758141473684718E-9</v>
      </c>
      <c r="BA6" s="16">
        <v>6.4491163578947621E-10</v>
      </c>
      <c r="BB6" s="16">
        <v>1.0544150842105327E-9</v>
      </c>
      <c r="BC6" s="16">
        <v>0</v>
      </c>
      <c r="BD6" s="16">
        <v>5.673801196478679E-6</v>
      </c>
      <c r="BE6" s="16">
        <v>4.8306117414542653E-8</v>
      </c>
      <c r="BF6" s="16">
        <v>2.6858889473684022E-7</v>
      </c>
      <c r="BG6" s="16">
        <v>3.6150487578947723E-8</v>
      </c>
      <c r="BH6" s="16">
        <v>7.9965866842104367E-9</v>
      </c>
      <c r="BI6" s="16">
        <v>1.6406682157894509E-8</v>
      </c>
      <c r="BJ6" s="16">
        <v>8.0572185473683712E-9</v>
      </c>
      <c r="BK6" s="16">
        <v>2.5348481052631286E-10</v>
      </c>
      <c r="BL6" s="16">
        <v>1.6009501642105377E-6</v>
      </c>
      <c r="BM6" s="16">
        <v>9.7827394736843691E-9</v>
      </c>
      <c r="BN6" s="16">
        <v>7.6538136315790093E-8</v>
      </c>
      <c r="BO6" s="16">
        <v>3.604910399999963E-9</v>
      </c>
      <c r="BP6" s="16">
        <v>7.2349468578948037E-8</v>
      </c>
      <c r="BQ6" s="16">
        <v>1.0443698336842083E-9</v>
      </c>
      <c r="BR6" s="16">
        <v>1.6024360026315945E-7</v>
      </c>
      <c r="BS6" s="16">
        <v>5.7749327999999368E-9</v>
      </c>
      <c r="BT6" s="16">
        <v>1.2385900800000191E-9</v>
      </c>
      <c r="BU6" s="16">
        <v>2.673215999999997E-7</v>
      </c>
      <c r="BV6" s="16">
        <v>2.3791777578947674E-9</v>
      </c>
      <c r="BW6" s="16">
        <v>5.4209437578946862E-11</v>
      </c>
      <c r="BX6" s="16">
        <v>1.1254784210526138E-10</v>
      </c>
      <c r="BY6" s="16">
        <v>6.1838810526316893E-7</v>
      </c>
      <c r="BZ6" s="16">
        <v>3.7539985736842426E-5</v>
      </c>
      <c r="CA6" s="16">
        <v>2.9007686842105477E-7</v>
      </c>
      <c r="CB6" s="16">
        <v>5.6599322684210379E-4</v>
      </c>
      <c r="CC6" s="16">
        <v>1.8209008042105374E-5</v>
      </c>
      <c r="CD6" s="16">
        <v>4.6982366052631855E-5</v>
      </c>
      <c r="CE6" s="16">
        <v>5.7679157109147782E-5</v>
      </c>
      <c r="CF6" s="16">
        <v>1.1528626626539328E-3</v>
      </c>
      <c r="CG6" s="16">
        <v>3.6619968161930076E-6</v>
      </c>
      <c r="CH6" s="16">
        <v>1.8792891495427191E-2</v>
      </c>
      <c r="CI6" s="16">
        <v>1.7200681700735928E-5</v>
      </c>
      <c r="CJ6" s="16">
        <v>3.5501843320454367E-12</v>
      </c>
      <c r="CK6" s="16">
        <v>3.5457365596477621E-10</v>
      </c>
      <c r="CL6" s="16">
        <v>2.9516698673685604E-11</v>
      </c>
      <c r="CM6" s="16">
        <v>1.0468970774556601E-3</v>
      </c>
      <c r="CN6" s="16">
        <v>7.0543522140953122E-2</v>
      </c>
      <c r="CO6" s="16">
        <f t="shared" si="0"/>
        <v>2.7915669902161214E-3</v>
      </c>
      <c r="CP6" s="16">
        <f t="shared" si="1"/>
        <v>1.1141384872526885E-3</v>
      </c>
      <c r="CQ6" s="16">
        <f t="shared" si="2"/>
        <v>0.20909866393839838</v>
      </c>
      <c r="CR6" s="16">
        <f t="shared" si="3"/>
        <v>3.6619968161930076E-6</v>
      </c>
      <c r="CS6" s="16">
        <f t="shared" si="4"/>
        <v>2.9516698673685604E-11</v>
      </c>
      <c r="CT6" s="16">
        <f t="shared" si="4"/>
        <v>1.0468970774556601E-3</v>
      </c>
    </row>
    <row r="7" spans="1:98" x14ac:dyDescent="0.3">
      <c r="A7" t="s">
        <v>43</v>
      </c>
      <c r="B7" t="s">
        <v>44</v>
      </c>
      <c r="C7" s="16">
        <v>0.27407479314763539</v>
      </c>
      <c r="D7" s="16">
        <v>7.9400514687573756E-4</v>
      </c>
      <c r="E7" s="16">
        <v>2.7593455429683863E-3</v>
      </c>
      <c r="F7" s="16">
        <v>7.0755419004988837E-5</v>
      </c>
      <c r="G7" s="16">
        <v>2.372001691941493E-2</v>
      </c>
      <c r="H7" s="16">
        <v>1.0564593301435406E-3</v>
      </c>
      <c r="I7" s="16">
        <v>3.4449760765549957E-4</v>
      </c>
      <c r="J7" s="16">
        <v>0.18812169665244527</v>
      </c>
      <c r="K7" s="16">
        <v>6.8136018271285047E-8</v>
      </c>
      <c r="L7" s="16">
        <v>0</v>
      </c>
      <c r="M7" s="16">
        <v>5.0222214266308087E-5</v>
      </c>
      <c r="N7" s="16">
        <v>1.5136975379865094E-11</v>
      </c>
      <c r="O7" s="16">
        <v>0</v>
      </c>
      <c r="P7" s="16">
        <v>0</v>
      </c>
      <c r="Q7" s="16">
        <v>2.2275378630357196E-4</v>
      </c>
      <c r="R7" s="16">
        <v>1.0586347672187853E-5</v>
      </c>
      <c r="S7" s="16">
        <v>1.2642476629730176E-5</v>
      </c>
      <c r="T7" s="16">
        <v>2.5284953259459714E-6</v>
      </c>
      <c r="U7" s="16">
        <v>1.9636885778125736E-9</v>
      </c>
      <c r="V7" s="16">
        <v>7.1315544258154945E-11</v>
      </c>
      <c r="W7" s="16">
        <v>3.852043834225792E-8</v>
      </c>
      <c r="X7" s="16">
        <v>4.6455548196334274E-9</v>
      </c>
      <c r="Y7" s="16">
        <v>3.5155549986415134E-6</v>
      </c>
      <c r="Z7" s="16">
        <v>9.391554067799238E-11</v>
      </c>
      <c r="AA7" s="16">
        <v>4.6857325910465016E-8</v>
      </c>
      <c r="AB7" s="16">
        <v>8.4373319967394355E-11</v>
      </c>
      <c r="AC7" s="16">
        <v>9.4417762820656222E-12</v>
      </c>
      <c r="AD7" s="16">
        <v>2.9279550917256659E-11</v>
      </c>
      <c r="AE7" s="16">
        <v>3.8219105056659822E-10</v>
      </c>
      <c r="AF7" s="16">
        <v>1.4664886565761878E-9</v>
      </c>
      <c r="AG7" s="16">
        <v>5.9262212834243312E-8</v>
      </c>
      <c r="AH7" s="16">
        <v>1.4313331065897246E-8</v>
      </c>
      <c r="AI7" s="16">
        <v>4.2588437697827697E-9</v>
      </c>
      <c r="AJ7" s="16">
        <v>1.4765330994294063E-9</v>
      </c>
      <c r="AK7" s="16">
        <v>8.4373319967397186E-9</v>
      </c>
      <c r="AL7" s="16">
        <v>1.295733128070719E-7</v>
      </c>
      <c r="AM7" s="16">
        <v>2.4006218419294667E-10</v>
      </c>
      <c r="AN7" s="16">
        <v>1.5337091587479695E-5</v>
      </c>
      <c r="AO7" s="16">
        <v>2.0540885634919243E-8</v>
      </c>
      <c r="AP7" s="16">
        <v>2.0481796028052078E-2</v>
      </c>
      <c r="AQ7" s="16">
        <v>5.5443963614656318E-3</v>
      </c>
      <c r="AR7" s="16">
        <v>0</v>
      </c>
      <c r="AS7" s="16">
        <v>0</v>
      </c>
      <c r="AT7" s="16">
        <v>2.8781677713534147E-4</v>
      </c>
      <c r="AU7" s="16">
        <v>4.9641957825644794E-4</v>
      </c>
      <c r="AV7" s="16">
        <v>3.835265139394139E-7</v>
      </c>
      <c r="AW7" s="16">
        <v>1.1999080420042006E-10</v>
      </c>
      <c r="AX7" s="16">
        <v>9.6079045263157512E-10</v>
      </c>
      <c r="AY7" s="16">
        <v>3.8756028315790329E-9</v>
      </c>
      <c r="AZ7" s="16">
        <v>3.7758141473684718E-9</v>
      </c>
      <c r="BA7" s="16">
        <v>6.4491163578947621E-10</v>
      </c>
      <c r="BB7" s="16">
        <v>1.0544150842105327E-9</v>
      </c>
      <c r="BC7" s="16">
        <v>0</v>
      </c>
      <c r="BD7" s="16">
        <v>5.673801196478679E-6</v>
      </c>
      <c r="BE7" s="16">
        <v>4.8306117414542653E-8</v>
      </c>
      <c r="BF7" s="16">
        <v>2.6858889473684022E-7</v>
      </c>
      <c r="BG7" s="16">
        <v>3.6150487578947723E-8</v>
      </c>
      <c r="BH7" s="16">
        <v>7.9965866842104367E-9</v>
      </c>
      <c r="BI7" s="16">
        <v>1.6406682157894509E-8</v>
      </c>
      <c r="BJ7" s="16">
        <v>8.0572185473683712E-9</v>
      </c>
      <c r="BK7" s="16">
        <v>2.5348481052631286E-10</v>
      </c>
      <c r="BL7" s="16">
        <v>1.6009501642105377E-6</v>
      </c>
      <c r="BM7" s="16">
        <v>9.7827394736843691E-9</v>
      </c>
      <c r="BN7" s="16">
        <v>7.6538136315790093E-8</v>
      </c>
      <c r="BO7" s="16">
        <v>3.604910399999963E-9</v>
      </c>
      <c r="BP7" s="16">
        <v>7.2349468578948037E-8</v>
      </c>
      <c r="BQ7" s="16">
        <v>1.0443698336842083E-9</v>
      </c>
      <c r="BR7" s="16">
        <v>1.6024360026315945E-7</v>
      </c>
      <c r="BS7" s="16">
        <v>5.7749327999999368E-9</v>
      </c>
      <c r="BT7" s="16">
        <v>1.2385900800000191E-9</v>
      </c>
      <c r="BU7" s="16">
        <v>2.673215999999997E-7</v>
      </c>
      <c r="BV7" s="16">
        <v>2.3791777578947674E-9</v>
      </c>
      <c r="BW7" s="16">
        <v>5.4209437578946862E-11</v>
      </c>
      <c r="BX7" s="16">
        <v>1.1254784210526138E-10</v>
      </c>
      <c r="BY7" s="16">
        <v>6.1838810526316893E-7</v>
      </c>
      <c r="BZ7" s="16">
        <v>3.7539985736842426E-5</v>
      </c>
      <c r="CA7" s="16">
        <v>2.9007686842105477E-7</v>
      </c>
      <c r="CB7" s="16">
        <v>5.6599322684210379E-4</v>
      </c>
      <c r="CC7" s="16">
        <v>1.8209008042105374E-5</v>
      </c>
      <c r="CD7" s="16">
        <v>4.6982366052631855E-5</v>
      </c>
      <c r="CE7" s="16">
        <v>1.884624690849107E-4</v>
      </c>
      <c r="CF7" s="16">
        <v>1.3287118602689135E-2</v>
      </c>
      <c r="CG7" s="16">
        <v>7.4283597807655883E-6</v>
      </c>
      <c r="CH7" s="16">
        <v>7.6708283848953826E-2</v>
      </c>
      <c r="CI7" s="16">
        <v>4.8639543388413882E-5</v>
      </c>
      <c r="CJ7" s="16">
        <v>1.5948206521928473E-11</v>
      </c>
      <c r="CK7" s="16">
        <v>1.8876589585205325E-9</v>
      </c>
      <c r="CL7" s="16">
        <v>2.6548892439805031E-11</v>
      </c>
      <c r="CM7" s="16">
        <v>2.6183031550355814E-3</v>
      </c>
      <c r="CN7" s="16">
        <v>0.41877296057430075</v>
      </c>
      <c r="CO7" s="16">
        <f t="shared" si="0"/>
        <v>2.8079850863568E-3</v>
      </c>
      <c r="CP7" s="16">
        <f t="shared" si="1"/>
        <v>1.2449217992284512E-3</v>
      </c>
      <c r="CQ7" s="16">
        <f t="shared" si="2"/>
        <v>0.26482998050139911</v>
      </c>
      <c r="CR7" s="16">
        <f t="shared" si="3"/>
        <v>7.4284797715697886E-6</v>
      </c>
      <c r="CS7" s="16">
        <f t="shared" si="4"/>
        <v>2.6548892439805031E-11</v>
      </c>
      <c r="CT7" s="16">
        <f t="shared" si="4"/>
        <v>2.6183031550355814E-3</v>
      </c>
    </row>
    <row r="8" spans="1:98" x14ac:dyDescent="0.3">
      <c r="A8" t="s">
        <v>45</v>
      </c>
      <c r="B8" t="s">
        <v>46</v>
      </c>
      <c r="C8" s="16">
        <v>3.4989042274616782E-4</v>
      </c>
      <c r="D8" s="16">
        <v>8.981905656591997E-4</v>
      </c>
      <c r="E8" s="16">
        <v>2.774367265644269E-3</v>
      </c>
      <c r="F8" s="16">
        <v>7.0592789962409266E-5</v>
      </c>
      <c r="G8" s="16">
        <v>2.4252109412103182E-2</v>
      </c>
      <c r="H8" s="16">
        <v>1.0564593301435406E-3</v>
      </c>
      <c r="I8" s="16">
        <v>3.5824896331737951E-4</v>
      </c>
      <c r="J8" s="16">
        <v>0.19030627936538674</v>
      </c>
      <c r="K8" s="16">
        <v>8.5253218764446361E-8</v>
      </c>
      <c r="L8" s="16">
        <v>0</v>
      </c>
      <c r="M8" s="16">
        <v>6.2839090517927273E-5</v>
      </c>
      <c r="N8" s="16">
        <v>1.8939701882103256E-11</v>
      </c>
      <c r="O8" s="16">
        <v>0</v>
      </c>
      <c r="P8" s="16">
        <v>0</v>
      </c>
      <c r="Q8" s="16">
        <v>2.7871422129096E-4</v>
      </c>
      <c r="R8" s="16">
        <v>1.3245860807717493E-5</v>
      </c>
      <c r="S8" s="16">
        <v>1.5818532593839772E-5</v>
      </c>
      <c r="T8" s="16">
        <v>3.1637065187679502E-6</v>
      </c>
      <c r="U8" s="16">
        <v>2.4570084392509533E-9</v>
      </c>
      <c r="V8" s="16">
        <v>8.9231508535456787E-11</v>
      </c>
      <c r="W8" s="16">
        <v>4.8197582427250187E-8</v>
      </c>
      <c r="X8" s="16">
        <v>5.8126158729082696E-9</v>
      </c>
      <c r="Y8" s="16">
        <v>4.3987363362549091E-6</v>
      </c>
      <c r="Z8" s="16">
        <v>1.1750909926852399E-10</v>
      </c>
      <c r="AA8" s="16">
        <v>5.8628871453226231E-8</v>
      </c>
      <c r="AB8" s="16">
        <v>1.0556967207011785E-10</v>
      </c>
      <c r="AC8" s="16">
        <v>1.1813749017370302E-11</v>
      </c>
      <c r="AD8" s="16">
        <v>3.6635189771951615E-11</v>
      </c>
      <c r="AE8" s="16">
        <v>4.7820547884142651E-10</v>
      </c>
      <c r="AF8" s="16">
        <v>1.8349014431234753E-9</v>
      </c>
      <c r="AG8" s="16">
        <v>7.4150126811154173E-8</v>
      </c>
      <c r="AH8" s="16">
        <v>1.790914079760925E-8</v>
      </c>
      <c r="AI8" s="16">
        <v>5.3287548759202237E-9</v>
      </c>
      <c r="AJ8" s="16">
        <v>1.8474692612270619E-9</v>
      </c>
      <c r="AK8" s="16">
        <v>1.0556967207011788E-8</v>
      </c>
      <c r="AL8" s="16">
        <v>1.6212485353625259E-7</v>
      </c>
      <c r="AM8" s="16">
        <v>3.0037085267569222E-10</v>
      </c>
      <c r="AN8" s="16">
        <v>1.9190091488936247E-5</v>
      </c>
      <c r="AO8" s="16">
        <v>2.5701188021832244E-8</v>
      </c>
      <c r="AP8" s="16">
        <v>1.9797255959534137E-4</v>
      </c>
      <c r="AQ8" s="16">
        <v>1.1751415971374142E-5</v>
      </c>
      <c r="AR8" s="16">
        <v>0</v>
      </c>
      <c r="AS8" s="16">
        <v>0</v>
      </c>
      <c r="AT8" s="16">
        <v>6.4259171052632625E-5</v>
      </c>
      <c r="AU8" s="16">
        <v>2.7653181717248522E-4</v>
      </c>
      <c r="AV8" s="16">
        <v>2.8312475308598531E-9</v>
      </c>
      <c r="AW8" s="16">
        <v>0</v>
      </c>
      <c r="AX8" s="16">
        <v>9.6079045263157512E-10</v>
      </c>
      <c r="AY8" s="16">
        <v>3.8756028315790329E-9</v>
      </c>
      <c r="AZ8" s="16">
        <v>3.7758141473684718E-9</v>
      </c>
      <c r="BA8" s="16">
        <v>6.4491163578947621E-10</v>
      </c>
      <c r="BB8" s="16">
        <v>1.0544150842105327E-9</v>
      </c>
      <c r="BC8" s="16">
        <v>0</v>
      </c>
      <c r="BD8" s="16">
        <v>5.673801196478679E-6</v>
      </c>
      <c r="BE8" s="16">
        <v>4.8306117414542653E-8</v>
      </c>
      <c r="BF8" s="16">
        <v>2.6858889473684022E-7</v>
      </c>
      <c r="BG8" s="16">
        <v>3.6150487578947723E-8</v>
      </c>
      <c r="BH8" s="16">
        <v>7.9965866842104367E-9</v>
      </c>
      <c r="BI8" s="16">
        <v>1.6406682157894509E-8</v>
      </c>
      <c r="BJ8" s="16">
        <v>8.0572185473683712E-9</v>
      </c>
      <c r="BK8" s="16">
        <v>2.5348481052631286E-10</v>
      </c>
      <c r="BL8" s="16">
        <v>1.6009501642105377E-6</v>
      </c>
      <c r="BM8" s="16">
        <v>9.7827394736843691E-9</v>
      </c>
      <c r="BN8" s="16">
        <v>7.6538136315790093E-8</v>
      </c>
      <c r="BO8" s="16">
        <v>3.604910399999963E-9</v>
      </c>
      <c r="BP8" s="16">
        <v>7.2349468578948037E-8</v>
      </c>
      <c r="BQ8" s="16">
        <v>1.0443698336842083E-9</v>
      </c>
      <c r="BR8" s="16">
        <v>1.6024360026315945E-7</v>
      </c>
      <c r="BS8" s="16">
        <v>5.7749327999999368E-9</v>
      </c>
      <c r="BT8" s="16">
        <v>1.2385900800000191E-9</v>
      </c>
      <c r="BU8" s="16">
        <v>2.673215999999997E-7</v>
      </c>
      <c r="BV8" s="16">
        <v>2.3791777578947674E-9</v>
      </c>
      <c r="BW8" s="16">
        <v>5.4209437578946862E-11</v>
      </c>
      <c r="BX8" s="16">
        <v>1.1254784210526138E-10</v>
      </c>
      <c r="BY8" s="16">
        <v>6.1838810526316893E-7</v>
      </c>
      <c r="BZ8" s="16">
        <v>3.7539985736842426E-5</v>
      </c>
      <c r="CA8" s="16">
        <v>2.9007686842105477E-7</v>
      </c>
      <c r="CB8" s="16">
        <v>5.6599322684210379E-4</v>
      </c>
      <c r="CC8" s="16">
        <v>1.8209008042105374E-5</v>
      </c>
      <c r="CD8" s="16">
        <v>4.6982366052631855E-5</v>
      </c>
      <c r="CE8" s="16">
        <v>5.140032697126145E-5</v>
      </c>
      <c r="CF8" s="16">
        <v>1.1741417113452332E-3</v>
      </c>
      <c r="CG8" s="16">
        <v>3.6379571330266959E-6</v>
      </c>
      <c r="CH8" s="16">
        <v>1.7602798395424207E-2</v>
      </c>
      <c r="CI8" s="16">
        <v>1.4299845361657815E-5</v>
      </c>
      <c r="CJ8" s="16">
        <v>2.7721493785301468E-12</v>
      </c>
      <c r="CK8" s="16">
        <v>2.6172857987002492E-10</v>
      </c>
      <c r="CL8" s="16">
        <v>2.935825898434191E-11</v>
      </c>
      <c r="CM8" s="16">
        <v>1.0355087513194236E-3</v>
      </c>
      <c r="CN8" s="16">
        <v>4.2119900764646258E-2</v>
      </c>
      <c r="CO8" s="16">
        <f t="shared" si="0"/>
        <v>2.788667111005927E-3</v>
      </c>
      <c r="CP8" s="16">
        <f t="shared" si="1"/>
        <v>1.1078596571148021E-3</v>
      </c>
      <c r="CQ8" s="16">
        <f t="shared" si="2"/>
        <v>0.20790907776081094</v>
      </c>
      <c r="CR8" s="16">
        <f t="shared" si="3"/>
        <v>3.6379571330266959E-6</v>
      </c>
      <c r="CS8" s="16">
        <f t="shared" si="4"/>
        <v>2.935825898434191E-11</v>
      </c>
      <c r="CT8" s="16">
        <f t="shared" si="4"/>
        <v>1.0355087513194236E-3</v>
      </c>
    </row>
    <row r="9" spans="1:98" x14ac:dyDescent="0.3">
      <c r="A9" t="s">
        <v>47</v>
      </c>
      <c r="B9" t="s">
        <v>48</v>
      </c>
      <c r="C9" s="16">
        <v>0.27480324290763108</v>
      </c>
      <c r="D9" s="16">
        <v>7.9400514671332256E-4</v>
      </c>
      <c r="E9" s="16">
        <v>2.7593455429478775E-3</v>
      </c>
      <c r="F9" s="16">
        <v>7.0755419004988837E-5</v>
      </c>
      <c r="G9" s="16">
        <v>2.372001691941493E-2</v>
      </c>
      <c r="H9" s="16">
        <v>1.0564593301435406E-3</v>
      </c>
      <c r="I9" s="16">
        <v>3.4449760765549957E-4</v>
      </c>
      <c r="J9" s="16">
        <v>0.18812169665244527</v>
      </c>
      <c r="K9" s="16">
        <v>6.8136018271285047E-8</v>
      </c>
      <c r="L9" s="16">
        <v>0</v>
      </c>
      <c r="M9" s="16">
        <v>5.0222214266308087E-5</v>
      </c>
      <c r="N9" s="16">
        <v>1.5136975379865094E-11</v>
      </c>
      <c r="O9" s="16">
        <v>0</v>
      </c>
      <c r="P9" s="16">
        <v>0</v>
      </c>
      <c r="Q9" s="16">
        <v>2.2275378630357196E-4</v>
      </c>
      <c r="R9" s="16">
        <v>1.0586347672187853E-5</v>
      </c>
      <c r="S9" s="16">
        <v>1.2642476629730176E-5</v>
      </c>
      <c r="T9" s="16">
        <v>2.5284953259459714E-6</v>
      </c>
      <c r="U9" s="16">
        <v>1.9636885778125736E-9</v>
      </c>
      <c r="V9" s="16">
        <v>7.1315544258154945E-11</v>
      </c>
      <c r="W9" s="16">
        <v>3.852043834225792E-8</v>
      </c>
      <c r="X9" s="16">
        <v>4.6455548196334274E-9</v>
      </c>
      <c r="Y9" s="16">
        <v>3.5155549986415134E-6</v>
      </c>
      <c r="Z9" s="16">
        <v>9.391554067799238E-11</v>
      </c>
      <c r="AA9" s="16">
        <v>4.6857325910465016E-8</v>
      </c>
      <c r="AB9" s="16">
        <v>8.4373319967394355E-11</v>
      </c>
      <c r="AC9" s="16">
        <v>9.4417762820656222E-12</v>
      </c>
      <c r="AD9" s="16">
        <v>2.9279550917256659E-11</v>
      </c>
      <c r="AE9" s="16">
        <v>3.8219105056659822E-10</v>
      </c>
      <c r="AF9" s="16">
        <v>1.4664886565761878E-9</v>
      </c>
      <c r="AG9" s="16">
        <v>5.9262212834243312E-8</v>
      </c>
      <c r="AH9" s="16">
        <v>1.4313331065897246E-8</v>
      </c>
      <c r="AI9" s="16">
        <v>4.2588437697827697E-9</v>
      </c>
      <c r="AJ9" s="16">
        <v>1.4765330994294063E-9</v>
      </c>
      <c r="AK9" s="16">
        <v>8.4373319967397186E-9</v>
      </c>
      <c r="AL9" s="16">
        <v>1.295733128070719E-7</v>
      </c>
      <c r="AM9" s="16">
        <v>2.4006218419294667E-10</v>
      </c>
      <c r="AN9" s="16">
        <v>1.5337091587479695E-5</v>
      </c>
      <c r="AO9" s="16">
        <v>2.0540885634919243E-8</v>
      </c>
      <c r="AP9" s="16">
        <v>2.0456457448550076E-2</v>
      </c>
      <c r="AQ9" s="16">
        <v>5.5194905092161746E-3</v>
      </c>
      <c r="AR9" s="16">
        <v>0</v>
      </c>
      <c r="AS9" s="16">
        <v>0</v>
      </c>
      <c r="AT9" s="16">
        <v>2.8794833150587072E-4</v>
      </c>
      <c r="AU9" s="16">
        <v>4.9649732635089123E-4</v>
      </c>
      <c r="AV9" s="16">
        <v>3.8458146258117686E-7</v>
      </c>
      <c r="AW9" s="16">
        <v>1.1998986592851694E-10</v>
      </c>
      <c r="AX9" s="16">
        <v>9.6079045263157512E-10</v>
      </c>
      <c r="AY9" s="16">
        <v>3.8756028315790329E-9</v>
      </c>
      <c r="AZ9" s="16">
        <v>3.7758141473684718E-9</v>
      </c>
      <c r="BA9" s="16">
        <v>6.4491163578947621E-10</v>
      </c>
      <c r="BB9" s="16">
        <v>1.0544150842105327E-9</v>
      </c>
      <c r="BC9" s="16">
        <v>0</v>
      </c>
      <c r="BD9" s="16">
        <v>5.673801196478679E-6</v>
      </c>
      <c r="BE9" s="16">
        <v>4.8306117414542653E-8</v>
      </c>
      <c r="BF9" s="16">
        <v>2.6858889473684022E-7</v>
      </c>
      <c r="BG9" s="16">
        <v>3.6150487578947723E-8</v>
      </c>
      <c r="BH9" s="16">
        <v>7.9965866842104367E-9</v>
      </c>
      <c r="BI9" s="16">
        <v>1.6406682157894509E-8</v>
      </c>
      <c r="BJ9" s="16">
        <v>8.0572185473683712E-9</v>
      </c>
      <c r="BK9" s="16">
        <v>2.5348481052631286E-10</v>
      </c>
      <c r="BL9" s="16">
        <v>1.6009501642105377E-6</v>
      </c>
      <c r="BM9" s="16">
        <v>9.7827394736843691E-9</v>
      </c>
      <c r="BN9" s="16">
        <v>7.6538136315790093E-8</v>
      </c>
      <c r="BO9" s="16">
        <v>3.604910399999963E-9</v>
      </c>
      <c r="BP9" s="16">
        <v>7.2349468578948037E-8</v>
      </c>
      <c r="BQ9" s="16">
        <v>1.0443698336842083E-9</v>
      </c>
      <c r="BR9" s="16">
        <v>1.6024360026315945E-7</v>
      </c>
      <c r="BS9" s="16">
        <v>5.7749327999999368E-9</v>
      </c>
      <c r="BT9" s="16">
        <v>1.2385900800000191E-9</v>
      </c>
      <c r="BU9" s="16">
        <v>2.673215999999997E-7</v>
      </c>
      <c r="BV9" s="16">
        <v>2.3791777578947674E-9</v>
      </c>
      <c r="BW9" s="16">
        <v>5.4209437578946862E-11</v>
      </c>
      <c r="BX9" s="16">
        <v>1.1254784210526138E-10</v>
      </c>
      <c r="BY9" s="16">
        <v>6.1838810526316893E-7</v>
      </c>
      <c r="BZ9" s="16">
        <v>3.7539985736842426E-5</v>
      </c>
      <c r="CA9" s="16">
        <v>2.9007686842105477E-7</v>
      </c>
      <c r="CB9" s="16">
        <v>5.6599322684210379E-4</v>
      </c>
      <c r="CC9" s="16">
        <v>1.8209008042105374E-5</v>
      </c>
      <c r="CD9" s="16">
        <v>4.6982366052631855E-5</v>
      </c>
      <c r="CE9" s="16">
        <v>1.5197229037649157E-4</v>
      </c>
      <c r="CF9" s="16">
        <v>2.4218333987010576E-2</v>
      </c>
      <c r="CG9" s="16">
        <v>7.5198361811098706E-6</v>
      </c>
      <c r="CH9" s="16">
        <v>7.2758510894720366E-2</v>
      </c>
      <c r="CI9" s="16">
        <v>3.0657550314016668E-5</v>
      </c>
      <c r="CJ9" s="16">
        <v>1.1057938914435138E-11</v>
      </c>
      <c r="CK9" s="16">
        <v>1.3080624492857267E-9</v>
      </c>
      <c r="CL9" s="16">
        <v>2.5398299034714041E-11</v>
      </c>
      <c r="CM9" s="16">
        <v>2.6682838713907304E-3</v>
      </c>
      <c r="CN9" s="16">
        <v>0.19340170477553884</v>
      </c>
      <c r="CO9" s="16">
        <f t="shared" si="0"/>
        <v>2.790003093261894E-3</v>
      </c>
      <c r="CP9" s="16">
        <f t="shared" si="1"/>
        <v>1.2084316205200321E-3</v>
      </c>
      <c r="CQ9" s="16">
        <f t="shared" si="2"/>
        <v>0.26088020754716562</v>
      </c>
      <c r="CR9" s="16">
        <f t="shared" si="3"/>
        <v>7.5199561709757989E-6</v>
      </c>
      <c r="CS9" s="16">
        <f t="shared" si="4"/>
        <v>2.5398299034714041E-11</v>
      </c>
      <c r="CT9" s="16">
        <f t="shared" si="4"/>
        <v>2.6682838713907304E-3</v>
      </c>
    </row>
    <row r="10" spans="1:98" x14ac:dyDescent="0.3">
      <c r="A10" t="s">
        <v>49</v>
      </c>
      <c r="B10" t="s">
        <v>50</v>
      </c>
      <c r="C10" s="16">
        <v>3.4989060503959801E-4</v>
      </c>
      <c r="D10" s="16">
        <v>8.981905656591997E-4</v>
      </c>
      <c r="E10" s="16">
        <v>2.7743758368482651E-3</v>
      </c>
      <c r="F10" s="16">
        <v>7.0592789962409266E-5</v>
      </c>
      <c r="G10" s="16">
        <v>2.4253215097418228E-2</v>
      </c>
      <c r="H10" s="16">
        <v>1.0564593301435406E-3</v>
      </c>
      <c r="I10" s="16">
        <v>3.5824896331737951E-4</v>
      </c>
      <c r="J10" s="16">
        <v>0.19031081891642013</v>
      </c>
      <c r="K10" s="16">
        <v>8.5288788214268593E-8</v>
      </c>
      <c r="L10" s="16">
        <v>0</v>
      </c>
      <c r="M10" s="16">
        <v>6.286530831837455E-5</v>
      </c>
      <c r="N10" s="16">
        <v>1.8947603927158061E-11</v>
      </c>
      <c r="O10" s="16">
        <v>0</v>
      </c>
      <c r="P10" s="16">
        <v>0</v>
      </c>
      <c r="Q10" s="16">
        <v>2.7883050677146852E-4</v>
      </c>
      <c r="R10" s="16">
        <v>1.3251387261594299E-5</v>
      </c>
      <c r="S10" s="16">
        <v>1.58251324209139E-5</v>
      </c>
      <c r="T10" s="16">
        <v>3.165026484182778E-6</v>
      </c>
      <c r="U10" s="16">
        <v>2.4580335552484456E-9</v>
      </c>
      <c r="V10" s="16">
        <v>8.9268737812091863E-11</v>
      </c>
      <c r="W10" s="16">
        <v>4.8217691480193248E-8</v>
      </c>
      <c r="X10" s="16">
        <v>5.8150410194496393E-9</v>
      </c>
      <c r="Y10" s="16">
        <v>4.4005715822862144E-6</v>
      </c>
      <c r="Z10" s="16">
        <v>1.175581265553603E-10</v>
      </c>
      <c r="AA10" s="16">
        <v>5.8653332661043427E-8</v>
      </c>
      <c r="AB10" s="16">
        <v>1.0561371797486889E-10</v>
      </c>
      <c r="AC10" s="16">
        <v>1.1818677963854397E-11</v>
      </c>
      <c r="AD10" s="16">
        <v>3.6650474749612254E-11</v>
      </c>
      <c r="AE10" s="16">
        <v>4.7840499630282988E-10</v>
      </c>
      <c r="AF10" s="16">
        <v>1.8356670028965324E-9</v>
      </c>
      <c r="AG10" s="16">
        <v>7.4181063815681874E-8</v>
      </c>
      <c r="AH10" s="16">
        <v>1.7916612870736721E-8</v>
      </c>
      <c r="AI10" s="16">
        <v>5.3309781453981605E-9</v>
      </c>
      <c r="AJ10" s="16">
        <v>1.8482400645602096E-9</v>
      </c>
      <c r="AK10" s="16">
        <v>1.05613717974869E-8</v>
      </c>
      <c r="AL10" s="16">
        <v>1.6219249546140587E-7</v>
      </c>
      <c r="AM10" s="16">
        <v>3.0049617376183006E-10</v>
      </c>
      <c r="AN10" s="16">
        <v>1.9198098001842039E-5</v>
      </c>
      <c r="AO10" s="16">
        <v>2.5711911102215198E-8</v>
      </c>
      <c r="AP10" s="16">
        <v>1.9803872945629476E-4</v>
      </c>
      <c r="AQ10" s="16">
        <v>1.1747611568866278E-5</v>
      </c>
      <c r="AR10" s="16">
        <v>0</v>
      </c>
      <c r="AS10" s="16">
        <v>0</v>
      </c>
      <c r="AT10" s="16">
        <v>6.4259171052632625E-5</v>
      </c>
      <c r="AU10" s="16">
        <v>2.7653181717248522E-4</v>
      </c>
      <c r="AV10" s="16">
        <v>2.8188859744265504E-9</v>
      </c>
      <c r="AW10" s="16">
        <v>0</v>
      </c>
      <c r="AX10" s="16">
        <v>9.6079045263157512E-10</v>
      </c>
      <c r="AY10" s="16">
        <v>3.8756028315790329E-9</v>
      </c>
      <c r="AZ10" s="16">
        <v>3.7758141473684718E-9</v>
      </c>
      <c r="BA10" s="16">
        <v>6.4491163578947621E-10</v>
      </c>
      <c r="BB10" s="16">
        <v>1.0544150842105327E-9</v>
      </c>
      <c r="BC10" s="16">
        <v>0</v>
      </c>
      <c r="BD10" s="16">
        <v>5.673801196478679E-6</v>
      </c>
      <c r="BE10" s="16">
        <v>4.8306117414542653E-8</v>
      </c>
      <c r="BF10" s="16">
        <v>2.6858889473684022E-7</v>
      </c>
      <c r="BG10" s="16">
        <v>3.6150487578947723E-8</v>
      </c>
      <c r="BH10" s="16">
        <v>7.9965866842104367E-9</v>
      </c>
      <c r="BI10" s="16">
        <v>1.6406682157894509E-8</v>
      </c>
      <c r="BJ10" s="16">
        <v>8.0572185473683712E-9</v>
      </c>
      <c r="BK10" s="16">
        <v>2.5348481052631286E-10</v>
      </c>
      <c r="BL10" s="16">
        <v>1.6009501642105377E-6</v>
      </c>
      <c r="BM10" s="16">
        <v>9.7827394736843691E-9</v>
      </c>
      <c r="BN10" s="16">
        <v>7.6538136315790093E-8</v>
      </c>
      <c r="BO10" s="16">
        <v>3.604910399999963E-9</v>
      </c>
      <c r="BP10" s="16">
        <v>7.2349468578948037E-8</v>
      </c>
      <c r="BQ10" s="16">
        <v>1.0443698336842083E-9</v>
      </c>
      <c r="BR10" s="16">
        <v>1.6024360026315945E-7</v>
      </c>
      <c r="BS10" s="16">
        <v>5.7749327999999368E-9</v>
      </c>
      <c r="BT10" s="16">
        <v>1.2385900800000191E-9</v>
      </c>
      <c r="BU10" s="16">
        <v>2.673215999999997E-7</v>
      </c>
      <c r="BV10" s="16">
        <v>2.3791777578947674E-9</v>
      </c>
      <c r="BW10" s="16">
        <v>5.4209437578946862E-11</v>
      </c>
      <c r="BX10" s="16">
        <v>1.1254784210526138E-10</v>
      </c>
      <c r="BY10" s="16">
        <v>6.1838810526316893E-7</v>
      </c>
      <c r="BZ10" s="16">
        <v>3.7539985736842426E-5</v>
      </c>
      <c r="CA10" s="16">
        <v>2.9007686842105477E-7</v>
      </c>
      <c r="CB10" s="16">
        <v>5.6599322684210379E-4</v>
      </c>
      <c r="CC10" s="16">
        <v>1.8209008042105374E-5</v>
      </c>
      <c r="CD10" s="16">
        <v>4.6982366052631855E-5</v>
      </c>
      <c r="CE10" s="16">
        <v>5.1404548721667568E-5</v>
      </c>
      <c r="CF10" s="16">
        <v>1.1743485742710996E-3</v>
      </c>
      <c r="CG10" s="16">
        <v>3.6380769169476571E-6</v>
      </c>
      <c r="CH10" s="16">
        <v>1.7603982543840539E-2</v>
      </c>
      <c r="CI10" s="16">
        <v>1.4300139765474964E-5</v>
      </c>
      <c r="CJ10" s="16">
        <v>2.7722894534504985E-12</v>
      </c>
      <c r="CK10" s="16">
        <v>2.6174821811156401E-10</v>
      </c>
      <c r="CL10" s="16">
        <v>2.9369966695727458E-11</v>
      </c>
      <c r="CM10" s="16">
        <v>1.0355601705360025E-3</v>
      </c>
      <c r="CN10" s="16">
        <v>4.2122750799830605E-2</v>
      </c>
      <c r="CO10" s="16">
        <f t="shared" si="0"/>
        <v>2.78867597661374E-3</v>
      </c>
      <c r="CP10" s="16">
        <f t="shared" si="1"/>
        <v>1.1078638788652082E-3</v>
      </c>
      <c r="CQ10" s="16">
        <f t="shared" si="2"/>
        <v>0.20791480146026067</v>
      </c>
      <c r="CR10" s="16">
        <f t="shared" si="3"/>
        <v>3.6380769169476571E-6</v>
      </c>
      <c r="CS10" s="16">
        <f t="shared" si="4"/>
        <v>2.9369966695727458E-11</v>
      </c>
      <c r="CT10" s="16">
        <f t="shared" si="4"/>
        <v>1.0355601705360025E-3</v>
      </c>
    </row>
    <row r="11" spans="1:98" x14ac:dyDescent="0.3">
      <c r="A11" t="s">
        <v>51</v>
      </c>
      <c r="B11" t="s">
        <v>52</v>
      </c>
      <c r="C11" s="16">
        <v>1.0911555582133721E-3</v>
      </c>
      <c r="D11" s="16">
        <v>8.981905656591997E-4</v>
      </c>
      <c r="E11" s="16">
        <v>2.7743736351389598E-3</v>
      </c>
      <c r="F11" s="16">
        <v>7.0592789962409266E-5</v>
      </c>
      <c r="G11" s="16">
        <v>2.4252931076917936E-2</v>
      </c>
      <c r="H11" s="16">
        <v>1.0564593301435406E-3</v>
      </c>
      <c r="I11" s="16">
        <v>3.5824896331737951E-4</v>
      </c>
      <c r="J11" s="16">
        <v>0.19030965282916368</v>
      </c>
      <c r="K11" s="16">
        <v>8.5279651389535786E-8</v>
      </c>
      <c r="L11" s="16">
        <v>0</v>
      </c>
      <c r="M11" s="16">
        <v>6.2858573678149161E-5</v>
      </c>
      <c r="N11" s="16">
        <v>1.8945574106594159E-11</v>
      </c>
      <c r="O11" s="16">
        <v>0</v>
      </c>
      <c r="P11" s="16">
        <v>0</v>
      </c>
      <c r="Q11" s="16">
        <v>2.7880063619265195E-4</v>
      </c>
      <c r="R11" s="16">
        <v>1.3249967665825503E-5</v>
      </c>
      <c r="S11" s="16">
        <v>1.5823437104749484E-5</v>
      </c>
      <c r="T11" s="16">
        <v>3.1646874209498946E-6</v>
      </c>
      <c r="U11" s="16">
        <v>2.4577702308156355E-9</v>
      </c>
      <c r="V11" s="16">
        <v>8.9259174622971729E-11</v>
      </c>
      <c r="W11" s="16">
        <v>4.8212526011140433E-8</v>
      </c>
      <c r="X11" s="16">
        <v>5.8144180652288005E-9</v>
      </c>
      <c r="Y11" s="16">
        <v>4.4001001574704523E-6</v>
      </c>
      <c r="Z11" s="16">
        <v>1.1754553277813899E-10</v>
      </c>
      <c r="AA11" s="16">
        <v>5.8647049241713234E-8</v>
      </c>
      <c r="AB11" s="16">
        <v>1.0560240377929064E-10</v>
      </c>
      <c r="AC11" s="16">
        <v>1.181741185149204E-11</v>
      </c>
      <c r="AD11" s="16">
        <v>3.6646548454360974E-11</v>
      </c>
      <c r="AE11" s="16">
        <v>4.7835374569071519E-10</v>
      </c>
      <c r="AF11" s="16">
        <v>1.8354703514019547E-9</v>
      </c>
      <c r="AG11" s="16">
        <v>7.4173116940216043E-8</v>
      </c>
      <c r="AH11" s="16">
        <v>1.7914693498272538E-8</v>
      </c>
      <c r="AI11" s="16">
        <v>5.3304070479070522E-9</v>
      </c>
      <c r="AJ11" s="16">
        <v>1.8480420661375861E-9</v>
      </c>
      <c r="AK11" s="16">
        <v>1.0560240377929048E-8</v>
      </c>
      <c r="AL11" s="16">
        <v>1.6217512008962495E-7</v>
      </c>
      <c r="AM11" s="16">
        <v>3.0046398218155296E-10</v>
      </c>
      <c r="AN11" s="16">
        <v>1.9196041346327082E-5</v>
      </c>
      <c r="AO11" s="16">
        <v>2.570915663436304E-8</v>
      </c>
      <c r="AP11" s="16">
        <v>2.0416628937302615E-4</v>
      </c>
      <c r="AQ11" s="16">
        <v>1.2351208946446731E-5</v>
      </c>
      <c r="AR11" s="16">
        <v>0</v>
      </c>
      <c r="AS11" s="16">
        <v>4.3869303823299631E-5</v>
      </c>
      <c r="AT11" s="16">
        <v>7.1967922011709844E-5</v>
      </c>
      <c r="AU11" s="16">
        <v>4.8673594666123468E-3</v>
      </c>
      <c r="AV11" s="16">
        <v>0</v>
      </c>
      <c r="AW11" s="16">
        <v>0</v>
      </c>
      <c r="AX11" s="16">
        <v>9.6079045263157512E-10</v>
      </c>
      <c r="AY11" s="16">
        <v>3.8756028315790329E-9</v>
      </c>
      <c r="AZ11" s="16">
        <v>3.7758141473684718E-9</v>
      </c>
      <c r="BA11" s="16">
        <v>6.4491163578947621E-10</v>
      </c>
      <c r="BB11" s="16">
        <v>1.0544150842105327E-9</v>
      </c>
      <c r="BC11" s="16">
        <v>0</v>
      </c>
      <c r="BD11" s="16">
        <v>5.673801196478679E-6</v>
      </c>
      <c r="BE11" s="16">
        <v>4.8306117414542653E-8</v>
      </c>
      <c r="BF11" s="16">
        <v>2.6858889473684022E-7</v>
      </c>
      <c r="BG11" s="16">
        <v>3.6150487578947723E-8</v>
      </c>
      <c r="BH11" s="16">
        <v>7.9965866842104367E-9</v>
      </c>
      <c r="BI11" s="16">
        <v>1.6406682157894509E-8</v>
      </c>
      <c r="BJ11" s="16">
        <v>8.0572185473683712E-9</v>
      </c>
      <c r="BK11" s="16">
        <v>2.5348481052631286E-10</v>
      </c>
      <c r="BL11" s="16">
        <v>1.6009501642105377E-6</v>
      </c>
      <c r="BM11" s="16">
        <v>9.7827394736843691E-9</v>
      </c>
      <c r="BN11" s="16">
        <v>7.6538136315790093E-8</v>
      </c>
      <c r="BO11" s="16">
        <v>3.604910399999963E-9</v>
      </c>
      <c r="BP11" s="16">
        <v>7.2349468578948037E-8</v>
      </c>
      <c r="BQ11" s="16">
        <v>1.0443698336842083E-9</v>
      </c>
      <c r="BR11" s="16">
        <v>1.6024360026315945E-7</v>
      </c>
      <c r="BS11" s="16">
        <v>5.7749327999999368E-9</v>
      </c>
      <c r="BT11" s="16">
        <v>1.2385900800000191E-9</v>
      </c>
      <c r="BU11" s="16">
        <v>2.673215999999997E-7</v>
      </c>
      <c r="BV11" s="16">
        <v>2.3791777578947674E-9</v>
      </c>
      <c r="BW11" s="16">
        <v>5.4209437578946862E-11</v>
      </c>
      <c r="BX11" s="16">
        <v>1.1254784210526138E-10</v>
      </c>
      <c r="BY11" s="16">
        <v>6.1838810526316893E-7</v>
      </c>
      <c r="BZ11" s="16">
        <v>3.7539985736842426E-5</v>
      </c>
      <c r="CA11" s="16">
        <v>2.9007686842105477E-7</v>
      </c>
      <c r="CB11" s="16">
        <v>5.6599322684210379E-4</v>
      </c>
      <c r="CC11" s="16">
        <v>1.8209008042105374E-5</v>
      </c>
      <c r="CD11" s="16">
        <v>4.6982366052631855E-5</v>
      </c>
      <c r="CE11" s="16">
        <v>5.6633711724243653E-5</v>
      </c>
      <c r="CF11" s="16">
        <v>1.1897488310797396E-3</v>
      </c>
      <c r="CG11" s="16">
        <v>3.6350281488174003E-6</v>
      </c>
      <c r="CH11" s="16">
        <v>1.840337145439622E-2</v>
      </c>
      <c r="CI11" s="16">
        <v>1.6803099797831286E-5</v>
      </c>
      <c r="CJ11" s="16">
        <v>3.3754326658303966E-12</v>
      </c>
      <c r="CK11" s="16">
        <v>3.3503560395022325E-10</v>
      </c>
      <c r="CL11" s="16">
        <v>2.9414690302717387E-11</v>
      </c>
      <c r="CM11" s="16">
        <v>1.0381699993382719E-3</v>
      </c>
      <c r="CN11" s="16">
        <v>7.0472959173052199E-2</v>
      </c>
      <c r="CO11" s="16">
        <f t="shared" si="0"/>
        <v>2.7911767349367909E-3</v>
      </c>
      <c r="CP11" s="16">
        <f t="shared" si="1"/>
        <v>1.1130930418677843E-3</v>
      </c>
      <c r="CQ11" s="16">
        <f t="shared" si="2"/>
        <v>0.20871302428355989</v>
      </c>
      <c r="CR11" s="16">
        <f t="shared" si="3"/>
        <v>3.6350281488174003E-6</v>
      </c>
      <c r="CS11" s="16">
        <f t="shared" si="4"/>
        <v>2.9414690302717387E-11</v>
      </c>
      <c r="CT11" s="16">
        <f t="shared" si="4"/>
        <v>1.0381699993382719E-3</v>
      </c>
    </row>
    <row r="12" spans="1:98" x14ac:dyDescent="0.3">
      <c r="A12" s="4" t="s">
        <v>53</v>
      </c>
      <c r="B12" t="s">
        <v>54</v>
      </c>
      <c r="C12" s="16">
        <v>8.056501549730008E-2</v>
      </c>
      <c r="D12" s="16">
        <v>7.9400514690315053E-4</v>
      </c>
      <c r="E12" s="16">
        <v>2.7593455429332061E-3</v>
      </c>
      <c r="F12" s="16">
        <v>7.0755419004988837E-5</v>
      </c>
      <c r="G12" s="16">
        <v>2.372001691941493E-2</v>
      </c>
      <c r="H12" s="16">
        <v>1.0564593301435406E-3</v>
      </c>
      <c r="I12" s="16">
        <v>3.4449760765549957E-4</v>
      </c>
      <c r="J12" s="16">
        <v>0.18812169665244527</v>
      </c>
      <c r="K12" s="16">
        <v>6.8136018271285047E-8</v>
      </c>
      <c r="L12" s="16">
        <v>0</v>
      </c>
      <c r="M12" s="16">
        <v>5.0222214266308087E-5</v>
      </c>
      <c r="N12" s="16">
        <v>1.5136975379865094E-11</v>
      </c>
      <c r="O12" s="16">
        <v>0</v>
      </c>
      <c r="P12" s="16">
        <v>0</v>
      </c>
      <c r="Q12" s="16">
        <v>2.2275378630357196E-4</v>
      </c>
      <c r="R12" s="16">
        <v>1.0586347672187853E-5</v>
      </c>
      <c r="S12" s="16">
        <v>1.2642476629730176E-5</v>
      </c>
      <c r="T12" s="16">
        <v>2.5284953259459714E-6</v>
      </c>
      <c r="U12" s="16">
        <v>1.9636885778125736E-9</v>
      </c>
      <c r="V12" s="16">
        <v>7.1315544258154945E-11</v>
      </c>
      <c r="W12" s="16">
        <v>3.852043834225792E-8</v>
      </c>
      <c r="X12" s="16">
        <v>4.6455548196334274E-9</v>
      </c>
      <c r="Y12" s="16">
        <v>3.5155549986415134E-6</v>
      </c>
      <c r="Z12" s="16">
        <v>9.391554067799238E-11</v>
      </c>
      <c r="AA12" s="16">
        <v>4.6857325910465016E-8</v>
      </c>
      <c r="AB12" s="16">
        <v>8.4373319967394355E-11</v>
      </c>
      <c r="AC12" s="16">
        <v>9.4417762820656222E-12</v>
      </c>
      <c r="AD12" s="16">
        <v>2.9279550917256659E-11</v>
      </c>
      <c r="AE12" s="16">
        <v>3.8219105056659822E-10</v>
      </c>
      <c r="AF12" s="16">
        <v>1.4664886565761878E-9</v>
      </c>
      <c r="AG12" s="16">
        <v>5.9262212834243312E-8</v>
      </c>
      <c r="AH12" s="16">
        <v>1.4313331065897246E-8</v>
      </c>
      <c r="AI12" s="16">
        <v>4.2588437697827697E-9</v>
      </c>
      <c r="AJ12" s="16">
        <v>1.4765330994294063E-9</v>
      </c>
      <c r="AK12" s="16">
        <v>8.4373319967397186E-9</v>
      </c>
      <c r="AL12" s="16">
        <v>1.295733128070719E-7</v>
      </c>
      <c r="AM12" s="16">
        <v>2.4006218419294667E-10</v>
      </c>
      <c r="AN12" s="16">
        <v>1.5337091587479695E-5</v>
      </c>
      <c r="AO12" s="16">
        <v>2.0540885634919243E-8</v>
      </c>
      <c r="AP12" s="16">
        <v>2.1688788768771554E-2</v>
      </c>
      <c r="AQ12" s="16">
        <v>5.8888211663034656E-3</v>
      </c>
      <c r="AR12" s="16">
        <v>0</v>
      </c>
      <c r="AS12" s="16">
        <v>0</v>
      </c>
      <c r="AT12" s="16">
        <v>3.1051970526163554E-4</v>
      </c>
      <c r="AU12" s="16">
        <v>5.123175906881801E-4</v>
      </c>
      <c r="AV12" s="16">
        <v>0</v>
      </c>
      <c r="AW12" s="16">
        <v>1.273458857589995E-10</v>
      </c>
      <c r="AX12" s="16">
        <v>9.6079045263157512E-10</v>
      </c>
      <c r="AY12" s="16">
        <v>3.8756028315790329E-9</v>
      </c>
      <c r="AZ12" s="16">
        <v>3.7758141473684718E-9</v>
      </c>
      <c r="BA12" s="16">
        <v>6.4491163578947621E-10</v>
      </c>
      <c r="BB12" s="16">
        <v>1.0544150842105327E-9</v>
      </c>
      <c r="BC12" s="16">
        <v>0</v>
      </c>
      <c r="BD12" s="16">
        <v>5.673801196478679E-6</v>
      </c>
      <c r="BE12" s="16">
        <v>4.8306117414542653E-8</v>
      </c>
      <c r="BF12" s="16">
        <v>2.6858889473684022E-7</v>
      </c>
      <c r="BG12" s="16">
        <v>3.6150487578947723E-8</v>
      </c>
      <c r="BH12" s="16">
        <v>7.9965866842104367E-9</v>
      </c>
      <c r="BI12" s="16">
        <v>1.6406682157894509E-8</v>
      </c>
      <c r="BJ12" s="16">
        <v>8.0572185473683712E-9</v>
      </c>
      <c r="BK12" s="16">
        <v>2.5348481052631286E-10</v>
      </c>
      <c r="BL12" s="16">
        <v>1.6009501642105377E-6</v>
      </c>
      <c r="BM12" s="16">
        <v>9.7827394736843691E-9</v>
      </c>
      <c r="BN12" s="16">
        <v>7.6538136315790093E-8</v>
      </c>
      <c r="BO12" s="16">
        <v>3.604910399999963E-9</v>
      </c>
      <c r="BP12" s="16">
        <v>7.2349468578948037E-8</v>
      </c>
      <c r="BQ12" s="16">
        <v>1.0443698336842083E-9</v>
      </c>
      <c r="BR12" s="16">
        <v>1.6024360026315945E-7</v>
      </c>
      <c r="BS12" s="16">
        <v>5.7749327999999368E-9</v>
      </c>
      <c r="BT12" s="16">
        <v>1.2385900800000191E-9</v>
      </c>
      <c r="BU12" s="16">
        <v>2.673215999999997E-7</v>
      </c>
      <c r="BV12" s="16">
        <v>2.3791777578947674E-9</v>
      </c>
      <c r="BW12" s="16">
        <v>5.4209437578946862E-11</v>
      </c>
      <c r="BX12" s="16">
        <v>1.1254784210526138E-10</v>
      </c>
      <c r="BY12" s="16">
        <v>6.1838810526316893E-7</v>
      </c>
      <c r="BZ12" s="16">
        <v>3.7539985736842426E-5</v>
      </c>
      <c r="CA12" s="16">
        <v>2.9007686842105477E-7</v>
      </c>
      <c r="CB12" s="16">
        <v>5.6599322684210379E-4</v>
      </c>
      <c r="CC12" s="16">
        <v>1.8209008042105374E-5</v>
      </c>
      <c r="CD12" s="16">
        <v>4.6982366052631855E-5</v>
      </c>
      <c r="CE12" s="16">
        <v>1.8179884906832706E-4</v>
      </c>
      <c r="CF12" s="16">
        <v>1.4043136640407876E-2</v>
      </c>
      <c r="CG12" s="16">
        <v>7.2463561605392559E-6</v>
      </c>
      <c r="CH12" s="16">
        <v>7.4276542848080843E-2</v>
      </c>
      <c r="CI12" s="16">
        <v>4.6118124183665719E-5</v>
      </c>
      <c r="CJ12" s="16">
        <v>1.4713903372685266E-11</v>
      </c>
      <c r="CK12" s="16">
        <v>1.7514549960324455E-9</v>
      </c>
      <c r="CL12" s="16">
        <v>2.5663341766304441E-11</v>
      </c>
      <c r="CM12" s="16">
        <v>2.5655989045947859E-3</v>
      </c>
      <c r="CN12" s="16">
        <v>0.41866057192815748</v>
      </c>
      <c r="CO12" s="16">
        <f t="shared" si="0"/>
        <v>2.805463667116872E-3</v>
      </c>
      <c r="CP12" s="16">
        <f t="shared" si="1"/>
        <v>1.2382581792118677E-3</v>
      </c>
      <c r="CQ12" s="16">
        <f t="shared" si="2"/>
        <v>0.2623982395005261</v>
      </c>
      <c r="CR12" s="16">
        <f t="shared" si="3"/>
        <v>7.246483506425015E-6</v>
      </c>
      <c r="CS12" s="16">
        <f t="shared" si="4"/>
        <v>2.5663341766304441E-11</v>
      </c>
      <c r="CT12" s="16">
        <f t="shared" si="4"/>
        <v>2.5655989045947859E-3</v>
      </c>
    </row>
    <row r="13" spans="1:98" x14ac:dyDescent="0.3">
      <c r="A13" t="s">
        <v>55</v>
      </c>
      <c r="B13" t="s">
        <v>56</v>
      </c>
      <c r="C13" s="16">
        <v>1.7834067528896787E-4</v>
      </c>
      <c r="D13" s="16">
        <v>8.981905656591997E-4</v>
      </c>
      <c r="E13" s="16">
        <v>2.7743744380116621E-3</v>
      </c>
      <c r="F13" s="16">
        <v>7.0592789962409266E-5</v>
      </c>
      <c r="G13" s="16">
        <v>2.4253034647496965E-2</v>
      </c>
      <c r="H13" s="16">
        <v>1.0564593301435406E-3</v>
      </c>
      <c r="I13" s="16">
        <v>3.5824896331737951E-4</v>
      </c>
      <c r="J13" s="16">
        <v>0.19031007805316075</v>
      </c>
      <c r="K13" s="16">
        <v>8.5282983213214301E-8</v>
      </c>
      <c r="L13" s="16">
        <v>0</v>
      </c>
      <c r="M13" s="16">
        <v>6.2861029524072199E-5</v>
      </c>
      <c r="N13" s="16">
        <v>1.894631429855534E-11</v>
      </c>
      <c r="O13" s="16">
        <v>0</v>
      </c>
      <c r="P13" s="16">
        <v>0</v>
      </c>
      <c r="Q13" s="16">
        <v>2.7881152876252244E-4</v>
      </c>
      <c r="R13" s="16">
        <v>1.3250485333936118E-5</v>
      </c>
      <c r="S13" s="16">
        <v>1.5824055316732775E-5</v>
      </c>
      <c r="T13" s="16">
        <v>3.1648110633465569E-6</v>
      </c>
      <c r="U13" s="16">
        <v>2.457866254391226E-9</v>
      </c>
      <c r="V13" s="16">
        <v>8.9262661924182521E-11</v>
      </c>
      <c r="W13" s="16">
        <v>4.821440964496339E-8</v>
      </c>
      <c r="X13" s="16">
        <v>5.814645230976682E-9</v>
      </c>
      <c r="Y13" s="16">
        <v>4.400272066685055E-6</v>
      </c>
      <c r="Z13" s="16">
        <v>1.1755012521001494E-10</v>
      </c>
      <c r="AA13" s="16">
        <v>5.8649340545959348E-8</v>
      </c>
      <c r="AB13" s="16">
        <v>1.0560652960044117E-10</v>
      </c>
      <c r="AC13" s="16">
        <v>1.1817873550525578E-11</v>
      </c>
      <c r="AD13" s="16">
        <v>3.6647980212534062E-11</v>
      </c>
      <c r="AE13" s="16">
        <v>4.7837243467819E-10</v>
      </c>
      <c r="AF13" s="16">
        <v>1.8355420621029065E-9</v>
      </c>
      <c r="AG13" s="16">
        <v>7.4176014838405189E-8</v>
      </c>
      <c r="AH13" s="16">
        <v>1.7915393414360568E-8</v>
      </c>
      <c r="AI13" s="16">
        <v>5.3306153036413257E-9</v>
      </c>
      <c r="AJ13" s="16">
        <v>1.8481142680077197E-9</v>
      </c>
      <c r="AK13" s="16">
        <v>1.0560652960044125E-8</v>
      </c>
      <c r="AL13" s="16">
        <v>1.6218145617210622E-7</v>
      </c>
      <c r="AM13" s="16">
        <v>3.004757211250652E-10</v>
      </c>
      <c r="AN13" s="16">
        <v>1.9196791323889747E-5</v>
      </c>
      <c r="AO13" s="16">
        <v>2.5710161075345544E-8</v>
      </c>
      <c r="AP13" s="16">
        <v>4.1674998130740312E-2</v>
      </c>
      <c r="AQ13" s="16">
        <v>0.10845795735726346</v>
      </c>
      <c r="AR13" s="16">
        <v>0</v>
      </c>
      <c r="AS13" s="16">
        <v>3.203072809619667E-2</v>
      </c>
      <c r="AT13" s="16">
        <v>1.2008772887755198E-2</v>
      </c>
      <c r="AU13" s="16">
        <v>1.4373499169594299</v>
      </c>
      <c r="AV13" s="16">
        <v>1.9695968136951318E-5</v>
      </c>
      <c r="AW13" s="16">
        <v>3.7758505574997381E-5</v>
      </c>
      <c r="AX13" s="16">
        <v>9.6079045263157512E-10</v>
      </c>
      <c r="AY13" s="16">
        <v>3.8756028315790329E-9</v>
      </c>
      <c r="AZ13" s="16">
        <v>1.5076261430222671E-8</v>
      </c>
      <c r="BA13" s="16">
        <v>1.062729688927626E-4</v>
      </c>
      <c r="BB13" s="16">
        <v>1.0544150842105327E-9</v>
      </c>
      <c r="BC13" s="16">
        <v>3.1929411439088984</v>
      </c>
      <c r="BD13" s="16">
        <v>5.673801196478679E-6</v>
      </c>
      <c r="BE13" s="16">
        <v>4.8306117414542653E-8</v>
      </c>
      <c r="BF13" s="16">
        <v>2.6858889473684022E-7</v>
      </c>
      <c r="BG13" s="16">
        <v>3.6150487578947723E-8</v>
      </c>
      <c r="BH13" s="16">
        <v>7.9965866842104367E-9</v>
      </c>
      <c r="BI13" s="16">
        <v>1.6406682157894509E-8</v>
      </c>
      <c r="BJ13" s="16">
        <v>8.0572185473683712E-9</v>
      </c>
      <c r="BK13" s="16">
        <v>2.5348481052631286E-10</v>
      </c>
      <c r="BL13" s="16">
        <v>1.6009501642105377E-6</v>
      </c>
      <c r="BM13" s="16">
        <v>9.7827394736843691E-9</v>
      </c>
      <c r="BN13" s="16">
        <v>7.6538136315790093E-8</v>
      </c>
      <c r="BO13" s="16">
        <v>3.604910399999963E-9</v>
      </c>
      <c r="BP13" s="16">
        <v>7.2349468578948037E-8</v>
      </c>
      <c r="BQ13" s="16">
        <v>1.0443698336842083E-9</v>
      </c>
      <c r="BR13" s="16">
        <v>1.6024360026315945E-7</v>
      </c>
      <c r="BS13" s="16">
        <v>5.7749327999999368E-9</v>
      </c>
      <c r="BT13" s="16">
        <v>1.2385900800000191E-9</v>
      </c>
      <c r="BU13" s="16">
        <v>2.673215999999997E-7</v>
      </c>
      <c r="BV13" s="16">
        <v>2.3791777578947674E-9</v>
      </c>
      <c r="BW13" s="16">
        <v>5.4209437578946862E-11</v>
      </c>
      <c r="BX13" s="16">
        <v>1.1254784210526138E-10</v>
      </c>
      <c r="BY13" s="16">
        <v>6.1838810526316893E-7</v>
      </c>
      <c r="BZ13" s="16">
        <v>3.7539985736842426E-5</v>
      </c>
      <c r="CA13" s="16">
        <v>2.9007686842105477E-7</v>
      </c>
      <c r="CB13" s="16">
        <v>5.6599322684210379E-4</v>
      </c>
      <c r="CC13" s="16">
        <v>1.8209008042105374E-5</v>
      </c>
      <c r="CD13" s="16">
        <v>4.6982366052631855E-5</v>
      </c>
      <c r="CE13" s="16">
        <v>5.9325259563483905E-5</v>
      </c>
      <c r="CF13" s="16">
        <v>1.1040087986864222E-3</v>
      </c>
      <c r="CG13" s="16">
        <v>3.6566683413022471E-6</v>
      </c>
      <c r="CH13" s="16">
        <v>1.9073468612258036E-2</v>
      </c>
      <c r="CI13" s="16">
        <v>1.8439685486217072E-5</v>
      </c>
      <c r="CJ13" s="16">
        <v>3.9094194453429548E-12</v>
      </c>
      <c r="CK13" s="16">
        <v>4.0052402125940497E-10</v>
      </c>
      <c r="CL13" s="16">
        <v>2.956711687574554E-11</v>
      </c>
      <c r="CM13" s="16">
        <v>1.0393339759865313E-3</v>
      </c>
      <c r="CN13" s="16">
        <v>9.7756624291289909E-2</v>
      </c>
      <c r="CO13" s="16">
        <f t="shared" si="0"/>
        <v>2.7928141234978793E-3</v>
      </c>
      <c r="CP13" s="16">
        <f t="shared" si="1"/>
        <v>1.1157845897070244E-3</v>
      </c>
      <c r="CQ13" s="16">
        <f t="shared" si="2"/>
        <v>0.20938354666541878</v>
      </c>
      <c r="CR13" s="16">
        <f t="shared" si="3"/>
        <v>4.1415173916299625E-5</v>
      </c>
      <c r="CS13" s="16">
        <f t="shared" si="4"/>
        <v>2.956711687574554E-11</v>
      </c>
      <c r="CT13" s="16">
        <f t="shared" si="4"/>
        <v>1.0393339759865313E-3</v>
      </c>
    </row>
    <row r="14" spans="1:98" x14ac:dyDescent="0.3">
      <c r="A14" t="s">
        <v>57</v>
      </c>
      <c r="B14" t="s">
        <v>58</v>
      </c>
      <c r="C14" s="16">
        <v>1.8917217740063769E-3</v>
      </c>
      <c r="D14" s="16">
        <v>8.981905656591997E-4</v>
      </c>
      <c r="E14" s="16">
        <v>2.7743743777059729E-3</v>
      </c>
      <c r="F14" s="16">
        <v>7.0592789962409266E-5</v>
      </c>
      <c r="G14" s="16">
        <v>2.4253026868063354E-2</v>
      </c>
      <c r="H14" s="16">
        <v>1.0564593301435406E-3</v>
      </c>
      <c r="I14" s="16">
        <v>3.5824896331737951E-4</v>
      </c>
      <c r="J14" s="16">
        <v>0.19031004611357014</v>
      </c>
      <c r="K14" s="16">
        <v>8.5282732951977567E-8</v>
      </c>
      <c r="L14" s="16">
        <v>0</v>
      </c>
      <c r="M14" s="16">
        <v>6.2860845059617516E-5</v>
      </c>
      <c r="N14" s="16">
        <v>1.894625870096873E-11</v>
      </c>
      <c r="O14" s="16">
        <v>0</v>
      </c>
      <c r="P14" s="16">
        <v>0</v>
      </c>
      <c r="Q14" s="16">
        <v>2.788107105955756E-4</v>
      </c>
      <c r="R14" s="16">
        <v>1.3250446450647546E-5</v>
      </c>
      <c r="S14" s="16">
        <v>1.5824008881353718E-5</v>
      </c>
      <c r="T14" s="16">
        <v>3.1648017762707484E-6</v>
      </c>
      <c r="U14" s="16">
        <v>2.4578590418310469E-9</v>
      </c>
      <c r="V14" s="16">
        <v>8.9262399984656872E-11</v>
      </c>
      <c r="W14" s="16">
        <v>4.8214268160726682E-8</v>
      </c>
      <c r="X14" s="16">
        <v>5.814628168014619E-9</v>
      </c>
      <c r="Y14" s="16">
        <v>4.4002591541732257E-6</v>
      </c>
      <c r="Z14" s="16">
        <v>1.1754978026148472E-10</v>
      </c>
      <c r="AA14" s="16">
        <v>5.8649168440623156E-8</v>
      </c>
      <c r="AB14" s="16">
        <v>1.0560621970015732E-10</v>
      </c>
      <c r="AC14" s="16">
        <v>1.1817838871208088E-11</v>
      </c>
      <c r="AD14" s="16">
        <v>3.6647872669757024E-11</v>
      </c>
      <c r="AE14" s="16">
        <v>4.7837103090368894E-10</v>
      </c>
      <c r="AF14" s="16">
        <v>1.8355366757408339E-9</v>
      </c>
      <c r="AG14" s="16">
        <v>7.4175797170348682E-8</v>
      </c>
      <c r="AH14" s="16">
        <v>1.7915340841990978E-8</v>
      </c>
      <c r="AI14" s="16">
        <v>5.3305996610555647E-9</v>
      </c>
      <c r="AJ14" s="16">
        <v>1.8481088447527545E-9</v>
      </c>
      <c r="AK14" s="16">
        <v>1.0560621970015731E-8</v>
      </c>
      <c r="AL14" s="16">
        <v>1.621809802538131E-7</v>
      </c>
      <c r="AM14" s="16">
        <v>3.0047483938497152E-10</v>
      </c>
      <c r="AN14" s="16">
        <v>1.9196734991283192E-5</v>
      </c>
      <c r="AO14" s="16">
        <v>2.5710085629383577E-8</v>
      </c>
      <c r="AP14" s="16">
        <v>4.200587462452849E-2</v>
      </c>
      <c r="AQ14" s="16">
        <v>1.3385482029530649E-3</v>
      </c>
      <c r="AR14" s="16">
        <v>0</v>
      </c>
      <c r="AS14" s="16">
        <v>3.9599738734026661E-2</v>
      </c>
      <c r="AT14" s="16">
        <v>1.3877201925187843E-2</v>
      </c>
      <c r="AU14" s="16">
        <v>1.4441393964594145</v>
      </c>
      <c r="AV14" s="16">
        <v>0</v>
      </c>
      <c r="AW14" s="16">
        <v>0</v>
      </c>
      <c r="AX14" s="16">
        <v>9.6079045263157512E-10</v>
      </c>
      <c r="AY14" s="16">
        <v>3.8756028315790329E-9</v>
      </c>
      <c r="AZ14" s="16">
        <v>3.7758141473684718E-9</v>
      </c>
      <c r="BA14" s="16">
        <v>1.7267257719137856E-5</v>
      </c>
      <c r="BB14" s="16">
        <v>1.0544150842105327E-9</v>
      </c>
      <c r="BC14" s="16">
        <v>3.472680662029302</v>
      </c>
      <c r="BD14" s="16">
        <v>5.673801196478679E-6</v>
      </c>
      <c r="BE14" s="16">
        <v>4.8306117414542653E-8</v>
      </c>
      <c r="BF14" s="16">
        <v>2.6858889473684022E-7</v>
      </c>
      <c r="BG14" s="16">
        <v>3.6150487578947723E-8</v>
      </c>
      <c r="BH14" s="16">
        <v>7.9965866842104367E-9</v>
      </c>
      <c r="BI14" s="16">
        <v>1.6406682157894509E-8</v>
      </c>
      <c r="BJ14" s="16">
        <v>8.0572185473683712E-9</v>
      </c>
      <c r="BK14" s="16">
        <v>2.5348481052631286E-10</v>
      </c>
      <c r="BL14" s="16">
        <v>1.6009501642105377E-6</v>
      </c>
      <c r="BM14" s="16">
        <v>9.7827394736843691E-9</v>
      </c>
      <c r="BN14" s="16">
        <v>7.6538136315790093E-8</v>
      </c>
      <c r="BO14" s="16">
        <v>3.604910399999963E-9</v>
      </c>
      <c r="BP14" s="16">
        <v>7.2349468578948037E-8</v>
      </c>
      <c r="BQ14" s="16">
        <v>1.0443698336842083E-9</v>
      </c>
      <c r="BR14" s="16">
        <v>1.6024360026315945E-7</v>
      </c>
      <c r="BS14" s="16">
        <v>5.7749327999999368E-9</v>
      </c>
      <c r="BT14" s="16">
        <v>1.2385900800000191E-9</v>
      </c>
      <c r="BU14" s="16">
        <v>2.673215999999997E-7</v>
      </c>
      <c r="BV14" s="16">
        <v>2.3791777578947674E-9</v>
      </c>
      <c r="BW14" s="16">
        <v>5.4209437578946862E-11</v>
      </c>
      <c r="BX14" s="16">
        <v>1.1254784210526138E-10</v>
      </c>
      <c r="BY14" s="16">
        <v>6.1838810526316893E-7</v>
      </c>
      <c r="BZ14" s="16">
        <v>3.7539985736842426E-5</v>
      </c>
      <c r="CA14" s="16">
        <v>2.9007686842105477E-7</v>
      </c>
      <c r="CB14" s="16">
        <v>5.6599322684210379E-4</v>
      </c>
      <c r="CC14" s="16">
        <v>1.8209008042105374E-5</v>
      </c>
      <c r="CD14" s="16">
        <v>4.6982366052631855E-5</v>
      </c>
      <c r="CE14" s="16">
        <v>5.6343423409302891E-5</v>
      </c>
      <c r="CF14" s="16">
        <v>1.2352953913285594E-3</v>
      </c>
      <c r="CG14" s="16">
        <v>3.6272768883384265E-6</v>
      </c>
      <c r="CH14" s="16">
        <v>1.824562808221819E-2</v>
      </c>
      <c r="CI14" s="16">
        <v>1.6527182100997956E-5</v>
      </c>
      <c r="CJ14" s="16">
        <v>3.2587047218235333E-12</v>
      </c>
      <c r="CK14" s="16">
        <v>3.2091559970832465E-10</v>
      </c>
      <c r="CL14" s="16">
        <v>2.9365683620235023E-11</v>
      </c>
      <c r="CM14" s="16">
        <v>1.0380317723062108E-3</v>
      </c>
      <c r="CN14" s="16">
        <v>4.683798663933423E-2</v>
      </c>
      <c r="CO14" s="16">
        <f t="shared" si="0"/>
        <v>2.7909015598069709E-3</v>
      </c>
      <c r="CP14" s="16">
        <f t="shared" si="1"/>
        <v>1.1128027535528436E-3</v>
      </c>
      <c r="CQ14" s="16">
        <f t="shared" si="2"/>
        <v>0.20855567419578833</v>
      </c>
      <c r="CR14" s="16">
        <f t="shared" si="3"/>
        <v>3.6272768883384265E-6</v>
      </c>
      <c r="CS14" s="16">
        <f t="shared" si="4"/>
        <v>2.9365683620235023E-11</v>
      </c>
      <c r="CT14" s="16">
        <f t="shared" si="4"/>
        <v>1.0380317723062108E-3</v>
      </c>
    </row>
    <row r="15" spans="1:98" x14ac:dyDescent="0.3">
      <c r="A15" t="s">
        <v>59</v>
      </c>
      <c r="B15" t="s">
        <v>60</v>
      </c>
      <c r="C15" s="16">
        <v>2.3850080506188556E-2</v>
      </c>
      <c r="D15" s="16">
        <v>7.9400514680968255E-4</v>
      </c>
      <c r="E15" s="16">
        <v>2.7593455429954375E-3</v>
      </c>
      <c r="F15" s="16">
        <v>7.0755419004988837E-5</v>
      </c>
      <c r="G15" s="16">
        <v>2.372001691941493E-2</v>
      </c>
      <c r="H15" s="16">
        <v>1.0564593301435406E-3</v>
      </c>
      <c r="I15" s="16">
        <v>3.4449760765549957E-4</v>
      </c>
      <c r="J15" s="16">
        <v>0.18812169665244527</v>
      </c>
      <c r="K15" s="16">
        <v>6.8136018271285047E-8</v>
      </c>
      <c r="L15" s="16">
        <v>0</v>
      </c>
      <c r="M15" s="16">
        <v>5.0222214266308087E-5</v>
      </c>
      <c r="N15" s="16">
        <v>1.5136975379865094E-11</v>
      </c>
      <c r="O15" s="16">
        <v>0</v>
      </c>
      <c r="P15" s="16">
        <v>0</v>
      </c>
      <c r="Q15" s="16">
        <v>2.2275378630357196E-4</v>
      </c>
      <c r="R15" s="16">
        <v>1.0586347672187853E-5</v>
      </c>
      <c r="S15" s="16">
        <v>1.2642476629730176E-5</v>
      </c>
      <c r="T15" s="16">
        <v>2.5284953259459714E-6</v>
      </c>
      <c r="U15" s="16">
        <v>1.9636885778125736E-9</v>
      </c>
      <c r="V15" s="16">
        <v>7.1315544258154945E-11</v>
      </c>
      <c r="W15" s="16">
        <v>3.852043834225792E-8</v>
      </c>
      <c r="X15" s="16">
        <v>4.6455548196334274E-9</v>
      </c>
      <c r="Y15" s="16">
        <v>3.5155549986415134E-6</v>
      </c>
      <c r="Z15" s="16">
        <v>9.391554067799238E-11</v>
      </c>
      <c r="AA15" s="16">
        <v>4.6857325910465016E-8</v>
      </c>
      <c r="AB15" s="16">
        <v>8.4373319967394355E-11</v>
      </c>
      <c r="AC15" s="16">
        <v>9.4417762820656222E-12</v>
      </c>
      <c r="AD15" s="16">
        <v>2.9279550917256659E-11</v>
      </c>
      <c r="AE15" s="16">
        <v>3.8219105056659822E-10</v>
      </c>
      <c r="AF15" s="16">
        <v>1.4664886565761878E-9</v>
      </c>
      <c r="AG15" s="16">
        <v>5.9262212834243312E-8</v>
      </c>
      <c r="AH15" s="16">
        <v>1.4313331065897246E-8</v>
      </c>
      <c r="AI15" s="16">
        <v>4.2588437697827697E-9</v>
      </c>
      <c r="AJ15" s="16">
        <v>1.4765330994294063E-9</v>
      </c>
      <c r="AK15" s="16">
        <v>8.4373319967397186E-9</v>
      </c>
      <c r="AL15" s="16">
        <v>1.295733128070719E-7</v>
      </c>
      <c r="AM15" s="16">
        <v>2.4006218419294667E-10</v>
      </c>
      <c r="AN15" s="16">
        <v>1.5337091587479695E-5</v>
      </c>
      <c r="AO15" s="16">
        <v>2.0540885634919243E-8</v>
      </c>
      <c r="AP15" s="16">
        <v>4.2929369350849996E-6</v>
      </c>
      <c r="AQ15" s="16">
        <v>1.4255628925108977E-6</v>
      </c>
      <c r="AR15" s="16">
        <v>0</v>
      </c>
      <c r="AS15" s="16">
        <v>0</v>
      </c>
      <c r="AT15" s="16">
        <v>6.4259171052632625E-5</v>
      </c>
      <c r="AU15" s="16">
        <v>2.7653181717248522E-4</v>
      </c>
      <c r="AV15" s="16">
        <v>0</v>
      </c>
      <c r="AW15" s="16">
        <v>0</v>
      </c>
      <c r="AX15" s="16">
        <v>9.6079045263157512E-10</v>
      </c>
      <c r="AY15" s="16">
        <v>3.8756028315790329E-9</v>
      </c>
      <c r="AZ15" s="16">
        <v>3.7758141473684718E-9</v>
      </c>
      <c r="BA15" s="16">
        <v>6.4491163578947621E-10</v>
      </c>
      <c r="BB15" s="16">
        <v>1.0544150842105327E-9</v>
      </c>
      <c r="BC15" s="16">
        <v>0</v>
      </c>
      <c r="BD15" s="16">
        <v>5.673801196478679E-6</v>
      </c>
      <c r="BE15" s="16">
        <v>4.8306117414542653E-8</v>
      </c>
      <c r="BF15" s="16">
        <v>2.6858889473684022E-7</v>
      </c>
      <c r="BG15" s="16">
        <v>3.6150487578947723E-8</v>
      </c>
      <c r="BH15" s="16">
        <v>7.9965866842104367E-9</v>
      </c>
      <c r="BI15" s="16">
        <v>1.6406682157894509E-8</v>
      </c>
      <c r="BJ15" s="16">
        <v>8.0572185473683712E-9</v>
      </c>
      <c r="BK15" s="16">
        <v>2.5348481052631286E-10</v>
      </c>
      <c r="BL15" s="16">
        <v>1.6009501642105377E-6</v>
      </c>
      <c r="BM15" s="16">
        <v>9.7827394736843691E-9</v>
      </c>
      <c r="BN15" s="16">
        <v>7.6538136315790093E-8</v>
      </c>
      <c r="BO15" s="16">
        <v>3.604910399999963E-9</v>
      </c>
      <c r="BP15" s="16">
        <v>7.2349468578948037E-8</v>
      </c>
      <c r="BQ15" s="16">
        <v>1.0443698336842083E-9</v>
      </c>
      <c r="BR15" s="16">
        <v>1.6024360026315945E-7</v>
      </c>
      <c r="BS15" s="16">
        <v>5.7749327999999368E-9</v>
      </c>
      <c r="BT15" s="16">
        <v>1.2385900800000191E-9</v>
      </c>
      <c r="BU15" s="16">
        <v>2.673215999999997E-7</v>
      </c>
      <c r="BV15" s="16">
        <v>2.3791777578947674E-9</v>
      </c>
      <c r="BW15" s="16">
        <v>5.4209437578946862E-11</v>
      </c>
      <c r="BX15" s="16">
        <v>1.1254784210526138E-10</v>
      </c>
      <c r="BY15" s="16">
        <v>6.1838810526316893E-7</v>
      </c>
      <c r="BZ15" s="16">
        <v>3.7539985736842426E-5</v>
      </c>
      <c r="CA15" s="16">
        <v>2.9007686842105477E-7</v>
      </c>
      <c r="CB15" s="16">
        <v>5.6599322684210379E-4</v>
      </c>
      <c r="CC15" s="16">
        <v>1.8209008042105374E-5</v>
      </c>
      <c r="CD15" s="16">
        <v>4.6982366052631855E-5</v>
      </c>
      <c r="CE15" s="16">
        <v>1.8107551502727354E-4</v>
      </c>
      <c r="CF15" s="16">
        <v>1.5328692768733167E-2</v>
      </c>
      <c r="CG15" s="16">
        <v>7.2165071205892044E-6</v>
      </c>
      <c r="CH15" s="16">
        <v>7.365129751569699E-2</v>
      </c>
      <c r="CI15" s="16">
        <v>4.4513061834958627E-5</v>
      </c>
      <c r="CJ15" s="16">
        <v>1.3931262495520693E-11</v>
      </c>
      <c r="CK15" s="16">
        <v>1.6569781360681853E-9</v>
      </c>
      <c r="CL15" s="16">
        <v>2.5275847248756315E-11</v>
      </c>
      <c r="CM15" s="16">
        <v>2.580709036462596E-3</v>
      </c>
      <c r="CN15" s="16">
        <v>0.22856948058909524</v>
      </c>
      <c r="CO15" s="16">
        <f t="shared" si="0"/>
        <v>2.8038586048303961E-3</v>
      </c>
      <c r="CP15" s="16">
        <f t="shared" si="1"/>
        <v>1.2375348451708142E-3</v>
      </c>
      <c r="CQ15" s="16">
        <f t="shared" si="2"/>
        <v>0.26177299416814226</v>
      </c>
      <c r="CR15" s="16">
        <f t="shared" si="3"/>
        <v>7.2165071205892044E-6</v>
      </c>
      <c r="CS15" s="16">
        <f t="shared" si="4"/>
        <v>2.5275847248756315E-11</v>
      </c>
      <c r="CT15" s="16">
        <f t="shared" si="4"/>
        <v>2.580709036462596E-3</v>
      </c>
    </row>
    <row r="16" spans="1:98" x14ac:dyDescent="0.3">
      <c r="A16" t="s">
        <v>61</v>
      </c>
      <c r="B16" t="s">
        <v>62</v>
      </c>
      <c r="C16" s="16">
        <v>0.27527663886751685</v>
      </c>
      <c r="D16" s="16">
        <v>7.9400514685263799E-4</v>
      </c>
      <c r="E16" s="16">
        <v>2.7593455430016882E-3</v>
      </c>
      <c r="F16" s="16">
        <v>7.0755419004988837E-5</v>
      </c>
      <c r="G16" s="16">
        <v>2.372001691941493E-2</v>
      </c>
      <c r="H16" s="16">
        <v>1.0564593301435406E-3</v>
      </c>
      <c r="I16" s="16">
        <v>3.4449760765549957E-4</v>
      </c>
      <c r="J16" s="16">
        <v>0.18812169665244527</v>
      </c>
      <c r="K16" s="16">
        <v>6.8136018271285047E-8</v>
      </c>
      <c r="L16" s="16">
        <v>0</v>
      </c>
      <c r="M16" s="16">
        <v>5.0222214266308087E-5</v>
      </c>
      <c r="N16" s="16">
        <v>1.5136975379865094E-11</v>
      </c>
      <c r="O16" s="16">
        <v>0</v>
      </c>
      <c r="P16" s="16">
        <v>0</v>
      </c>
      <c r="Q16" s="16">
        <v>2.2275378630357196E-4</v>
      </c>
      <c r="R16" s="16">
        <v>1.0586347672187853E-5</v>
      </c>
      <c r="S16" s="16">
        <v>1.2642476629730176E-5</v>
      </c>
      <c r="T16" s="16">
        <v>2.5284953259459714E-6</v>
      </c>
      <c r="U16" s="16">
        <v>1.9636885778125736E-9</v>
      </c>
      <c r="V16" s="16">
        <v>7.1315544258154945E-11</v>
      </c>
      <c r="W16" s="16">
        <v>3.852043834225792E-8</v>
      </c>
      <c r="X16" s="16">
        <v>4.6455548196334274E-9</v>
      </c>
      <c r="Y16" s="16">
        <v>3.5155549986415134E-6</v>
      </c>
      <c r="Z16" s="16">
        <v>9.391554067799238E-11</v>
      </c>
      <c r="AA16" s="16">
        <v>4.6857325910465016E-8</v>
      </c>
      <c r="AB16" s="16">
        <v>8.4373319967394355E-11</v>
      </c>
      <c r="AC16" s="16">
        <v>9.4417762820656222E-12</v>
      </c>
      <c r="AD16" s="16">
        <v>2.9279550917256659E-11</v>
      </c>
      <c r="AE16" s="16">
        <v>3.8219105056659822E-10</v>
      </c>
      <c r="AF16" s="16">
        <v>1.4664886565761878E-9</v>
      </c>
      <c r="AG16" s="16">
        <v>5.9262212834243312E-8</v>
      </c>
      <c r="AH16" s="16">
        <v>1.4313331065897246E-8</v>
      </c>
      <c r="AI16" s="16">
        <v>4.2588437697827697E-9</v>
      </c>
      <c r="AJ16" s="16">
        <v>1.4765330994294063E-9</v>
      </c>
      <c r="AK16" s="16">
        <v>8.4373319967397186E-9</v>
      </c>
      <c r="AL16" s="16">
        <v>1.295733128070719E-7</v>
      </c>
      <c r="AM16" s="16">
        <v>2.4006218419294667E-10</v>
      </c>
      <c r="AN16" s="16">
        <v>1.5337091587479695E-5</v>
      </c>
      <c r="AO16" s="16">
        <v>2.0540885634919243E-8</v>
      </c>
      <c r="AP16" s="16">
        <v>2.0377025997155483E-2</v>
      </c>
      <c r="AQ16" s="16">
        <v>5.5538452662043424E-3</v>
      </c>
      <c r="AR16" s="16">
        <v>0</v>
      </c>
      <c r="AS16" s="16">
        <v>0</v>
      </c>
      <c r="AT16" s="16">
        <v>2.8738206005884313E-4</v>
      </c>
      <c r="AU16" s="16">
        <v>4.9599527913819308E-4</v>
      </c>
      <c r="AV16" s="16">
        <v>3.8568237930737052E-7</v>
      </c>
      <c r="AW16" s="16">
        <v>1.1993395831202208E-10</v>
      </c>
      <c r="AX16" s="16">
        <v>9.6079045263157512E-10</v>
      </c>
      <c r="AY16" s="16">
        <v>3.8756028315790329E-9</v>
      </c>
      <c r="AZ16" s="16">
        <v>3.7758141473684718E-9</v>
      </c>
      <c r="BA16" s="16">
        <v>6.4491163578947621E-10</v>
      </c>
      <c r="BB16" s="16">
        <v>1.0544150842105327E-9</v>
      </c>
      <c r="BC16" s="16">
        <v>0</v>
      </c>
      <c r="BD16" s="16">
        <v>5.673801196478679E-6</v>
      </c>
      <c r="BE16" s="16">
        <v>4.8306117414542653E-8</v>
      </c>
      <c r="BF16" s="16">
        <v>2.6858889473684022E-7</v>
      </c>
      <c r="BG16" s="16">
        <v>3.6150487578947723E-8</v>
      </c>
      <c r="BH16" s="16">
        <v>7.9965866842104367E-9</v>
      </c>
      <c r="BI16" s="16">
        <v>1.6406682157894509E-8</v>
      </c>
      <c r="BJ16" s="16">
        <v>8.0572185473683712E-9</v>
      </c>
      <c r="BK16" s="16">
        <v>2.5348481052631286E-10</v>
      </c>
      <c r="BL16" s="16">
        <v>1.6009501642105377E-6</v>
      </c>
      <c r="BM16" s="16">
        <v>9.7827394736843691E-9</v>
      </c>
      <c r="BN16" s="16">
        <v>7.6538136315790093E-8</v>
      </c>
      <c r="BO16" s="16">
        <v>3.604910399999963E-9</v>
      </c>
      <c r="BP16" s="16">
        <v>7.2349468578948037E-8</v>
      </c>
      <c r="BQ16" s="16">
        <v>1.0443698336842083E-9</v>
      </c>
      <c r="BR16" s="16">
        <v>1.6024360026315945E-7</v>
      </c>
      <c r="BS16" s="16">
        <v>5.7749327999999368E-9</v>
      </c>
      <c r="BT16" s="16">
        <v>1.2385900800000191E-9</v>
      </c>
      <c r="BU16" s="16">
        <v>2.673215999999997E-7</v>
      </c>
      <c r="BV16" s="16">
        <v>2.3791777578947674E-9</v>
      </c>
      <c r="BW16" s="16">
        <v>5.4209437578946862E-11</v>
      </c>
      <c r="BX16" s="16">
        <v>1.1254784210526138E-10</v>
      </c>
      <c r="BY16" s="16">
        <v>6.1838810526316893E-7</v>
      </c>
      <c r="BZ16" s="16">
        <v>3.7539985736842426E-5</v>
      </c>
      <c r="CA16" s="16">
        <v>2.9007686842105477E-7</v>
      </c>
      <c r="CB16" s="16">
        <v>5.6599322684210379E-4</v>
      </c>
      <c r="CC16" s="16">
        <v>1.8209008042105374E-5</v>
      </c>
      <c r="CD16" s="16">
        <v>4.6982366052631855E-5</v>
      </c>
      <c r="CE16" s="16">
        <v>1.7013703811272974E-4</v>
      </c>
      <c r="CF16" s="16">
        <v>1.1559337568216992E-2</v>
      </c>
      <c r="CG16" s="16">
        <v>6.9445841806535056E-6</v>
      </c>
      <c r="CH16" s="16">
        <v>6.8393541725042195E-2</v>
      </c>
      <c r="CI16" s="16">
        <v>4.166839858177982E-5</v>
      </c>
      <c r="CJ16" s="16">
        <v>1.3962904771267842E-11</v>
      </c>
      <c r="CK16" s="16">
        <v>1.6593875360012604E-9</v>
      </c>
      <c r="CL16" s="16">
        <v>2.5819986210371436E-11</v>
      </c>
      <c r="CM16" s="16">
        <v>2.3474964289804195E-3</v>
      </c>
      <c r="CN16" s="16">
        <v>1.43049780666312</v>
      </c>
      <c r="CO16" s="16">
        <f t="shared" si="0"/>
        <v>2.8010139415834681E-3</v>
      </c>
      <c r="CP16" s="16">
        <f t="shared" si="1"/>
        <v>1.2265963682562702E-3</v>
      </c>
      <c r="CQ16" s="16">
        <f t="shared" si="2"/>
        <v>0.25651523837748746</v>
      </c>
      <c r="CR16" s="16">
        <f t="shared" si="3"/>
        <v>6.9447041146118179E-6</v>
      </c>
      <c r="CS16" s="16">
        <f t="shared" si="4"/>
        <v>2.5819986210371436E-11</v>
      </c>
      <c r="CT16" s="16">
        <f t="shared" si="4"/>
        <v>2.3474964289804195E-3</v>
      </c>
    </row>
    <row r="17" spans="1:98" x14ac:dyDescent="0.3">
      <c r="A17" t="s">
        <v>63</v>
      </c>
      <c r="B17" t="s">
        <v>64</v>
      </c>
      <c r="C17" s="16">
        <v>6.3580687985769868E-4</v>
      </c>
      <c r="D17" s="16">
        <v>8.981905656591997E-4</v>
      </c>
      <c r="E17" s="16">
        <v>2.7743652490833108E-3</v>
      </c>
      <c r="F17" s="16">
        <v>7.0592789962409266E-5</v>
      </c>
      <c r="G17" s="16">
        <v>2.4251849275739559E-2</v>
      </c>
      <c r="H17" s="16">
        <v>1.0564593301435406E-3</v>
      </c>
      <c r="I17" s="16">
        <v>3.5824896331737951E-4</v>
      </c>
      <c r="J17" s="16">
        <v>0.19030521133790856</v>
      </c>
      <c r="K17" s="16">
        <v>8.5244850282737949E-8</v>
      </c>
      <c r="L17" s="16">
        <v>0</v>
      </c>
      <c r="M17" s="16">
        <v>6.2832922213818708E-5</v>
      </c>
      <c r="N17" s="16">
        <v>1.8937842755244979E-11</v>
      </c>
      <c r="O17" s="16">
        <v>0</v>
      </c>
      <c r="P17" s="16">
        <v>0</v>
      </c>
      <c r="Q17" s="16">
        <v>2.7868686261880022E-4</v>
      </c>
      <c r="R17" s="16">
        <v>1.324456059001911E-5</v>
      </c>
      <c r="S17" s="16">
        <v>1.581697984190169E-5</v>
      </c>
      <c r="T17" s="16">
        <v>3.1633959683803312E-6</v>
      </c>
      <c r="U17" s="16">
        <v>2.4567672585603109E-9</v>
      </c>
      <c r="V17" s="16">
        <v>8.9222749543622498E-11</v>
      </c>
      <c r="W17" s="16">
        <v>4.8192851337998944E-8</v>
      </c>
      <c r="X17" s="16">
        <v>5.8120453047782325E-9</v>
      </c>
      <c r="Y17" s="16">
        <v>4.3983045549673117E-6</v>
      </c>
      <c r="Z17" s="16">
        <v>1.1749756453984102E-10</v>
      </c>
      <c r="AA17" s="16">
        <v>5.8623116425492997E-8</v>
      </c>
      <c r="AB17" s="16">
        <v>1.0555930931921549E-10</v>
      </c>
      <c r="AC17" s="16">
        <v>1.1812589376197931E-11</v>
      </c>
      <c r="AD17" s="16">
        <v>3.6631593650656233E-11</v>
      </c>
      <c r="AE17" s="16">
        <v>4.7815853804716021E-10</v>
      </c>
      <c r="AF17" s="16">
        <v>1.8347213286435067E-9</v>
      </c>
      <c r="AG17" s="16">
        <v>7.4142848212306038E-8</v>
      </c>
      <c r="AH17" s="16">
        <v>1.7907382830938321E-8</v>
      </c>
      <c r="AI17" s="16">
        <v>5.3282318037318238E-9</v>
      </c>
      <c r="AJ17" s="16">
        <v>1.847287913086271E-9</v>
      </c>
      <c r="AK17" s="16">
        <v>1.0555930931921537E-8</v>
      </c>
      <c r="AL17" s="16">
        <v>1.6210893931165217E-7</v>
      </c>
      <c r="AM17" s="16">
        <v>3.0034136818205375E-10</v>
      </c>
      <c r="AN17" s="16">
        <v>1.9188207783758505E-5</v>
      </c>
      <c r="AO17" s="16">
        <v>2.5698665185451825E-8</v>
      </c>
      <c r="AP17" s="16">
        <v>3.5504334153411233E-7</v>
      </c>
      <c r="AQ17" s="16">
        <v>1.0958580295846432E-6</v>
      </c>
      <c r="AR17" s="16">
        <v>0</v>
      </c>
      <c r="AS17" s="16">
        <v>0</v>
      </c>
      <c r="AT17" s="16">
        <v>6.4259171052632625E-5</v>
      </c>
      <c r="AU17" s="16">
        <v>3.0354744743155105E-4</v>
      </c>
      <c r="AV17" s="16">
        <v>3.0241041050895699E-9</v>
      </c>
      <c r="AW17" s="16">
        <v>0</v>
      </c>
      <c r="AX17" s="16">
        <v>9.6079045263157512E-10</v>
      </c>
      <c r="AY17" s="16">
        <v>3.8756028315790329E-9</v>
      </c>
      <c r="AZ17" s="16">
        <v>3.7758141473684718E-9</v>
      </c>
      <c r="BA17" s="16">
        <v>6.4491163578947621E-10</v>
      </c>
      <c r="BB17" s="16">
        <v>1.0544150842105327E-9</v>
      </c>
      <c r="BC17" s="16">
        <v>5.2859616963984157E-5</v>
      </c>
      <c r="BD17" s="16">
        <v>5.673801196478679E-6</v>
      </c>
      <c r="BE17" s="16">
        <v>4.8306117414542653E-8</v>
      </c>
      <c r="BF17" s="16">
        <v>2.6858889473684022E-7</v>
      </c>
      <c r="BG17" s="16">
        <v>3.6150487578947723E-8</v>
      </c>
      <c r="BH17" s="16">
        <v>7.9965866842104367E-9</v>
      </c>
      <c r="BI17" s="16">
        <v>1.6406682157894509E-8</v>
      </c>
      <c r="BJ17" s="16">
        <v>8.0572185473683712E-9</v>
      </c>
      <c r="BK17" s="16">
        <v>2.5348481052631286E-10</v>
      </c>
      <c r="BL17" s="16">
        <v>1.6009501642105377E-6</v>
      </c>
      <c r="BM17" s="16">
        <v>9.7827394736843691E-9</v>
      </c>
      <c r="BN17" s="16">
        <v>7.6538136315790093E-8</v>
      </c>
      <c r="BO17" s="16">
        <v>3.604910399999963E-9</v>
      </c>
      <c r="BP17" s="16">
        <v>7.2349468578948037E-8</v>
      </c>
      <c r="BQ17" s="16">
        <v>1.0443698336842083E-9</v>
      </c>
      <c r="BR17" s="16">
        <v>1.6024360026315945E-7</v>
      </c>
      <c r="BS17" s="16">
        <v>5.7749327999999368E-9</v>
      </c>
      <c r="BT17" s="16">
        <v>1.2385900800000191E-9</v>
      </c>
      <c r="BU17" s="16">
        <v>2.673215999999997E-7</v>
      </c>
      <c r="BV17" s="16">
        <v>2.3791777578947674E-9</v>
      </c>
      <c r="BW17" s="16">
        <v>5.4209437578946862E-11</v>
      </c>
      <c r="BX17" s="16">
        <v>1.1254784210526138E-10</v>
      </c>
      <c r="BY17" s="16">
        <v>6.1838810526316893E-7</v>
      </c>
      <c r="BZ17" s="16">
        <v>3.7539985736842426E-5</v>
      </c>
      <c r="CA17" s="16">
        <v>2.9007686842105477E-7</v>
      </c>
      <c r="CB17" s="16">
        <v>5.6599322684210379E-4</v>
      </c>
      <c r="CC17" s="16">
        <v>1.8209008042105374E-5</v>
      </c>
      <c r="CD17" s="16">
        <v>4.6982366052631855E-5</v>
      </c>
      <c r="CE17" s="16">
        <v>5.4792801788079147E-5</v>
      </c>
      <c r="CF17" s="16">
        <v>1.0689858720928811E-3</v>
      </c>
      <c r="CG17" s="16">
        <v>3.5895949030149846E-6</v>
      </c>
      <c r="CH17" s="16">
        <v>1.751653674700733E-2</v>
      </c>
      <c r="CI17" s="16">
        <v>1.6101648131392953E-5</v>
      </c>
      <c r="CJ17" s="16">
        <v>3.2439833358465092E-12</v>
      </c>
      <c r="CK17" s="16">
        <v>3.1893298610325081E-10</v>
      </c>
      <c r="CL17" s="16">
        <v>2.9418882165969571E-11</v>
      </c>
      <c r="CM17" s="16">
        <v>1.0071467119193091E-3</v>
      </c>
      <c r="CN17" s="16">
        <v>0.19589066848640277</v>
      </c>
      <c r="CO17" s="16">
        <f t="shared" si="0"/>
        <v>2.7904668972147037E-3</v>
      </c>
      <c r="CP17" s="16">
        <f t="shared" si="1"/>
        <v>1.1112521319316198E-3</v>
      </c>
      <c r="CQ17" s="16">
        <f t="shared" si="2"/>
        <v>0.20782174808491588</v>
      </c>
      <c r="CR17" s="16">
        <f t="shared" si="3"/>
        <v>3.5895949030149846E-6</v>
      </c>
      <c r="CS17" s="16">
        <f t="shared" si="4"/>
        <v>2.9418882165969571E-11</v>
      </c>
      <c r="CT17" s="16">
        <f t="shared" si="4"/>
        <v>1.0071467119193091E-3</v>
      </c>
    </row>
    <row r="18" spans="1:98" x14ac:dyDescent="0.3">
      <c r="A18" t="s">
        <v>65</v>
      </c>
      <c r="B18" t="s">
        <v>66</v>
      </c>
      <c r="C18" s="16">
        <v>7.8024768066984262E-4</v>
      </c>
      <c r="D18" s="16">
        <v>8.981905656591997E-4</v>
      </c>
      <c r="E18" s="16">
        <v>2.7743662276436647E-3</v>
      </c>
      <c r="F18" s="16">
        <v>7.0592789962409266E-5</v>
      </c>
      <c r="G18" s="16">
        <v>2.4251975510024521E-2</v>
      </c>
      <c r="H18" s="16">
        <v>1.0564593301435406E-3</v>
      </c>
      <c r="I18" s="16">
        <v>3.5824896331737951E-4</v>
      </c>
      <c r="J18" s="16">
        <v>0.19030572961102943</v>
      </c>
      <c r="K18" s="16">
        <v>8.5248911188679176E-8</v>
      </c>
      <c r="L18" s="16">
        <v>0</v>
      </c>
      <c r="M18" s="16">
        <v>6.2835915457237825E-5</v>
      </c>
      <c r="N18" s="16">
        <v>1.8938744918811467E-11</v>
      </c>
      <c r="O18" s="16">
        <v>0</v>
      </c>
      <c r="P18" s="16">
        <v>0</v>
      </c>
      <c r="Q18" s="16">
        <v>2.7870013874201961E-4</v>
      </c>
      <c r="R18" s="16">
        <v>1.3245191536224174E-5</v>
      </c>
      <c r="S18" s="16">
        <v>1.5817733333370091E-5</v>
      </c>
      <c r="T18" s="16">
        <v>3.163546666674012E-6</v>
      </c>
      <c r="U18" s="16">
        <v>2.4568842943780021E-9</v>
      </c>
      <c r="V18" s="16">
        <v>8.9226999949277736E-11</v>
      </c>
      <c r="W18" s="16">
        <v>4.8195147155701391E-8</v>
      </c>
      <c r="X18" s="16">
        <v>5.8123221797944901E-9</v>
      </c>
      <c r="Y18" s="16">
        <v>4.398514082006647E-6</v>
      </c>
      <c r="Z18" s="16">
        <v>1.1750316190503456E-10</v>
      </c>
      <c r="AA18" s="16">
        <v>5.8625909121602914E-8</v>
      </c>
      <c r="AB18" s="16">
        <v>1.055643379681597E-10</v>
      </c>
      <c r="AC18" s="16">
        <v>1.181315210596071E-11</v>
      </c>
      <c r="AD18" s="16">
        <v>3.6633338711569606E-11</v>
      </c>
      <c r="AE18" s="16">
        <v>4.7818131662957968E-10</v>
      </c>
      <c r="AF18" s="16">
        <v>1.8348087313513417E-9</v>
      </c>
      <c r="AG18" s="16">
        <v>7.4146380239540636E-8</v>
      </c>
      <c r="AH18" s="16">
        <v>1.7908235905312787E-8</v>
      </c>
      <c r="AI18" s="16">
        <v>5.3284856307737615E-9</v>
      </c>
      <c r="AJ18" s="16">
        <v>1.8473759144427898E-9</v>
      </c>
      <c r="AK18" s="16">
        <v>1.0556433796815952E-8</v>
      </c>
      <c r="AL18" s="16">
        <v>1.6211666187967342E-7</v>
      </c>
      <c r="AM18" s="16">
        <v>3.0035567588559621E-10</v>
      </c>
      <c r="AN18" s="16">
        <v>1.9189121874248793E-5</v>
      </c>
      <c r="AO18" s="16">
        <v>2.569988942201028E-8</v>
      </c>
      <c r="AP18" s="16">
        <v>2.5239871828050867E-4</v>
      </c>
      <c r="AQ18" s="16">
        <v>1.4749203632055365E-4</v>
      </c>
      <c r="AR18" s="16">
        <v>0</v>
      </c>
      <c r="AS18" s="16">
        <v>1.7155531069609866E-5</v>
      </c>
      <c r="AT18" s="16">
        <v>2.6373708129196459E-4</v>
      </c>
      <c r="AU18" s="16">
        <v>1.2153662389077072E-2</v>
      </c>
      <c r="AV18" s="16">
        <v>0</v>
      </c>
      <c r="AW18" s="16">
        <v>0</v>
      </c>
      <c r="AX18" s="16">
        <v>9.6079045263157512E-10</v>
      </c>
      <c r="AY18" s="16">
        <v>3.8756028315790329E-9</v>
      </c>
      <c r="AZ18" s="16">
        <v>3.4359943724843293E-8</v>
      </c>
      <c r="BA18" s="16">
        <v>6.4491163578947621E-10</v>
      </c>
      <c r="BB18" s="16">
        <v>1.0544150842105327E-9</v>
      </c>
      <c r="BC18" s="16">
        <v>0</v>
      </c>
      <c r="BD18" s="16">
        <v>5.673801196478679E-6</v>
      </c>
      <c r="BE18" s="16">
        <v>4.8306117414542653E-8</v>
      </c>
      <c r="BF18" s="16">
        <v>2.6858889473684022E-7</v>
      </c>
      <c r="BG18" s="16">
        <v>3.6150487578947723E-8</v>
      </c>
      <c r="BH18" s="16">
        <v>7.9965866842104367E-9</v>
      </c>
      <c r="BI18" s="16">
        <v>1.6406682157894509E-8</v>
      </c>
      <c r="BJ18" s="16">
        <v>8.0572185473683712E-9</v>
      </c>
      <c r="BK18" s="16">
        <v>2.5348481052631286E-10</v>
      </c>
      <c r="BL18" s="16">
        <v>1.6009501642105377E-6</v>
      </c>
      <c r="BM18" s="16">
        <v>9.7827394736843691E-9</v>
      </c>
      <c r="BN18" s="16">
        <v>7.6538136315790093E-8</v>
      </c>
      <c r="BO18" s="16">
        <v>3.604910399999963E-9</v>
      </c>
      <c r="BP18" s="16">
        <v>7.2349468578948037E-8</v>
      </c>
      <c r="BQ18" s="16">
        <v>1.0443698336842083E-9</v>
      </c>
      <c r="BR18" s="16">
        <v>1.6024360026315945E-7</v>
      </c>
      <c r="BS18" s="16">
        <v>5.7749327999999368E-9</v>
      </c>
      <c r="BT18" s="16">
        <v>1.2385900800000191E-9</v>
      </c>
      <c r="BU18" s="16">
        <v>2.673215999999997E-7</v>
      </c>
      <c r="BV18" s="16">
        <v>2.3791777578947674E-9</v>
      </c>
      <c r="BW18" s="16">
        <v>5.4209437578946862E-11</v>
      </c>
      <c r="BX18" s="16">
        <v>1.1254784210526138E-10</v>
      </c>
      <c r="BY18" s="16">
        <v>6.1838810526316893E-7</v>
      </c>
      <c r="BZ18" s="16">
        <v>3.7539985736842426E-5</v>
      </c>
      <c r="CA18" s="16">
        <v>2.9007686842105477E-7</v>
      </c>
      <c r="CB18" s="16">
        <v>5.6599322684210379E-4</v>
      </c>
      <c r="CC18" s="16">
        <v>1.8209008042105374E-5</v>
      </c>
      <c r="CD18" s="16">
        <v>4.6982366052631855E-5</v>
      </c>
      <c r="CE18" s="16">
        <v>5.0265352013836158E-5</v>
      </c>
      <c r="CF18" s="16">
        <v>1.0342083341825627E-3</v>
      </c>
      <c r="CG18" s="16">
        <v>3.5226635569780055E-6</v>
      </c>
      <c r="CH18" s="16">
        <v>1.5961009563718941E-2</v>
      </c>
      <c r="CI18" s="16">
        <v>1.3763960009592221E-5</v>
      </c>
      <c r="CJ18" s="16">
        <v>2.5787133885568181E-12</v>
      </c>
      <c r="CK18" s="16">
        <v>2.3736524657734036E-10</v>
      </c>
      <c r="CL18" s="16">
        <v>2.928453558945102E-11</v>
      </c>
      <c r="CM18" s="16">
        <v>9.750204432856359E-4</v>
      </c>
      <c r="CN18" s="16">
        <v>0.29402809350182529</v>
      </c>
      <c r="CO18" s="16">
        <f t="shared" si="0"/>
        <v>2.7881301876532569E-3</v>
      </c>
      <c r="CP18" s="16">
        <f t="shared" si="1"/>
        <v>1.1067246821573767E-3</v>
      </c>
      <c r="CQ18" s="16">
        <f t="shared" si="2"/>
        <v>0.20626673917474836</v>
      </c>
      <c r="CR18" s="16">
        <f t="shared" si="3"/>
        <v>3.5226635569780055E-6</v>
      </c>
      <c r="CS18" s="16">
        <f t="shared" si="4"/>
        <v>2.928453558945102E-11</v>
      </c>
      <c r="CT18" s="16">
        <f t="shared" si="4"/>
        <v>9.750204432856359E-4</v>
      </c>
    </row>
    <row r="19" spans="1:98" x14ac:dyDescent="0.3">
      <c r="A19" t="s">
        <v>67</v>
      </c>
      <c r="B19" t="s">
        <v>68</v>
      </c>
      <c r="C19" s="16">
        <v>4.1564728889377537E-3</v>
      </c>
      <c r="D19" s="16">
        <v>7.9400514676083761E-4</v>
      </c>
      <c r="E19" s="16">
        <v>2.7593455429975084E-3</v>
      </c>
      <c r="F19" s="16">
        <v>7.0755419004988837E-5</v>
      </c>
      <c r="G19" s="16">
        <v>2.372001691941493E-2</v>
      </c>
      <c r="H19" s="16">
        <v>1.0564593301435406E-3</v>
      </c>
      <c r="I19" s="16">
        <v>3.4449760765549957E-4</v>
      </c>
      <c r="J19" s="16">
        <v>0.18812169665244527</v>
      </c>
      <c r="K19" s="16">
        <v>6.8136018271285047E-8</v>
      </c>
      <c r="L19" s="16">
        <v>0</v>
      </c>
      <c r="M19" s="16">
        <v>5.0222214266308087E-5</v>
      </c>
      <c r="N19" s="16">
        <v>1.5136975379865094E-11</v>
      </c>
      <c r="O19" s="16">
        <v>0</v>
      </c>
      <c r="P19" s="16">
        <v>0</v>
      </c>
      <c r="Q19" s="16">
        <v>2.2275378630357196E-4</v>
      </c>
      <c r="R19" s="16">
        <v>1.0586347672187853E-5</v>
      </c>
      <c r="S19" s="16">
        <v>1.2642476629730176E-5</v>
      </c>
      <c r="T19" s="16">
        <v>2.5284953259459714E-6</v>
      </c>
      <c r="U19" s="16">
        <v>1.9636885778125736E-9</v>
      </c>
      <c r="V19" s="16">
        <v>7.1315544258154945E-11</v>
      </c>
      <c r="W19" s="16">
        <v>3.852043834225792E-8</v>
      </c>
      <c r="X19" s="16">
        <v>4.6455548196334274E-9</v>
      </c>
      <c r="Y19" s="16">
        <v>3.5155549986415134E-6</v>
      </c>
      <c r="Z19" s="16">
        <v>9.391554067799238E-11</v>
      </c>
      <c r="AA19" s="16">
        <v>4.6857325910465016E-8</v>
      </c>
      <c r="AB19" s="16">
        <v>8.4373319967394355E-11</v>
      </c>
      <c r="AC19" s="16">
        <v>9.4417762820656222E-12</v>
      </c>
      <c r="AD19" s="16">
        <v>2.9279550917256659E-11</v>
      </c>
      <c r="AE19" s="16">
        <v>3.8219105056659822E-10</v>
      </c>
      <c r="AF19" s="16">
        <v>1.4664886565761878E-9</v>
      </c>
      <c r="AG19" s="16">
        <v>5.9262212834243312E-8</v>
      </c>
      <c r="AH19" s="16">
        <v>1.4313331065897246E-8</v>
      </c>
      <c r="AI19" s="16">
        <v>4.2588437697827697E-9</v>
      </c>
      <c r="AJ19" s="16">
        <v>1.4765330994294063E-9</v>
      </c>
      <c r="AK19" s="16">
        <v>8.4373319967397186E-9</v>
      </c>
      <c r="AL19" s="16">
        <v>1.295733128070719E-7</v>
      </c>
      <c r="AM19" s="16">
        <v>2.4006218419294667E-10</v>
      </c>
      <c r="AN19" s="16">
        <v>1.5337091587479695E-5</v>
      </c>
      <c r="AO19" s="16">
        <v>2.0540885634919243E-8</v>
      </c>
      <c r="AP19" s="16">
        <v>4.2558803386280307E-5</v>
      </c>
      <c r="AQ19" s="16">
        <v>1.3130692978898779E-6</v>
      </c>
      <c r="AR19" s="16">
        <v>0</v>
      </c>
      <c r="AS19" s="16">
        <v>0</v>
      </c>
      <c r="AT19" s="16">
        <v>6.4259171052632625E-5</v>
      </c>
      <c r="AU19" s="16">
        <v>2.7653181717248522E-4</v>
      </c>
      <c r="AV19" s="16">
        <v>5.1090387697636919E-7</v>
      </c>
      <c r="AW19" s="16">
        <v>0</v>
      </c>
      <c r="AX19" s="16">
        <v>9.6079045263157512E-10</v>
      </c>
      <c r="AY19" s="16">
        <v>3.8756028315790329E-9</v>
      </c>
      <c r="AZ19" s="16">
        <v>3.7758141473684718E-9</v>
      </c>
      <c r="BA19" s="16">
        <v>6.4491163578947621E-10</v>
      </c>
      <c r="BB19" s="16">
        <v>1.0544150842105327E-9</v>
      </c>
      <c r="BC19" s="16">
        <v>0</v>
      </c>
      <c r="BD19" s="16">
        <v>5.673801196478679E-6</v>
      </c>
      <c r="BE19" s="16">
        <v>4.8306117414542653E-8</v>
      </c>
      <c r="BF19" s="16">
        <v>2.6858889473684022E-7</v>
      </c>
      <c r="BG19" s="16">
        <v>3.6150487578947723E-8</v>
      </c>
      <c r="BH19" s="16">
        <v>7.9965866842104367E-9</v>
      </c>
      <c r="BI19" s="16">
        <v>1.6406682157894509E-8</v>
      </c>
      <c r="BJ19" s="16">
        <v>8.0572185473683712E-9</v>
      </c>
      <c r="BK19" s="16">
        <v>2.5348481052631286E-10</v>
      </c>
      <c r="BL19" s="16">
        <v>1.6009501642105377E-6</v>
      </c>
      <c r="BM19" s="16">
        <v>9.7827394736843691E-9</v>
      </c>
      <c r="BN19" s="16">
        <v>7.6538136315790093E-8</v>
      </c>
      <c r="BO19" s="16">
        <v>3.604910399999963E-9</v>
      </c>
      <c r="BP19" s="16">
        <v>7.2349468578948037E-8</v>
      </c>
      <c r="BQ19" s="16">
        <v>1.0443698336842083E-9</v>
      </c>
      <c r="BR19" s="16">
        <v>1.6024360026315945E-7</v>
      </c>
      <c r="BS19" s="16">
        <v>5.7749327999999368E-9</v>
      </c>
      <c r="BT19" s="16">
        <v>1.2385900800000191E-9</v>
      </c>
      <c r="BU19" s="16">
        <v>2.673215999999997E-7</v>
      </c>
      <c r="BV19" s="16">
        <v>2.3791777578947674E-9</v>
      </c>
      <c r="BW19" s="16">
        <v>5.4209437578946862E-11</v>
      </c>
      <c r="BX19" s="16">
        <v>1.1254784210526138E-10</v>
      </c>
      <c r="BY19" s="16">
        <v>6.1838810526316893E-7</v>
      </c>
      <c r="BZ19" s="16">
        <v>3.7539985736842426E-5</v>
      </c>
      <c r="CA19" s="16">
        <v>2.9007686842105477E-7</v>
      </c>
      <c r="CB19" s="16">
        <v>5.6599322684210379E-4</v>
      </c>
      <c r="CC19" s="16">
        <v>1.8209008042105374E-5</v>
      </c>
      <c r="CD19" s="16">
        <v>4.6982366052631855E-5</v>
      </c>
      <c r="CE19" s="16">
        <v>1.4555688896584562E-4</v>
      </c>
      <c r="CF19" s="16">
        <v>1.5948430414744051E-2</v>
      </c>
      <c r="CG19" s="16">
        <v>6.6457182339709489E-6</v>
      </c>
      <c r="CH19" s="16">
        <v>6.0615941090425077E-2</v>
      </c>
      <c r="CI19" s="16">
        <v>2.7381762643509987E-5</v>
      </c>
      <c r="CJ19" s="16">
        <v>9.7657298190345933E-12</v>
      </c>
      <c r="CK19" s="16">
        <v>1.1443118866397749E-9</v>
      </c>
      <c r="CL19" s="16">
        <v>2.4841942380988816E-11</v>
      </c>
      <c r="CM19" s="16">
        <v>2.2081460859886396E-3</v>
      </c>
      <c r="CN19" s="16">
        <v>2.2247363919052319</v>
      </c>
      <c r="CO19" s="16">
        <f t="shared" si="0"/>
        <v>2.7867273056410183E-3</v>
      </c>
      <c r="CP19" s="16">
        <f t="shared" si="1"/>
        <v>1.2020162191093862E-3</v>
      </c>
      <c r="CQ19" s="16">
        <f t="shared" si="2"/>
        <v>0.24873763774287033</v>
      </c>
      <c r="CR19" s="16">
        <f t="shared" si="3"/>
        <v>6.6457182339709489E-6</v>
      </c>
      <c r="CS19" s="16">
        <f t="shared" si="4"/>
        <v>2.4841942380988816E-11</v>
      </c>
      <c r="CT19" s="16">
        <f t="shared" si="4"/>
        <v>2.2081460859886396E-3</v>
      </c>
    </row>
    <row r="20" spans="1:98" x14ac:dyDescent="0.3">
      <c r="A20" t="s">
        <v>69</v>
      </c>
      <c r="B20" t="s">
        <v>70</v>
      </c>
      <c r="C20" s="16">
        <v>7.8024771865019401E-4</v>
      </c>
      <c r="D20" s="16">
        <v>8.981905656591997E-4</v>
      </c>
      <c r="E20" s="16">
        <v>2.7743680134313044E-3</v>
      </c>
      <c r="F20" s="16">
        <v>7.0592789962409266E-5</v>
      </c>
      <c r="G20" s="16">
        <v>2.4252205876630899E-2</v>
      </c>
      <c r="H20" s="16">
        <v>1.0564593301435406E-3</v>
      </c>
      <c r="I20" s="16">
        <v>3.5824896331737951E-4</v>
      </c>
      <c r="J20" s="16">
        <v>0.19030667541446164</v>
      </c>
      <c r="K20" s="16">
        <v>8.5256321989324721E-8</v>
      </c>
      <c r="L20" s="16">
        <v>0</v>
      </c>
      <c r="M20" s="16">
        <v>6.284137786650896E-5</v>
      </c>
      <c r="N20" s="16">
        <v>1.8940391288965832E-11</v>
      </c>
      <c r="O20" s="16">
        <v>0</v>
      </c>
      <c r="P20" s="16">
        <v>0</v>
      </c>
      <c r="Q20" s="16">
        <v>2.7872436651383854E-4</v>
      </c>
      <c r="R20" s="16">
        <v>1.3246342958249627E-5</v>
      </c>
      <c r="S20" s="16">
        <v>1.5819108389857754E-5</v>
      </c>
      <c r="T20" s="16">
        <v>3.1638216779715538E-6</v>
      </c>
      <c r="U20" s="16">
        <v>2.4570978745805018E-9</v>
      </c>
      <c r="V20" s="16">
        <v>8.9234756570442896E-11</v>
      </c>
      <c r="W20" s="16">
        <v>4.8199336823612488E-8</v>
      </c>
      <c r="X20" s="16">
        <v>5.8128274526520842E-9</v>
      </c>
      <c r="Y20" s="16">
        <v>4.3988964506556424E-6</v>
      </c>
      <c r="Z20" s="16">
        <v>1.1751337661037205E-10</v>
      </c>
      <c r="AA20" s="16">
        <v>5.8631005549452944E-8</v>
      </c>
      <c r="AB20" s="16">
        <v>1.0557351481573519E-10</v>
      </c>
      <c r="AC20" s="16">
        <v>1.1814179038903701E-11</v>
      </c>
      <c r="AD20" s="16">
        <v>3.663652329617475E-11</v>
      </c>
      <c r="AE20" s="16">
        <v>4.7822288556413331E-10</v>
      </c>
      <c r="AF20" s="16">
        <v>1.8349682337020651E-9</v>
      </c>
      <c r="AG20" s="16">
        <v>7.4152825882480776E-8</v>
      </c>
      <c r="AH20" s="16">
        <v>1.7909792691955088E-8</v>
      </c>
      <c r="AI20" s="16">
        <v>5.3289488430799686E-9</v>
      </c>
      <c r="AJ20" s="16">
        <v>1.8475365092753629E-9</v>
      </c>
      <c r="AK20" s="16">
        <v>1.0557351481573522E-8</v>
      </c>
      <c r="AL20" s="16">
        <v>1.6213075489559331E-7</v>
      </c>
      <c r="AM20" s="16">
        <v>3.0038178620191291E-10</v>
      </c>
      <c r="AN20" s="16">
        <v>1.9190790010003176E-5</v>
      </c>
      <c r="AO20" s="16">
        <v>2.5702123547402199E-8</v>
      </c>
      <c r="AP20" s="16">
        <v>2.5283407164712087E-4</v>
      </c>
      <c r="AQ20" s="16">
        <v>1.4727791324661485E-4</v>
      </c>
      <c r="AR20" s="16">
        <v>0</v>
      </c>
      <c r="AS20" s="16">
        <v>1.7155531069609866E-5</v>
      </c>
      <c r="AT20" s="16">
        <v>2.6373708129196459E-4</v>
      </c>
      <c r="AU20" s="16">
        <v>1.2132732997045755E-2</v>
      </c>
      <c r="AV20" s="16">
        <v>0</v>
      </c>
      <c r="AW20" s="16">
        <v>0</v>
      </c>
      <c r="AX20" s="16">
        <v>9.6079045263157512E-10</v>
      </c>
      <c r="AY20" s="16">
        <v>3.8756028315790329E-9</v>
      </c>
      <c r="AZ20" s="16">
        <v>3.4359943724843293E-8</v>
      </c>
      <c r="BA20" s="16">
        <v>6.4491163578947621E-10</v>
      </c>
      <c r="BB20" s="16">
        <v>1.0544150842105327E-9</v>
      </c>
      <c r="BC20" s="16">
        <v>0</v>
      </c>
      <c r="BD20" s="16">
        <v>5.673801196478679E-6</v>
      </c>
      <c r="BE20" s="16">
        <v>4.8306117414542653E-8</v>
      </c>
      <c r="BF20" s="16">
        <v>2.6858889473684022E-7</v>
      </c>
      <c r="BG20" s="16">
        <v>3.6150487578947723E-8</v>
      </c>
      <c r="BH20" s="16">
        <v>7.9965866842104367E-9</v>
      </c>
      <c r="BI20" s="16">
        <v>1.6406682157894509E-8</v>
      </c>
      <c r="BJ20" s="16">
        <v>8.0572185473683712E-9</v>
      </c>
      <c r="BK20" s="16">
        <v>2.5348481052631286E-10</v>
      </c>
      <c r="BL20" s="16">
        <v>1.6009501642105377E-6</v>
      </c>
      <c r="BM20" s="16">
        <v>9.7827394736843691E-9</v>
      </c>
      <c r="BN20" s="16">
        <v>7.6538136315790093E-8</v>
      </c>
      <c r="BO20" s="16">
        <v>3.604910399999963E-9</v>
      </c>
      <c r="BP20" s="16">
        <v>7.2349468578948037E-8</v>
      </c>
      <c r="BQ20" s="16">
        <v>1.0443698336842083E-9</v>
      </c>
      <c r="BR20" s="16">
        <v>1.6024360026315945E-7</v>
      </c>
      <c r="BS20" s="16">
        <v>5.7749327999999368E-9</v>
      </c>
      <c r="BT20" s="16">
        <v>1.2385900800000191E-9</v>
      </c>
      <c r="BU20" s="16">
        <v>2.673215999999997E-7</v>
      </c>
      <c r="BV20" s="16">
        <v>2.3791777578947674E-9</v>
      </c>
      <c r="BW20" s="16">
        <v>5.4209437578946862E-11</v>
      </c>
      <c r="BX20" s="16">
        <v>1.1254784210526138E-10</v>
      </c>
      <c r="BY20" s="16">
        <v>6.1838810526316893E-7</v>
      </c>
      <c r="BZ20" s="16">
        <v>3.7539985736842426E-5</v>
      </c>
      <c r="CA20" s="16">
        <v>2.9007686842105477E-7</v>
      </c>
      <c r="CB20" s="16">
        <v>5.6599322684210379E-4</v>
      </c>
      <c r="CC20" s="16">
        <v>1.8209008042105374E-5</v>
      </c>
      <c r="CD20" s="16">
        <v>4.6982366052631855E-5</v>
      </c>
      <c r="CE20" s="16">
        <v>5.0266231604349776E-5</v>
      </c>
      <c r="CF20" s="16">
        <v>1.0342514335251812E-3</v>
      </c>
      <c r="CG20" s="16">
        <v>3.5226885136406287E-6</v>
      </c>
      <c r="CH20" s="16">
        <v>1.5961256277904613E-2</v>
      </c>
      <c r="CI20" s="16">
        <v>1.3764021347847635E-5</v>
      </c>
      <c r="CJ20" s="16">
        <v>2.5787425727954121E-12</v>
      </c>
      <c r="CK20" s="16">
        <v>2.373693381529429E-10</v>
      </c>
      <c r="CL20" s="16">
        <v>2.9286974860104011E-11</v>
      </c>
      <c r="CM20" s="16">
        <v>9.7503115634319957E-4</v>
      </c>
      <c r="CN20" s="16">
        <v>0.29402868729910581</v>
      </c>
      <c r="CO20" s="16">
        <f t="shared" si="0"/>
        <v>2.7881320347791522E-3</v>
      </c>
      <c r="CP20" s="16">
        <f t="shared" si="1"/>
        <v>1.1067255617478904E-3</v>
      </c>
      <c r="CQ20" s="16">
        <f t="shared" si="2"/>
        <v>0.20626793169236626</v>
      </c>
      <c r="CR20" s="16">
        <f t="shared" si="3"/>
        <v>3.5226885136406287E-6</v>
      </c>
      <c r="CS20" s="16">
        <f t="shared" si="4"/>
        <v>2.9286974860104011E-11</v>
      </c>
      <c r="CT20" s="16">
        <f t="shared" si="4"/>
        <v>9.7503115634319957E-4</v>
      </c>
    </row>
    <row r="21" spans="1:98" x14ac:dyDescent="0.3">
      <c r="A21" t="s">
        <v>71</v>
      </c>
      <c r="B21" t="s">
        <v>72</v>
      </c>
      <c r="C21" s="16">
        <v>4.1546534654120044E-3</v>
      </c>
      <c r="D21" s="16">
        <v>7.9400514686061967E-4</v>
      </c>
      <c r="E21" s="16">
        <v>2.7593455429845608E-3</v>
      </c>
      <c r="F21" s="16">
        <v>1.1463588182231446E-4</v>
      </c>
      <c r="G21" s="16">
        <v>2.372001691941493E-2</v>
      </c>
      <c r="H21" s="16">
        <v>1.0564593301435406E-3</v>
      </c>
      <c r="I21" s="16">
        <v>3.4449760765549957E-4</v>
      </c>
      <c r="J21" s="16">
        <v>0.18812169665244527</v>
      </c>
      <c r="K21" s="16">
        <v>6.8136018271285047E-8</v>
      </c>
      <c r="L21" s="16">
        <v>0</v>
      </c>
      <c r="M21" s="16">
        <v>5.0222214266308087E-5</v>
      </c>
      <c r="N21" s="16">
        <v>1.5136975379865094E-11</v>
      </c>
      <c r="O21" s="16">
        <v>0</v>
      </c>
      <c r="P21" s="16">
        <v>0</v>
      </c>
      <c r="Q21" s="16">
        <v>2.2275378630357196E-4</v>
      </c>
      <c r="R21" s="16">
        <v>1.0586347672187853E-5</v>
      </c>
      <c r="S21" s="16">
        <v>1.2642476629730176E-5</v>
      </c>
      <c r="T21" s="16">
        <v>2.5284953259459714E-6</v>
      </c>
      <c r="U21" s="16">
        <v>1.9636885778125736E-9</v>
      </c>
      <c r="V21" s="16">
        <v>7.1315544258154945E-11</v>
      </c>
      <c r="W21" s="16">
        <v>3.852043834225792E-8</v>
      </c>
      <c r="X21" s="16">
        <v>4.6455548196334274E-9</v>
      </c>
      <c r="Y21" s="16">
        <v>3.5155549986415134E-6</v>
      </c>
      <c r="Z21" s="16">
        <v>9.391554067799238E-11</v>
      </c>
      <c r="AA21" s="16">
        <v>4.6857325910465016E-8</v>
      </c>
      <c r="AB21" s="16">
        <v>8.4373319967394355E-11</v>
      </c>
      <c r="AC21" s="16">
        <v>9.4417762820656222E-12</v>
      </c>
      <c r="AD21" s="16">
        <v>2.9279550917256659E-11</v>
      </c>
      <c r="AE21" s="16">
        <v>3.8219105056659822E-10</v>
      </c>
      <c r="AF21" s="16">
        <v>1.4664886565761878E-9</v>
      </c>
      <c r="AG21" s="16">
        <v>5.9262212834243312E-8</v>
      </c>
      <c r="AH21" s="16">
        <v>1.4313331065897246E-8</v>
      </c>
      <c r="AI21" s="16">
        <v>4.2588437697827697E-9</v>
      </c>
      <c r="AJ21" s="16">
        <v>1.4765330994294063E-9</v>
      </c>
      <c r="AK21" s="16">
        <v>8.4373319967397186E-9</v>
      </c>
      <c r="AL21" s="16">
        <v>1.295733128070719E-7</v>
      </c>
      <c r="AM21" s="16">
        <v>2.4006218419294667E-10</v>
      </c>
      <c r="AN21" s="16">
        <v>1.5337091587479695E-5</v>
      </c>
      <c r="AO21" s="16">
        <v>2.0540885634919243E-8</v>
      </c>
      <c r="AP21" s="16">
        <v>4.2615830297285208E-5</v>
      </c>
      <c r="AQ21" s="16">
        <v>1.3130843086659106E-6</v>
      </c>
      <c r="AR21" s="16">
        <v>0</v>
      </c>
      <c r="AS21" s="16">
        <v>0</v>
      </c>
      <c r="AT21" s="16">
        <v>6.4259171052632625E-5</v>
      </c>
      <c r="AU21" s="16">
        <v>2.7653181717248522E-4</v>
      </c>
      <c r="AV21" s="16">
        <v>5.1328859565576714E-7</v>
      </c>
      <c r="AW21" s="16">
        <v>0</v>
      </c>
      <c r="AX21" s="16">
        <v>9.6079045263157512E-10</v>
      </c>
      <c r="AY21" s="16">
        <v>3.8756028315790329E-9</v>
      </c>
      <c r="AZ21" s="16">
        <v>3.7758141473684718E-9</v>
      </c>
      <c r="BA21" s="16">
        <v>6.4491163578947621E-10</v>
      </c>
      <c r="BB21" s="16">
        <v>1.0544150842105327E-9</v>
      </c>
      <c r="BC21" s="16">
        <v>0</v>
      </c>
      <c r="BD21" s="16">
        <v>5.673801196478679E-6</v>
      </c>
      <c r="BE21" s="16">
        <v>4.8306117414542653E-8</v>
      </c>
      <c r="BF21" s="16">
        <v>2.6858889473684022E-7</v>
      </c>
      <c r="BG21" s="16">
        <v>3.6150487578947723E-8</v>
      </c>
      <c r="BH21" s="16">
        <v>7.9965866842104367E-9</v>
      </c>
      <c r="BI21" s="16">
        <v>1.6406682157894509E-8</v>
      </c>
      <c r="BJ21" s="16">
        <v>8.0572185473683712E-9</v>
      </c>
      <c r="BK21" s="16">
        <v>2.5348481052631286E-10</v>
      </c>
      <c r="BL21" s="16">
        <v>1.6009501642105377E-6</v>
      </c>
      <c r="BM21" s="16">
        <v>9.7827394736843691E-9</v>
      </c>
      <c r="BN21" s="16">
        <v>7.6538136315790093E-8</v>
      </c>
      <c r="BO21" s="16">
        <v>3.604910399999963E-9</v>
      </c>
      <c r="BP21" s="16">
        <v>7.2349468578948037E-8</v>
      </c>
      <c r="BQ21" s="16">
        <v>1.0443698336842083E-9</v>
      </c>
      <c r="BR21" s="16">
        <v>1.6024360026315945E-7</v>
      </c>
      <c r="BS21" s="16">
        <v>5.7749327999999368E-9</v>
      </c>
      <c r="BT21" s="16">
        <v>1.2385900800000191E-9</v>
      </c>
      <c r="BU21" s="16">
        <v>2.673215999999997E-7</v>
      </c>
      <c r="BV21" s="16">
        <v>2.3791777578947674E-9</v>
      </c>
      <c r="BW21" s="16">
        <v>5.4209437578946862E-11</v>
      </c>
      <c r="BX21" s="16">
        <v>1.1254784210526138E-10</v>
      </c>
      <c r="BY21" s="16">
        <v>6.1838810526316893E-7</v>
      </c>
      <c r="BZ21" s="16">
        <v>3.7539985736842426E-5</v>
      </c>
      <c r="CA21" s="16">
        <v>2.9007686842105477E-7</v>
      </c>
      <c r="CB21" s="16">
        <v>5.6599322684210379E-4</v>
      </c>
      <c r="CC21" s="16">
        <v>1.8209008042105374E-5</v>
      </c>
      <c r="CD21" s="16">
        <v>4.6982366052631855E-5</v>
      </c>
      <c r="CE21" s="16">
        <v>1.4555688896584562E-4</v>
      </c>
      <c r="CF21" s="16">
        <v>1.5948430414744051E-2</v>
      </c>
      <c r="CG21" s="16">
        <v>6.6457182339709489E-6</v>
      </c>
      <c r="CH21" s="16">
        <v>6.0615941090425077E-2</v>
      </c>
      <c r="CI21" s="16">
        <v>2.7381762643509987E-5</v>
      </c>
      <c r="CJ21" s="16">
        <v>9.7657298190345933E-12</v>
      </c>
      <c r="CK21" s="16">
        <v>1.1443118866397749E-9</v>
      </c>
      <c r="CL21" s="16">
        <v>2.4841942380988816E-11</v>
      </c>
      <c r="CM21" s="16">
        <v>2.2081460859886396E-3</v>
      </c>
      <c r="CN21" s="16">
        <v>2.2247363919052319</v>
      </c>
      <c r="CO21" s="16">
        <f t="shared" si="0"/>
        <v>2.7867273056280707E-3</v>
      </c>
      <c r="CP21" s="16">
        <f t="shared" si="1"/>
        <v>1.2020162191093862E-3</v>
      </c>
      <c r="CQ21" s="16">
        <f t="shared" si="2"/>
        <v>0.24873763774287033</v>
      </c>
      <c r="CR21" s="16">
        <f t="shared" si="3"/>
        <v>6.6457182339709489E-6</v>
      </c>
      <c r="CS21" s="16">
        <f t="shared" si="4"/>
        <v>2.4841942380988816E-11</v>
      </c>
      <c r="CT21" s="16">
        <f t="shared" si="4"/>
        <v>2.2081460859886396E-3</v>
      </c>
    </row>
    <row r="22" spans="1:98" x14ac:dyDescent="0.3">
      <c r="A22" t="s">
        <v>73</v>
      </c>
      <c r="B22" t="s">
        <v>74</v>
      </c>
      <c r="C22" s="16">
        <v>9.7678890433818455E-4</v>
      </c>
      <c r="D22" s="16">
        <v>8.981905656591997E-4</v>
      </c>
      <c r="E22" s="16">
        <v>2.7743711019965265E-3</v>
      </c>
      <c r="F22" s="16">
        <v>7.0592789962409266E-5</v>
      </c>
      <c r="G22" s="16">
        <v>2.4252604301544189E-2</v>
      </c>
      <c r="H22" s="16">
        <v>1.0564593301435406E-3</v>
      </c>
      <c r="I22" s="16">
        <v>3.5824896331737951E-4</v>
      </c>
      <c r="J22" s="16">
        <v>0.19030831120558842</v>
      </c>
      <c r="K22" s="16">
        <v>8.5269139157797681E-8</v>
      </c>
      <c r="L22" s="16">
        <v>0</v>
      </c>
      <c r="M22" s="16">
        <v>6.2850825242473366E-5</v>
      </c>
      <c r="N22" s="16">
        <v>1.8943238728081512E-11</v>
      </c>
      <c r="O22" s="16">
        <v>0</v>
      </c>
      <c r="P22" s="16">
        <v>0</v>
      </c>
      <c r="Q22" s="16">
        <v>2.7876626906229101E-4</v>
      </c>
      <c r="R22" s="16">
        <v>1.3248334371969826E-5</v>
      </c>
      <c r="S22" s="16">
        <v>1.5821486585076474E-5</v>
      </c>
      <c r="T22" s="16">
        <v>3.1642973170152913E-6</v>
      </c>
      <c r="U22" s="16">
        <v>2.4574672669807137E-9</v>
      </c>
      <c r="V22" s="16">
        <v>8.9248171844312259E-11</v>
      </c>
      <c r="W22" s="16">
        <v>4.8206582960977138E-8</v>
      </c>
      <c r="X22" s="16">
        <v>5.8137013349287882E-9</v>
      </c>
      <c r="Y22" s="16">
        <v>4.3995577669731363E-6</v>
      </c>
      <c r="Z22" s="16">
        <v>1.1753104320342527E-10</v>
      </c>
      <c r="AA22" s="16">
        <v>5.8639819951227773E-8</v>
      </c>
      <c r="AB22" s="16">
        <v>1.0558938640735534E-10</v>
      </c>
      <c r="AC22" s="16">
        <v>1.1815955145584993E-11</v>
      </c>
      <c r="AD22" s="16">
        <v>3.6642031116361944E-11</v>
      </c>
      <c r="AE22" s="16">
        <v>4.7829478009522245E-10</v>
      </c>
      <c r="AF22" s="16">
        <v>1.83524409708022E-9</v>
      </c>
      <c r="AG22" s="16">
        <v>7.4163973786118543E-8</v>
      </c>
      <c r="AH22" s="16">
        <v>1.7912485194104906E-8</v>
      </c>
      <c r="AI22" s="16">
        <v>5.3297499805617471E-9</v>
      </c>
      <c r="AJ22" s="16">
        <v>1.8478142621287171E-9</v>
      </c>
      <c r="AK22" s="16">
        <v>1.0558938640735526E-8</v>
      </c>
      <c r="AL22" s="16">
        <v>1.6215512912558164E-7</v>
      </c>
      <c r="AM22" s="16">
        <v>3.0042694465902246E-10</v>
      </c>
      <c r="AN22" s="16">
        <v>1.9193675093278403E-5</v>
      </c>
      <c r="AO22" s="16">
        <v>2.57059875241716E-8</v>
      </c>
      <c r="AP22" s="16">
        <v>2.3385029272710194E-4</v>
      </c>
      <c r="AQ22" s="16">
        <v>1.6430928047115658E-5</v>
      </c>
      <c r="AR22" s="16">
        <v>0</v>
      </c>
      <c r="AS22" s="16">
        <v>0</v>
      </c>
      <c r="AT22" s="16">
        <v>6.4259171052632625E-5</v>
      </c>
      <c r="AU22" s="16">
        <v>6.4016894474985347E-2</v>
      </c>
      <c r="AV22" s="16">
        <v>0</v>
      </c>
      <c r="AW22" s="16">
        <v>0</v>
      </c>
      <c r="AX22" s="16">
        <v>9.6079045263157512E-10</v>
      </c>
      <c r="AY22" s="16">
        <v>3.8756028315790329E-9</v>
      </c>
      <c r="AZ22" s="16">
        <v>3.7758141473684718E-9</v>
      </c>
      <c r="BA22" s="16">
        <v>1.1095848135573895E-8</v>
      </c>
      <c r="BB22" s="16">
        <v>1.0544150842105327E-9</v>
      </c>
      <c r="BC22" s="16">
        <v>8.246389823376471E-2</v>
      </c>
      <c r="BD22" s="16">
        <v>5.673801196478679E-6</v>
      </c>
      <c r="BE22" s="16">
        <v>4.8306117414542653E-8</v>
      </c>
      <c r="BF22" s="16">
        <v>2.6858889473684022E-7</v>
      </c>
      <c r="BG22" s="16">
        <v>3.6150487578947723E-8</v>
      </c>
      <c r="BH22" s="16">
        <v>7.9965866842104367E-9</v>
      </c>
      <c r="BI22" s="16">
        <v>1.6406682157894509E-8</v>
      </c>
      <c r="BJ22" s="16">
        <v>8.0572185473683712E-9</v>
      </c>
      <c r="BK22" s="16">
        <v>2.5348481052631286E-10</v>
      </c>
      <c r="BL22" s="16">
        <v>1.6009501642105377E-6</v>
      </c>
      <c r="BM22" s="16">
        <v>9.7827394736843691E-9</v>
      </c>
      <c r="BN22" s="16">
        <v>7.6538136315790093E-8</v>
      </c>
      <c r="BO22" s="16">
        <v>3.604910399999963E-9</v>
      </c>
      <c r="BP22" s="16">
        <v>7.2349468578948037E-8</v>
      </c>
      <c r="BQ22" s="16">
        <v>1.0443698336842083E-9</v>
      </c>
      <c r="BR22" s="16">
        <v>1.6024360026315945E-7</v>
      </c>
      <c r="BS22" s="16">
        <v>5.7749327999999368E-9</v>
      </c>
      <c r="BT22" s="16">
        <v>1.2385900800000191E-9</v>
      </c>
      <c r="BU22" s="16">
        <v>2.673215999999997E-7</v>
      </c>
      <c r="BV22" s="16">
        <v>2.3791777578947674E-9</v>
      </c>
      <c r="BW22" s="16">
        <v>5.4209437578946862E-11</v>
      </c>
      <c r="BX22" s="16">
        <v>1.1254784210526138E-10</v>
      </c>
      <c r="BY22" s="16">
        <v>6.1838810526316893E-7</v>
      </c>
      <c r="BZ22" s="16">
        <v>3.7539985736842426E-5</v>
      </c>
      <c r="CA22" s="16">
        <v>2.9007686842105477E-7</v>
      </c>
      <c r="CB22" s="16">
        <v>5.6599322684210379E-4</v>
      </c>
      <c r="CC22" s="16">
        <v>1.8209008042105374E-5</v>
      </c>
      <c r="CD22" s="16">
        <v>4.6982366052631855E-5</v>
      </c>
      <c r="CE22" s="16">
        <v>5.4231965706528101E-5</v>
      </c>
      <c r="CF22" s="16">
        <v>1.2299184653745882E-3</v>
      </c>
      <c r="CG22" s="16">
        <v>3.6211254135111705E-6</v>
      </c>
      <c r="CH22" s="16">
        <v>1.7890881213367429E-2</v>
      </c>
      <c r="CI22" s="16">
        <v>1.5442397880654421E-5</v>
      </c>
      <c r="CJ22" s="16">
        <v>2.9581576887909885E-12</v>
      </c>
      <c r="CK22" s="16">
        <v>2.836649278701394E-10</v>
      </c>
      <c r="CL22" s="16">
        <v>2.930992127402787E-11</v>
      </c>
      <c r="CM22" s="16">
        <v>1.037138324428548E-3</v>
      </c>
      <c r="CN22" s="16">
        <v>6.6823938164722818E-2</v>
      </c>
      <c r="CO22" s="16">
        <f t="shared" si="0"/>
        <v>2.7898134998771808E-3</v>
      </c>
      <c r="CP22" s="16">
        <f t="shared" si="1"/>
        <v>1.1106912958500686E-3</v>
      </c>
      <c r="CQ22" s="16">
        <f t="shared" si="2"/>
        <v>0.20819919241895585</v>
      </c>
      <c r="CR22" s="16">
        <f t="shared" si="3"/>
        <v>3.6211254135111705E-6</v>
      </c>
      <c r="CS22" s="16">
        <f t="shared" si="4"/>
        <v>2.930992127402787E-11</v>
      </c>
      <c r="CT22" s="16">
        <f t="shared" si="4"/>
        <v>1.037138324428548E-3</v>
      </c>
    </row>
    <row r="23" spans="1:98" x14ac:dyDescent="0.3">
      <c r="A23" t="s">
        <v>75</v>
      </c>
      <c r="B23" t="s">
        <v>76</v>
      </c>
      <c r="C23" s="16">
        <v>2.7916609744480455E-2</v>
      </c>
      <c r="D23" s="16">
        <v>7.9400514692128522E-4</v>
      </c>
      <c r="E23" s="16">
        <v>2.7593455430088244E-3</v>
      </c>
      <c r="F23" s="16">
        <v>7.0755419004988837E-5</v>
      </c>
      <c r="G23" s="16">
        <v>2.372001691941493E-2</v>
      </c>
      <c r="H23" s="16">
        <v>1.0564593301435406E-3</v>
      </c>
      <c r="I23" s="16">
        <v>3.4449760765549957E-4</v>
      </c>
      <c r="J23" s="16">
        <v>0.18812169665244527</v>
      </c>
      <c r="K23" s="16">
        <v>6.8136018271285047E-8</v>
      </c>
      <c r="L23" s="16">
        <v>0</v>
      </c>
      <c r="M23" s="16">
        <v>5.0222214266308087E-5</v>
      </c>
      <c r="N23" s="16">
        <v>1.5136975379865094E-11</v>
      </c>
      <c r="O23" s="16">
        <v>0</v>
      </c>
      <c r="P23" s="16">
        <v>0</v>
      </c>
      <c r="Q23" s="16">
        <v>2.2275378630357196E-4</v>
      </c>
      <c r="R23" s="16">
        <v>1.0586347672187853E-5</v>
      </c>
      <c r="S23" s="16">
        <v>1.2642476629730176E-5</v>
      </c>
      <c r="T23" s="16">
        <v>2.5284953259459714E-6</v>
      </c>
      <c r="U23" s="16">
        <v>1.9636885778125736E-9</v>
      </c>
      <c r="V23" s="16">
        <v>7.1315544258154945E-11</v>
      </c>
      <c r="W23" s="16">
        <v>3.852043834225792E-8</v>
      </c>
      <c r="X23" s="16">
        <v>4.6455548196334274E-9</v>
      </c>
      <c r="Y23" s="16">
        <v>3.5155549986415134E-6</v>
      </c>
      <c r="Z23" s="16">
        <v>9.391554067799238E-11</v>
      </c>
      <c r="AA23" s="16">
        <v>4.6857325910465016E-8</v>
      </c>
      <c r="AB23" s="16">
        <v>8.4373319967394355E-11</v>
      </c>
      <c r="AC23" s="16">
        <v>9.4417762820656222E-12</v>
      </c>
      <c r="AD23" s="16">
        <v>2.9279550917256659E-11</v>
      </c>
      <c r="AE23" s="16">
        <v>3.8219105056659822E-10</v>
      </c>
      <c r="AF23" s="16">
        <v>1.4664886565761878E-9</v>
      </c>
      <c r="AG23" s="16">
        <v>5.9262212834243312E-8</v>
      </c>
      <c r="AH23" s="16">
        <v>1.4313331065897246E-8</v>
      </c>
      <c r="AI23" s="16">
        <v>4.2588437697827697E-9</v>
      </c>
      <c r="AJ23" s="16">
        <v>1.4765330994294063E-9</v>
      </c>
      <c r="AK23" s="16">
        <v>8.4373319967397186E-9</v>
      </c>
      <c r="AL23" s="16">
        <v>1.295733128070719E-7</v>
      </c>
      <c r="AM23" s="16">
        <v>2.4006218419294667E-10</v>
      </c>
      <c r="AN23" s="16">
        <v>1.5337091587479695E-5</v>
      </c>
      <c r="AO23" s="16">
        <v>2.0540885634919243E-8</v>
      </c>
      <c r="AP23" s="16">
        <v>1.4614857623240698E-4</v>
      </c>
      <c r="AQ23" s="16">
        <v>1.3734651258424814E-5</v>
      </c>
      <c r="AR23" s="16">
        <v>0</v>
      </c>
      <c r="AS23" s="16">
        <v>0</v>
      </c>
      <c r="AT23" s="16">
        <v>6.4259171052632625E-5</v>
      </c>
      <c r="AU23" s="16">
        <v>2.7653181717248522E-4</v>
      </c>
      <c r="AV23" s="16">
        <v>0</v>
      </c>
      <c r="AW23" s="16">
        <v>0</v>
      </c>
      <c r="AX23" s="16">
        <v>9.6079045263157512E-10</v>
      </c>
      <c r="AY23" s="16">
        <v>3.8756028315790329E-9</v>
      </c>
      <c r="AZ23" s="16">
        <v>3.7758141473684718E-9</v>
      </c>
      <c r="BA23" s="16">
        <v>6.4491163578947621E-10</v>
      </c>
      <c r="BB23" s="16">
        <v>1.0544150842105327E-9</v>
      </c>
      <c r="BC23" s="16">
        <v>0</v>
      </c>
      <c r="BD23" s="16">
        <v>5.673801196478679E-6</v>
      </c>
      <c r="BE23" s="16">
        <v>4.8306117414542653E-8</v>
      </c>
      <c r="BF23" s="16">
        <v>2.6858889473684022E-7</v>
      </c>
      <c r="BG23" s="16">
        <v>3.6150487578947723E-8</v>
      </c>
      <c r="BH23" s="16">
        <v>7.9965866842104367E-9</v>
      </c>
      <c r="BI23" s="16">
        <v>1.6406682157894509E-8</v>
      </c>
      <c r="BJ23" s="16">
        <v>8.0572185473683712E-9</v>
      </c>
      <c r="BK23" s="16">
        <v>2.5348481052631286E-10</v>
      </c>
      <c r="BL23" s="16">
        <v>1.6009501642105377E-6</v>
      </c>
      <c r="BM23" s="16">
        <v>9.7827394736843691E-9</v>
      </c>
      <c r="BN23" s="16">
        <v>7.6538136315790093E-8</v>
      </c>
      <c r="BO23" s="16">
        <v>3.604910399999963E-9</v>
      </c>
      <c r="BP23" s="16">
        <v>7.2349468578948037E-8</v>
      </c>
      <c r="BQ23" s="16">
        <v>1.0443698336842083E-9</v>
      </c>
      <c r="BR23" s="16">
        <v>1.6024360026315945E-7</v>
      </c>
      <c r="BS23" s="16">
        <v>5.7749327999999368E-9</v>
      </c>
      <c r="BT23" s="16">
        <v>1.2385900800000191E-9</v>
      </c>
      <c r="BU23" s="16">
        <v>2.673215999999997E-7</v>
      </c>
      <c r="BV23" s="16">
        <v>2.3791777578947674E-9</v>
      </c>
      <c r="BW23" s="16">
        <v>5.4209437578946862E-11</v>
      </c>
      <c r="BX23" s="16">
        <v>1.1254784210526138E-10</v>
      </c>
      <c r="BY23" s="16">
        <v>6.1838810526316893E-7</v>
      </c>
      <c r="BZ23" s="16">
        <v>3.7539985736842426E-5</v>
      </c>
      <c r="CA23" s="16">
        <v>2.9007686842105477E-7</v>
      </c>
      <c r="CB23" s="16">
        <v>5.6599322684210379E-4</v>
      </c>
      <c r="CC23" s="16">
        <v>1.8209008042105374E-5</v>
      </c>
      <c r="CD23" s="16">
        <v>4.6982366052631855E-5</v>
      </c>
      <c r="CE23" s="16">
        <v>1.6960384491810016E-4</v>
      </c>
      <c r="CF23" s="16">
        <v>1.963047243080111E-2</v>
      </c>
      <c r="CG23" s="16">
        <v>7.2791112336930117E-6</v>
      </c>
      <c r="CH23" s="16">
        <v>7.3007188668883075E-2</v>
      </c>
      <c r="CI23" s="16">
        <v>3.7886276195986325E-5</v>
      </c>
      <c r="CJ23" s="16">
        <v>1.2050367899034296E-11</v>
      </c>
      <c r="CK23" s="16">
        <v>1.4229236666664732E-9</v>
      </c>
      <c r="CL23" s="16">
        <v>2.4916148010403304E-11</v>
      </c>
      <c r="CM23" s="16">
        <v>2.6292409053496287E-3</v>
      </c>
      <c r="CN23" s="16">
        <v>0.39115301377438638</v>
      </c>
      <c r="CO23" s="16">
        <f t="shared" si="0"/>
        <v>2.7972318192048106E-3</v>
      </c>
      <c r="CP23" s="16">
        <f t="shared" si="1"/>
        <v>1.2260631750616409E-3</v>
      </c>
      <c r="CQ23" s="16">
        <f t="shared" si="2"/>
        <v>0.26112888532132833</v>
      </c>
      <c r="CR23" s="16">
        <f t="shared" si="3"/>
        <v>7.2791112336930117E-6</v>
      </c>
      <c r="CS23" s="16">
        <f t="shared" si="4"/>
        <v>2.4916148010403304E-11</v>
      </c>
      <c r="CT23" s="16">
        <f t="shared" si="4"/>
        <v>2.6292409053496287E-3</v>
      </c>
    </row>
    <row r="24" spans="1:98" x14ac:dyDescent="0.3">
      <c r="A24" t="s">
        <v>77</v>
      </c>
      <c r="B24" t="s">
        <v>78</v>
      </c>
      <c r="C24" s="16">
        <v>5.0873311270350813E-4</v>
      </c>
      <c r="D24" s="16">
        <v>8.981905656591997E-4</v>
      </c>
      <c r="E24" s="16">
        <v>2.7743761971955206E-3</v>
      </c>
      <c r="F24" s="16">
        <v>7.0592789962409266E-5</v>
      </c>
      <c r="G24" s="16">
        <v>2.4253261582214251E-2</v>
      </c>
      <c r="H24" s="16">
        <v>1.0564593301435406E-3</v>
      </c>
      <c r="I24" s="16">
        <v>3.5824896331737951E-4</v>
      </c>
      <c r="J24" s="16">
        <v>0.19031100976647611</v>
      </c>
      <c r="K24" s="16">
        <v>8.5290283611374563E-8</v>
      </c>
      <c r="L24" s="16">
        <v>0</v>
      </c>
      <c r="M24" s="16">
        <v>6.28664105570403E-5</v>
      </c>
      <c r="N24" s="16">
        <v>1.8947936141891926E-11</v>
      </c>
      <c r="O24" s="16">
        <v>0</v>
      </c>
      <c r="P24" s="16">
        <v>0</v>
      </c>
      <c r="Q24" s="16">
        <v>2.7883539560084018E-4</v>
      </c>
      <c r="R24" s="16">
        <v>1.3251619602639089E-5</v>
      </c>
      <c r="S24" s="16">
        <v>1.5825409888301118E-5</v>
      </c>
      <c r="T24" s="16">
        <v>3.1650819776602221E-6</v>
      </c>
      <c r="U24" s="16">
        <v>2.4580766527802744E-9</v>
      </c>
      <c r="V24" s="16">
        <v>8.9270302990997166E-11</v>
      </c>
      <c r="W24" s="16">
        <v>4.8218536897249912E-8</v>
      </c>
      <c r="X24" s="16">
        <v>5.8151429765262317E-9</v>
      </c>
      <c r="Y24" s="16">
        <v>4.400648738992816E-6</v>
      </c>
      <c r="Z24" s="16">
        <v>1.1756018774166522E-10</v>
      </c>
      <c r="AA24" s="16">
        <v>5.8654361049718607E-8</v>
      </c>
      <c r="AB24" s="16">
        <v>1.0561556973582772E-10</v>
      </c>
      <c r="AC24" s="16">
        <v>1.1818885184723574E-11</v>
      </c>
      <c r="AD24" s="16">
        <v>3.6651117354754445E-11</v>
      </c>
      <c r="AE24" s="16">
        <v>4.7841338433907648E-10</v>
      </c>
      <c r="AF24" s="16">
        <v>1.8356991882655765E-9</v>
      </c>
      <c r="AG24" s="16">
        <v>7.4182364457307429E-8</v>
      </c>
      <c r="AH24" s="16">
        <v>1.7916927008756502E-8</v>
      </c>
      <c r="AI24" s="16">
        <v>5.3310716152370105E-9</v>
      </c>
      <c r="AJ24" s="16">
        <v>1.8482724703769827E-9</v>
      </c>
      <c r="AK24" s="16">
        <v>1.0561556973582753E-8</v>
      </c>
      <c r="AL24" s="16">
        <v>1.6219533923716405E-7</v>
      </c>
      <c r="AM24" s="16">
        <v>3.0050144246265255E-10</v>
      </c>
      <c r="AN24" s="16">
        <v>1.9198434608573107E-5</v>
      </c>
      <c r="AO24" s="16">
        <v>2.5712361917829484E-8</v>
      </c>
      <c r="AP24" s="16">
        <v>7.3576717246633182E-5</v>
      </c>
      <c r="AQ24" s="16">
        <v>1.0631329962266466E-4</v>
      </c>
      <c r="AR24" s="16">
        <v>0</v>
      </c>
      <c r="AS24" s="16">
        <v>0</v>
      </c>
      <c r="AT24" s="16">
        <v>6.4259171052632625E-5</v>
      </c>
      <c r="AU24" s="16">
        <v>1.409763543193204E-3</v>
      </c>
      <c r="AV24" s="16">
        <v>0</v>
      </c>
      <c r="AW24" s="16">
        <v>0</v>
      </c>
      <c r="AX24" s="16">
        <v>9.6079045263157512E-10</v>
      </c>
      <c r="AY24" s="16">
        <v>3.8756028315790329E-9</v>
      </c>
      <c r="AZ24" s="16">
        <v>3.7758141473684718E-9</v>
      </c>
      <c r="BA24" s="16">
        <v>6.4491163578947621E-10</v>
      </c>
      <c r="BB24" s="16">
        <v>1.0544150842105327E-9</v>
      </c>
      <c r="BC24" s="16">
        <v>1.1977549942253673E-5</v>
      </c>
      <c r="BD24" s="16">
        <v>5.673801196478679E-6</v>
      </c>
      <c r="BE24" s="16">
        <v>4.8306117414542653E-8</v>
      </c>
      <c r="BF24" s="16">
        <v>2.6858889473684022E-7</v>
      </c>
      <c r="BG24" s="16">
        <v>3.6150487578947723E-8</v>
      </c>
      <c r="BH24" s="16">
        <v>7.9965866842104367E-9</v>
      </c>
      <c r="BI24" s="16">
        <v>1.6406682157894509E-8</v>
      </c>
      <c r="BJ24" s="16">
        <v>8.0572185473683712E-9</v>
      </c>
      <c r="BK24" s="16">
        <v>2.5348481052631286E-10</v>
      </c>
      <c r="BL24" s="16">
        <v>1.6009501642105377E-6</v>
      </c>
      <c r="BM24" s="16">
        <v>9.7827394736843691E-9</v>
      </c>
      <c r="BN24" s="16">
        <v>7.6538136315790093E-8</v>
      </c>
      <c r="BO24" s="16">
        <v>3.604910399999963E-9</v>
      </c>
      <c r="BP24" s="16">
        <v>7.2349468578948037E-8</v>
      </c>
      <c r="BQ24" s="16">
        <v>1.0443698336842083E-9</v>
      </c>
      <c r="BR24" s="16">
        <v>1.6024360026315945E-7</v>
      </c>
      <c r="BS24" s="16">
        <v>5.7749327999999368E-9</v>
      </c>
      <c r="BT24" s="16">
        <v>1.2385900800000191E-9</v>
      </c>
      <c r="BU24" s="16">
        <v>2.673215999999997E-7</v>
      </c>
      <c r="BV24" s="16">
        <v>2.3791777578947674E-9</v>
      </c>
      <c r="BW24" s="16">
        <v>5.4209437578946862E-11</v>
      </c>
      <c r="BX24" s="16">
        <v>1.1254784210526138E-10</v>
      </c>
      <c r="BY24" s="16">
        <v>6.1838810526316893E-7</v>
      </c>
      <c r="BZ24" s="16">
        <v>3.7539985736842426E-5</v>
      </c>
      <c r="CA24" s="16">
        <v>2.9007686842105477E-7</v>
      </c>
      <c r="CB24" s="16">
        <v>5.6599322684210379E-4</v>
      </c>
      <c r="CC24" s="16">
        <v>1.8209008042105374E-5</v>
      </c>
      <c r="CD24" s="16">
        <v>4.6982366052631855E-5</v>
      </c>
      <c r="CE24" s="16">
        <v>6.0159253515045427E-5</v>
      </c>
      <c r="CF24" s="16">
        <v>1.1173623483079994E-3</v>
      </c>
      <c r="CG24" s="16">
        <v>3.7218322239754442E-6</v>
      </c>
      <c r="CH24" s="16">
        <v>1.714286252499277E-2</v>
      </c>
      <c r="CI24" s="16">
        <v>1.2612383934475885E-5</v>
      </c>
      <c r="CJ24" s="16">
        <v>2.8649818778999192E-12</v>
      </c>
      <c r="CK24" s="16">
        <v>2.1134329203058183E-10</v>
      </c>
      <c r="CL24" s="16">
        <v>3.0973471057989417E-11</v>
      </c>
      <c r="CM24" s="16">
        <v>1.0832090546453765E-3</v>
      </c>
      <c r="CN24" s="16">
        <v>0.30858136828412025</v>
      </c>
      <c r="CO24" s="16">
        <f t="shared" si="0"/>
        <v>2.7869885811299963E-3</v>
      </c>
      <c r="CP24" s="16">
        <f t="shared" si="1"/>
        <v>1.1166185836585861E-3</v>
      </c>
      <c r="CQ24" s="16">
        <f t="shared" si="2"/>
        <v>0.20745387229146889</v>
      </c>
      <c r="CR24" s="16">
        <f t="shared" si="3"/>
        <v>3.7218322239754442E-6</v>
      </c>
      <c r="CS24" s="16">
        <f t="shared" si="4"/>
        <v>3.0973471057989417E-11</v>
      </c>
      <c r="CT24" s="16">
        <f t="shared" si="4"/>
        <v>1.0832090546453765E-3</v>
      </c>
    </row>
    <row r="25" spans="1:98" x14ac:dyDescent="0.3">
      <c r="A25" t="s">
        <v>79</v>
      </c>
      <c r="B25" t="s">
        <v>80</v>
      </c>
      <c r="C25" s="16">
        <v>5.0873298092322179E-4</v>
      </c>
      <c r="D25" s="16">
        <v>8.981905656591997E-4</v>
      </c>
      <c r="E25" s="16">
        <v>2.7743700010549812E-3</v>
      </c>
      <c r="F25" s="16">
        <v>7.0592789962409266E-5</v>
      </c>
      <c r="G25" s="16">
        <v>2.4252462280085207E-2</v>
      </c>
      <c r="H25" s="16">
        <v>1.0564593301435406E-3</v>
      </c>
      <c r="I25" s="16">
        <v>3.5824896331737951E-4</v>
      </c>
      <c r="J25" s="16">
        <v>0.19030772811594013</v>
      </c>
      <c r="K25" s="16">
        <v>8.5264570384847518E-8</v>
      </c>
      <c r="L25" s="16">
        <v>0</v>
      </c>
      <c r="M25" s="16">
        <v>6.2847457656578978E-5</v>
      </c>
      <c r="N25" s="16">
        <v>1.894222373769292E-11</v>
      </c>
      <c r="O25" s="16">
        <v>0</v>
      </c>
      <c r="P25" s="16">
        <v>0</v>
      </c>
      <c r="Q25" s="16">
        <v>2.7875133259404463E-4</v>
      </c>
      <c r="R25" s="16">
        <v>1.3247624518061269E-5</v>
      </c>
      <c r="S25" s="16">
        <v>1.5820638860088808E-5</v>
      </c>
      <c r="T25" s="16">
        <v>3.1641277720177681E-6</v>
      </c>
      <c r="U25" s="16">
        <v>2.4573355943722399E-9</v>
      </c>
      <c r="V25" s="16">
        <v>8.924338987234221E-11</v>
      </c>
      <c r="W25" s="16">
        <v>4.8204000022596066E-8</v>
      </c>
      <c r="X25" s="16">
        <v>5.8133898332335518E-9</v>
      </c>
      <c r="Y25" s="16">
        <v>4.3993220359605294E-6</v>
      </c>
      <c r="Z25" s="16">
        <v>1.1752474581780265E-10</v>
      </c>
      <c r="AA25" s="16">
        <v>5.86366779935882E-8</v>
      </c>
      <c r="AB25" s="16">
        <v>1.0558372886305271E-10</v>
      </c>
      <c r="AC25" s="16">
        <v>1.1815322039436847E-11</v>
      </c>
      <c r="AD25" s="16">
        <v>3.6640067813785594E-11</v>
      </c>
      <c r="AE25" s="16">
        <v>4.7826915276656623E-10</v>
      </c>
      <c r="AF25" s="16">
        <v>1.8351457635721104E-9</v>
      </c>
      <c r="AG25" s="16">
        <v>7.4160000034763301E-8</v>
      </c>
      <c r="AH25" s="16">
        <v>1.7911525432125008E-8</v>
      </c>
      <c r="AI25" s="16">
        <v>5.3294644092779035E-9</v>
      </c>
      <c r="AJ25" s="16">
        <v>1.847715255103423E-9</v>
      </c>
      <c r="AK25" s="16">
        <v>1.0558372886305266E-8</v>
      </c>
      <c r="AL25" s="16">
        <v>1.6214644075397397E-7</v>
      </c>
      <c r="AM25" s="16">
        <v>3.0041084759844794E-10</v>
      </c>
      <c r="AN25" s="16">
        <v>1.9192646684355281E-5</v>
      </c>
      <c r="AO25" s="16">
        <v>2.5704610181540842E-8</v>
      </c>
      <c r="AP25" s="16">
        <v>7.377487852651521E-5</v>
      </c>
      <c r="AQ25" s="16">
        <v>1.0655946875575095E-4</v>
      </c>
      <c r="AR25" s="16">
        <v>0</v>
      </c>
      <c r="AS25" s="16">
        <v>0</v>
      </c>
      <c r="AT25" s="16">
        <v>6.4259171052632625E-5</v>
      </c>
      <c r="AU25" s="16">
        <v>1.40384792595779E-3</v>
      </c>
      <c r="AV25" s="16">
        <v>0</v>
      </c>
      <c r="AW25" s="16">
        <v>0</v>
      </c>
      <c r="AX25" s="16">
        <v>9.6079045263157512E-10</v>
      </c>
      <c r="AY25" s="16">
        <v>3.8756028315790329E-9</v>
      </c>
      <c r="AZ25" s="16">
        <v>3.7758141473684718E-9</v>
      </c>
      <c r="BA25" s="16">
        <v>6.4491163578947621E-10</v>
      </c>
      <c r="BB25" s="16">
        <v>1.0544150842105327E-9</v>
      </c>
      <c r="BC25" s="16">
        <v>1.2009523905583173E-5</v>
      </c>
      <c r="BD25" s="16">
        <v>5.673801196478679E-6</v>
      </c>
      <c r="BE25" s="16">
        <v>4.8306117414542653E-8</v>
      </c>
      <c r="BF25" s="16">
        <v>2.6858889473684022E-7</v>
      </c>
      <c r="BG25" s="16">
        <v>3.6150487578947723E-8</v>
      </c>
      <c r="BH25" s="16">
        <v>7.9965866842104367E-9</v>
      </c>
      <c r="BI25" s="16">
        <v>1.6406682157894509E-8</v>
      </c>
      <c r="BJ25" s="16">
        <v>8.0572185473683712E-9</v>
      </c>
      <c r="BK25" s="16">
        <v>2.5348481052631286E-10</v>
      </c>
      <c r="BL25" s="16">
        <v>1.6009501642105377E-6</v>
      </c>
      <c r="BM25" s="16">
        <v>9.7827394736843691E-9</v>
      </c>
      <c r="BN25" s="16">
        <v>7.6538136315790093E-8</v>
      </c>
      <c r="BO25" s="16">
        <v>3.604910399999963E-9</v>
      </c>
      <c r="BP25" s="16">
        <v>7.2349468578948037E-8</v>
      </c>
      <c r="BQ25" s="16">
        <v>1.0443698336842083E-9</v>
      </c>
      <c r="BR25" s="16">
        <v>1.6024360026315945E-7</v>
      </c>
      <c r="BS25" s="16">
        <v>5.7749327999999368E-9</v>
      </c>
      <c r="BT25" s="16">
        <v>1.2385900800000191E-9</v>
      </c>
      <c r="BU25" s="16">
        <v>2.673215999999997E-7</v>
      </c>
      <c r="BV25" s="16">
        <v>2.3791777578947674E-9</v>
      </c>
      <c r="BW25" s="16">
        <v>5.4209437578946862E-11</v>
      </c>
      <c r="BX25" s="16">
        <v>1.1254784210526138E-10</v>
      </c>
      <c r="BY25" s="16">
        <v>6.1838810526316893E-7</v>
      </c>
      <c r="BZ25" s="16">
        <v>3.7539985736842426E-5</v>
      </c>
      <c r="CA25" s="16">
        <v>2.9007686842105477E-7</v>
      </c>
      <c r="CB25" s="16">
        <v>5.6599322684210379E-4</v>
      </c>
      <c r="CC25" s="16">
        <v>1.8209008042105374E-5</v>
      </c>
      <c r="CD25" s="16">
        <v>4.6982366052631855E-5</v>
      </c>
      <c r="CE25" s="16">
        <v>6.0156201603220105E-5</v>
      </c>
      <c r="CF25" s="16">
        <v>1.1172128066845124E-3</v>
      </c>
      <c r="CG25" s="16">
        <v>3.7217456319390414E-6</v>
      </c>
      <c r="CH25" s="16">
        <v>1.7142006501730572E-2</v>
      </c>
      <c r="CI25" s="16">
        <v>1.2612171109366756E-5</v>
      </c>
      <c r="CJ25" s="16">
        <v>2.8648806174594144E-12</v>
      </c>
      <c r="CK25" s="16">
        <v>2.1132909550643464E-10</v>
      </c>
      <c r="CL25" s="16">
        <v>3.096500752997658E-11</v>
      </c>
      <c r="CM25" s="16">
        <v>1.0831718835907114E-3</v>
      </c>
      <c r="CN25" s="16">
        <v>0.30857930798797584</v>
      </c>
      <c r="CO25" s="16">
        <f t="shared" si="0"/>
        <v>2.7869821721643478E-3</v>
      </c>
      <c r="CP25" s="16">
        <f t="shared" si="1"/>
        <v>1.1166155317467606E-3</v>
      </c>
      <c r="CQ25" s="16">
        <f t="shared" si="2"/>
        <v>0.20744973461767069</v>
      </c>
      <c r="CR25" s="16">
        <f t="shared" si="3"/>
        <v>3.7217456319390414E-6</v>
      </c>
      <c r="CS25" s="16">
        <f t="shared" si="4"/>
        <v>3.096500752997658E-11</v>
      </c>
      <c r="CT25" s="16">
        <f t="shared" si="4"/>
        <v>1.0831718835907114E-3</v>
      </c>
    </row>
    <row r="27" spans="1:98" x14ac:dyDescent="0.3">
      <c r="A27" s="1" t="s">
        <v>156</v>
      </c>
    </row>
    <row r="28" spans="1:98" x14ac:dyDescent="0.3">
      <c r="A28" s="5" t="s">
        <v>81</v>
      </c>
      <c r="C28">
        <v>0</v>
      </c>
      <c r="D28">
        <v>0</v>
      </c>
      <c r="E28">
        <v>0</v>
      </c>
      <c r="F28">
        <v>0</v>
      </c>
      <c r="G28">
        <v>0</v>
      </c>
      <c r="H28">
        <v>0</v>
      </c>
      <c r="I28">
        <v>0</v>
      </c>
      <c r="J28">
        <v>0</v>
      </c>
      <c r="K28">
        <v>0</v>
      </c>
      <c r="L28">
        <v>1.2227E-7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5.8309540956815726E-5</v>
      </c>
      <c r="CF28">
        <v>4.9462878782321786E-3</v>
      </c>
      <c r="CG28">
        <v>1.3761453503436608E-6</v>
      </c>
      <c r="CH28">
        <v>2.3929844110332249E-2</v>
      </c>
      <c r="CI28">
        <v>1.8754392121699623E-5</v>
      </c>
      <c r="CJ28">
        <v>4.9587209063433062E-12</v>
      </c>
      <c r="CK28">
        <v>6.001736553431002E-10</v>
      </c>
      <c r="CL28">
        <v>8.6857596198002006E-13</v>
      </c>
      <c r="CM28">
        <v>6.6860373964433366E-4</v>
      </c>
      <c r="CN28">
        <v>0.20807240781306685</v>
      </c>
      <c r="CO28" s="16">
        <f t="shared" ref="CO28:CO32" si="5">E28+CI28</f>
        <v>1.8754392121699623E-5</v>
      </c>
      <c r="CP28" s="16">
        <f t="shared" ref="CP28:CP32" si="6">H28+CE28</f>
        <v>5.8309540956815726E-5</v>
      </c>
      <c r="CQ28" s="16">
        <f t="shared" ref="CQ28:CQ32" si="7">CH28+J28</f>
        <v>2.3929844110332249E-2</v>
      </c>
      <c r="CR28" s="16">
        <f t="shared" ref="CR28:CR32" si="8">CG28+AW28</f>
        <v>1.3761453503436608E-6</v>
      </c>
      <c r="CS28" s="16">
        <f t="shared" ref="CS28:CT32" si="9">CL28</f>
        <v>8.6857596198002006E-13</v>
      </c>
      <c r="CT28" s="16">
        <f t="shared" si="9"/>
        <v>6.6860373964433366E-4</v>
      </c>
    </row>
    <row r="29" spans="1:98" x14ac:dyDescent="0.3">
      <c r="A29" s="5" t="s">
        <v>157</v>
      </c>
      <c r="C29">
        <v>7.8165127879259457E-9</v>
      </c>
      <c r="D29">
        <v>0</v>
      </c>
      <c r="E29">
        <v>2.5374951626657021E-7</v>
      </c>
      <c r="F29">
        <v>5.2326803573345997E-8</v>
      </c>
      <c r="G29">
        <v>3.2733687598387563E-5</v>
      </c>
      <c r="H29">
        <v>8.5334430280583593E-10</v>
      </c>
      <c r="I29">
        <v>8.880433253834906E-9</v>
      </c>
      <c r="J29">
        <v>2.5531398258466669E-4</v>
      </c>
      <c r="K29">
        <v>4.1623910108401573E-9</v>
      </c>
      <c r="L29">
        <v>1.2271402166269173E-7</v>
      </c>
      <c r="M29">
        <v>1.0539002570662538E-6</v>
      </c>
      <c r="N29">
        <v>2.339391488369549E-13</v>
      </c>
      <c r="O29">
        <v>5.4809540687390172E-9</v>
      </c>
      <c r="P29">
        <v>0</v>
      </c>
      <c r="Q29">
        <v>3.4426183829268318E-6</v>
      </c>
      <c r="R29">
        <v>1.6361003648512903E-7</v>
      </c>
      <c r="S29">
        <v>1.9538712752525907E-7</v>
      </c>
      <c r="T29">
        <v>3.9077425505051818E-8</v>
      </c>
      <c r="U29">
        <v>3.0348442145481789E-11</v>
      </c>
      <c r="V29">
        <v>1.1021684871249143E-12</v>
      </c>
      <c r="W29">
        <v>5.9532621804564039E-10</v>
      </c>
      <c r="X29">
        <v>7.1796186661306041E-11</v>
      </c>
      <c r="Y29">
        <v>5.433224936531268E-8</v>
      </c>
      <c r="Z29">
        <v>1.4514472330447815E-12</v>
      </c>
      <c r="AA29">
        <v>7.2417126654052467E-10</v>
      </c>
      <c r="AB29">
        <v>1.303973984767504E-12</v>
      </c>
      <c r="AC29">
        <v>1.4592089829541117E-13</v>
      </c>
      <c r="AD29">
        <v>4.5251001971396129E-13</v>
      </c>
      <c r="AE29">
        <v>5.9066916810004218E-12</v>
      </c>
      <c r="AF29">
        <v>2.2664309735244714E-11</v>
      </c>
      <c r="AG29">
        <v>9.1588648930098514E-10</v>
      </c>
      <c r="AH29">
        <v>2.2120987241591591E-10</v>
      </c>
      <c r="AI29">
        <v>6.5819639231121647E-11</v>
      </c>
      <c r="AJ29">
        <v>2.2819544733431319E-11</v>
      </c>
      <c r="AK29">
        <v>1.3039739847675043E-10</v>
      </c>
      <c r="AL29">
        <v>2.0025314766072386E-9</v>
      </c>
      <c r="AM29">
        <v>3.710116456659923E-12</v>
      </c>
      <c r="AN29">
        <v>2.3703190107724328E-7</v>
      </c>
      <c r="AO29">
        <v>3.1745557129161267E-10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1.2498443909378159E-7</v>
      </c>
      <c r="CF29">
        <v>6.1241533183634356E-6</v>
      </c>
      <c r="CG29">
        <v>3.5461893132949757E-9</v>
      </c>
      <c r="CH29">
        <v>3.5056578760587278E-5</v>
      </c>
      <c r="CI29">
        <v>8.7157914165199977E-9</v>
      </c>
      <c r="CJ29">
        <v>4.1469020351700666E-15</v>
      </c>
      <c r="CK29">
        <v>5.8138790016671558E-13</v>
      </c>
      <c r="CL29">
        <v>3.4660545978345479E-13</v>
      </c>
      <c r="CM29">
        <v>1.5222600402448456E-6</v>
      </c>
      <c r="CN29">
        <v>8.4374966459288049E-5</v>
      </c>
      <c r="CO29" s="16">
        <f t="shared" si="5"/>
        <v>2.6246530768309021E-7</v>
      </c>
      <c r="CP29" s="16">
        <f t="shared" si="6"/>
        <v>1.2583778339658742E-7</v>
      </c>
      <c r="CQ29" s="16">
        <f t="shared" si="7"/>
        <v>2.90370561345254E-4</v>
      </c>
      <c r="CR29" s="16">
        <f t="shared" si="8"/>
        <v>3.5461893132949757E-9</v>
      </c>
      <c r="CS29" s="16">
        <f t="shared" si="9"/>
        <v>3.4660545978345479E-13</v>
      </c>
      <c r="CT29" s="16">
        <f t="shared" si="9"/>
        <v>1.5222600402448456E-6</v>
      </c>
    </row>
    <row r="30" spans="1:98" x14ac:dyDescent="0.3">
      <c r="A30" s="5" t="s">
        <v>158</v>
      </c>
      <c r="C30">
        <v>8.6118606880235297E-10</v>
      </c>
      <c r="D30">
        <v>0</v>
      </c>
      <c r="E30">
        <v>4.0491867739656834E-8</v>
      </c>
      <c r="F30">
        <v>0</v>
      </c>
      <c r="G30">
        <v>5.223450938415732E-6</v>
      </c>
      <c r="H30">
        <v>0</v>
      </c>
      <c r="I30">
        <v>0</v>
      </c>
      <c r="J30">
        <v>2.1445633567004939E-5</v>
      </c>
      <c r="K30">
        <v>1.6803630610777623E-10</v>
      </c>
      <c r="L30">
        <v>1.2227E-7</v>
      </c>
      <c r="M30">
        <v>1.2385747779189148E-7</v>
      </c>
      <c r="N30">
        <v>3.7330643806476095E-14</v>
      </c>
      <c r="O30">
        <v>0</v>
      </c>
      <c r="P30">
        <v>0</v>
      </c>
      <c r="Q30">
        <v>5.4935296149744543E-7</v>
      </c>
      <c r="R30">
        <v>2.61079353202655E-8</v>
      </c>
      <c r="S30">
        <v>3.1178738159535764E-8</v>
      </c>
      <c r="T30">
        <v>6.2357476319071531E-9</v>
      </c>
      <c r="U30">
        <v>4.842827381662956E-12</v>
      </c>
      <c r="V30">
        <v>1.7587761846448591E-13</v>
      </c>
      <c r="W30">
        <v>9.4998685466380784E-11</v>
      </c>
      <c r="X30">
        <v>1.1456816695749963E-11</v>
      </c>
      <c r="Y30">
        <v>8.6700234454324039E-9</v>
      </c>
      <c r="Z30">
        <v>2.3161348347083707E-13</v>
      </c>
      <c r="AA30">
        <v>1.1555902677983476E-10</v>
      </c>
      <c r="AB30">
        <v>2.0808056269037764E-13</v>
      </c>
      <c r="AC30">
        <v>2.3285205824875599E-14</v>
      </c>
      <c r="AD30">
        <v>7.2208909552672735E-14</v>
      </c>
      <c r="AE30">
        <v>9.425554059962942E-13</v>
      </c>
      <c r="AF30">
        <v>3.6166383515232306E-12</v>
      </c>
      <c r="AG30">
        <v>1.4615182379443194E-10</v>
      </c>
      <c r="AH30">
        <v>3.5299381170689076E-11</v>
      </c>
      <c r="AI30">
        <v>1.0503114116752398E-11</v>
      </c>
      <c r="AJ30">
        <v>3.6414098470816085E-12</v>
      </c>
      <c r="AK30">
        <v>2.080805626903777E-11</v>
      </c>
      <c r="AL30">
        <v>3.1955229270308E-10</v>
      </c>
      <c r="AM30">
        <v>5.9203874384524134E-13</v>
      </c>
      <c r="AN30">
        <v>3.7824168217985328E-8</v>
      </c>
      <c r="AO30">
        <v>5.065770841688362E-11</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1.6902393387215025E-8</v>
      </c>
      <c r="CF30">
        <v>8.4129668452063E-7</v>
      </c>
      <c r="CG30">
        <v>4.9501066383079374E-10</v>
      </c>
      <c r="CH30">
        <v>4.9957318874540609E-6</v>
      </c>
      <c r="CI30">
        <v>1.2458441507498121E-9</v>
      </c>
      <c r="CJ30">
        <v>6.2998849321871222E-16</v>
      </c>
      <c r="CK30">
        <v>8.2087267374387933E-14</v>
      </c>
      <c r="CL30">
        <v>4.9328286955738001E-14</v>
      </c>
      <c r="CM30">
        <v>2.1882344472514374E-7</v>
      </c>
      <c r="CN30">
        <v>1.2480421830441507E-5</v>
      </c>
      <c r="CO30" s="16">
        <f t="shared" si="5"/>
        <v>4.1737711890406649E-8</v>
      </c>
      <c r="CP30" s="16">
        <f t="shared" si="6"/>
        <v>1.6902393387215025E-8</v>
      </c>
      <c r="CQ30" s="16">
        <f t="shared" si="7"/>
        <v>2.6441365454458999E-5</v>
      </c>
      <c r="CR30" s="16">
        <f t="shared" si="8"/>
        <v>4.9501066383079374E-10</v>
      </c>
      <c r="CS30" s="16">
        <f t="shared" si="9"/>
        <v>4.9328286955738001E-14</v>
      </c>
      <c r="CT30" s="16">
        <f t="shared" si="9"/>
        <v>2.1882344472514374E-7</v>
      </c>
    </row>
    <row r="31" spans="1:98" x14ac:dyDescent="0.3">
      <c r="A31" s="5" t="s">
        <v>159</v>
      </c>
      <c r="C31">
        <v>5.1165435996186105E-10</v>
      </c>
      <c r="D31">
        <v>0</v>
      </c>
      <c r="E31">
        <v>2.4057333742993126E-8</v>
      </c>
      <c r="F31">
        <v>0</v>
      </c>
      <c r="G31">
        <v>3.1033960528461134E-6</v>
      </c>
      <c r="H31">
        <v>0</v>
      </c>
      <c r="I31">
        <v>0</v>
      </c>
      <c r="J31">
        <v>1.2741441500513663E-5</v>
      </c>
      <c r="K31">
        <v>9.9834997065728988E-11</v>
      </c>
      <c r="L31">
        <v>1.2227E-7</v>
      </c>
      <c r="M31">
        <v>7.3587138507978966E-8</v>
      </c>
      <c r="N31">
        <v>2.2179163546304863E-14</v>
      </c>
      <c r="O31">
        <v>0</v>
      </c>
      <c r="P31">
        <v>0</v>
      </c>
      <c r="Q31">
        <v>3.2638572323751497E-7</v>
      </c>
      <c r="R31">
        <v>1.5511443368787125E-8</v>
      </c>
      <c r="S31">
        <v>1.8524146982104707E-8</v>
      </c>
      <c r="T31">
        <v>3.7048293964209414E-9</v>
      </c>
      <c r="U31">
        <v>2.8772571156619772E-12</v>
      </c>
      <c r="V31">
        <v>1.0449373668133013E-13</v>
      </c>
      <c r="W31">
        <v>5.644133523561988E-11</v>
      </c>
      <c r="X31">
        <v>6.8068103119880547E-12</v>
      </c>
      <c r="Y31">
        <v>5.1510996955585278E-9</v>
      </c>
      <c r="Z31">
        <v>1.3760794900992065E-13</v>
      </c>
      <c r="AA31">
        <v>6.8656800227944377E-11</v>
      </c>
      <c r="AB31">
        <v>1.2362639269340464E-13</v>
      </c>
      <c r="AC31">
        <v>1.3834382039500045E-14</v>
      </c>
      <c r="AD31">
        <v>4.2901301750151732E-14</v>
      </c>
      <c r="AE31">
        <v>5.5999812404572E-13</v>
      </c>
      <c r="AF31">
        <v>2.1487444444329858E-12</v>
      </c>
      <c r="AG31">
        <v>8.6832823439415176E-11</v>
      </c>
      <c r="AH31">
        <v>2.0972334474774006E-11</v>
      </c>
      <c r="AI31">
        <v>6.2401893454766165E-12</v>
      </c>
      <c r="AJ31">
        <v>2.1634618721345814E-12</v>
      </c>
      <c r="AK31">
        <v>1.2362639269340467E-11</v>
      </c>
      <c r="AL31">
        <v>1.8985481735058572E-10</v>
      </c>
      <c r="AM31">
        <v>3.5174652206813951E-13</v>
      </c>
      <c r="AN31">
        <v>2.2472379990513581E-8</v>
      </c>
      <c r="AO31">
        <v>3.00971396497634E-11</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1.0042177391914943E-8</v>
      </c>
      <c r="CF31">
        <v>4.9983752901979425E-7</v>
      </c>
      <c r="CG31">
        <v>2.9409946764334927E-10</v>
      </c>
      <c r="CH31">
        <v>2.9681018934399459E-6</v>
      </c>
      <c r="CI31">
        <v>7.4019031967227495E-10</v>
      </c>
      <c r="CJ31">
        <v>3.7429351328154774E-16</v>
      </c>
      <c r="CK31">
        <v>4.8770306175377674E-14</v>
      </c>
      <c r="CL31">
        <v>2.9307293748321935E-14</v>
      </c>
      <c r="CM31">
        <v>1.3000903476202075E-7</v>
      </c>
      <c r="CN31">
        <v>7.4149623119067576E-6</v>
      </c>
      <c r="CO31" s="16">
        <f t="shared" si="5"/>
        <v>2.4797524062665402E-8</v>
      </c>
      <c r="CP31" s="16">
        <f t="shared" si="6"/>
        <v>1.0042177391914943E-8</v>
      </c>
      <c r="CQ31" s="16">
        <f t="shared" si="7"/>
        <v>1.5709543393953608E-5</v>
      </c>
      <c r="CR31" s="16">
        <f t="shared" si="8"/>
        <v>2.9409946764334927E-10</v>
      </c>
      <c r="CS31" s="16">
        <f t="shared" si="9"/>
        <v>2.9307293748321935E-14</v>
      </c>
      <c r="CT31" s="16">
        <f t="shared" si="9"/>
        <v>1.3000903476202075E-7</v>
      </c>
    </row>
    <row r="32" spans="1:98" ht="15" thickBot="1" x14ac:dyDescent="0.35">
      <c r="A32" s="10" t="s">
        <v>160</v>
      </c>
      <c r="C32">
        <v>1.0585714456554998E-9</v>
      </c>
      <c r="D32">
        <v>0</v>
      </c>
      <c r="E32">
        <v>4.9772675758758996E-8</v>
      </c>
      <c r="F32">
        <v>0</v>
      </c>
      <c r="G32">
        <v>6.4206751728799109E-6</v>
      </c>
      <c r="H32">
        <v>0</v>
      </c>
      <c r="I32">
        <v>0</v>
      </c>
      <c r="J32">
        <v>2.6361010878396718E-5</v>
      </c>
      <c r="K32">
        <v>2.0655052598156099E-10</v>
      </c>
      <c r="L32">
        <v>1.2227E-7</v>
      </c>
      <c r="M32">
        <v>1.5224583173267457E-7</v>
      </c>
      <c r="N32">
        <v>4.5886893684228116E-14</v>
      </c>
      <c r="O32">
        <v>0</v>
      </c>
      <c r="P32">
        <v>0</v>
      </c>
      <c r="Q32">
        <v>6.7526563618964579E-7</v>
      </c>
      <c r="R32">
        <v>3.2091920476011104E-8</v>
      </c>
      <c r="S32">
        <v>3.832496033424443E-8</v>
      </c>
      <c r="T32">
        <v>7.664992066848886E-9</v>
      </c>
      <c r="U32">
        <v>5.9528120207475751E-12</v>
      </c>
      <c r="V32">
        <v>2.1618908106039786E-13</v>
      </c>
      <c r="W32">
        <v>1.1677255293896141E-10</v>
      </c>
      <c r="X32">
        <v>1.4082739435272399E-11</v>
      </c>
      <c r="Y32">
        <v>1.0657208221287221E-8</v>
      </c>
      <c r="Z32">
        <v>2.8469970534010145E-13</v>
      </c>
      <c r="AA32">
        <v>1.4204536100658539E-10</v>
      </c>
      <c r="AB32">
        <v>2.5577299731089323E-13</v>
      </c>
      <c r="AC32">
        <v>2.862221636574282E-14</v>
      </c>
      <c r="AD32">
        <v>8.8759319900149269E-14</v>
      </c>
      <c r="AE32">
        <v>1.1585907794856535E-12</v>
      </c>
      <c r="AF32">
        <v>4.445578286594097E-12</v>
      </c>
      <c r="AG32">
        <v>1.79650081444556E-10</v>
      </c>
      <c r="AH32">
        <v>4.3390062043812256E-11</v>
      </c>
      <c r="AI32">
        <v>1.2910446530930805E-11</v>
      </c>
      <c r="AJ32">
        <v>4.4760274529406315E-12</v>
      </c>
      <c r="AK32">
        <v>2.5577299731089327E-11</v>
      </c>
      <c r="AL32">
        <v>3.9279424587030033E-10</v>
      </c>
      <c r="AM32">
        <v>7.2773507568218447E-13</v>
      </c>
      <c r="AN32">
        <v>4.6493534767593707E-8</v>
      </c>
      <c r="AO32">
        <v>6.2268545178663906E-11</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2.4515553973982896E-8</v>
      </c>
      <c r="CF32">
        <v>1.201245629534974E-6</v>
      </c>
      <c r="CG32">
        <v>6.9558095505642613E-10</v>
      </c>
      <c r="CH32">
        <v>6.8763076026087448E-6</v>
      </c>
      <c r="CI32">
        <v>1.7095924616451217E-9</v>
      </c>
      <c r="CJ32">
        <v>8.1341006452609992E-16</v>
      </c>
      <c r="CK32">
        <v>1.1403856791854688E-13</v>
      </c>
      <c r="CL32">
        <v>6.7986262278799234E-14</v>
      </c>
      <c r="CM32">
        <v>2.9858955602511194E-7</v>
      </c>
      <c r="CN32">
        <v>1.6550052624819818E-5</v>
      </c>
      <c r="CO32" s="16">
        <f t="shared" si="5"/>
        <v>5.1482268220404117E-8</v>
      </c>
      <c r="CP32" s="16">
        <f t="shared" si="6"/>
        <v>2.4515553973982896E-8</v>
      </c>
      <c r="CQ32" s="16">
        <f t="shared" si="7"/>
        <v>3.3237318481005464E-5</v>
      </c>
      <c r="CR32" s="16">
        <f t="shared" si="8"/>
        <v>6.9558095505642613E-10</v>
      </c>
      <c r="CS32" s="16">
        <f t="shared" si="9"/>
        <v>6.7986262278799234E-14</v>
      </c>
      <c r="CT32" s="16">
        <f t="shared" si="9"/>
        <v>2.9858955602511194E-7</v>
      </c>
    </row>
    <row r="35" spans="1:1" x14ac:dyDescent="0.3">
      <c r="A35" s="4"/>
    </row>
  </sheetData>
  <mergeCells count="1">
    <mergeCell ref="CE1:CN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85C0-EA1D-4F31-A5F9-CD78CBF2BE09}">
  <dimension ref="A1:AQ37"/>
  <sheetViews>
    <sheetView tabSelected="1" topLeftCell="A13" workbookViewId="0">
      <selection activeCell="E41" sqref="E41"/>
    </sheetView>
  </sheetViews>
  <sheetFormatPr defaultRowHeight="14.4" x14ac:dyDescent="0.3"/>
  <cols>
    <col min="1" max="1" width="19.44140625" customWidth="1"/>
  </cols>
  <sheetData>
    <row r="1" spans="1:43" ht="72" x14ac:dyDescent="0.3">
      <c r="A1" s="1" t="s">
        <v>0</v>
      </c>
      <c r="B1" s="1" t="s">
        <v>1</v>
      </c>
      <c r="C1" s="2" t="s">
        <v>128</v>
      </c>
      <c r="D1" s="2" t="s">
        <v>2</v>
      </c>
      <c r="E1" s="2" t="s">
        <v>3</v>
      </c>
      <c r="F1" s="2" t="s">
        <v>4</v>
      </c>
      <c r="G1" s="2" t="s">
        <v>5</v>
      </c>
      <c r="H1" s="2" t="s">
        <v>130</v>
      </c>
      <c r="I1" s="2" t="s">
        <v>6</v>
      </c>
      <c r="J1" s="2" t="s">
        <v>129</v>
      </c>
      <c r="K1" s="2" t="s">
        <v>7</v>
      </c>
      <c r="L1" s="2" t="s">
        <v>8</v>
      </c>
      <c r="M1" s="2" t="s">
        <v>9</v>
      </c>
      <c r="N1" s="2" t="s">
        <v>132</v>
      </c>
      <c r="O1" s="2" t="s">
        <v>10</v>
      </c>
      <c r="P1" s="2" t="s">
        <v>11</v>
      </c>
      <c r="Q1" s="2" t="s">
        <v>12</v>
      </c>
      <c r="R1" s="2" t="s">
        <v>13</v>
      </c>
      <c r="S1" s="2" t="s">
        <v>121</v>
      </c>
      <c r="T1" s="2" t="s">
        <v>122</v>
      </c>
      <c r="U1" s="2" t="s">
        <v>14</v>
      </c>
      <c r="V1" s="2" t="s">
        <v>15</v>
      </c>
      <c r="W1" s="2" t="s">
        <v>16</v>
      </c>
      <c r="X1" s="2" t="s">
        <v>17</v>
      </c>
      <c r="Y1" s="2" t="s">
        <v>18</v>
      </c>
      <c r="Z1" s="2" t="s">
        <v>19</v>
      </c>
      <c r="AA1" s="2" t="s">
        <v>20</v>
      </c>
      <c r="AB1" s="2" t="s">
        <v>21</v>
      </c>
      <c r="AC1" s="2" t="s">
        <v>22</v>
      </c>
      <c r="AD1" s="2" t="s">
        <v>23</v>
      </c>
      <c r="AE1" s="2" t="s">
        <v>24</v>
      </c>
      <c r="AF1" s="2" t="s">
        <v>25</v>
      </c>
      <c r="AG1" s="2" t="s">
        <v>26</v>
      </c>
      <c r="AH1" s="2" t="s">
        <v>27</v>
      </c>
      <c r="AI1" s="2" t="s">
        <v>28</v>
      </c>
      <c r="AJ1" s="2" t="s">
        <v>29</v>
      </c>
      <c r="AK1" s="2" t="s">
        <v>30</v>
      </c>
      <c r="AL1" s="2" t="s">
        <v>31</v>
      </c>
      <c r="AM1" s="2" t="s">
        <v>32</v>
      </c>
      <c r="AN1" s="2" t="s">
        <v>33</v>
      </c>
      <c r="AO1" s="2" t="s">
        <v>34</v>
      </c>
      <c r="AP1" s="2" t="s">
        <v>35</v>
      </c>
      <c r="AQ1" s="2" t="s">
        <v>36</v>
      </c>
    </row>
    <row r="2" spans="1:43" x14ac:dyDescent="0.3">
      <c r="A2" t="s">
        <v>37</v>
      </c>
      <c r="B2" t="s">
        <v>38</v>
      </c>
      <c r="C2" s="3">
        <v>7.9253153501351859E-4</v>
      </c>
      <c r="D2" s="3">
        <v>8.981905656591997E-4</v>
      </c>
      <c r="E2" s="3">
        <v>2.7903493885043911E-3</v>
      </c>
      <c r="F2" s="3">
        <v>7.0592789962409266E-5</v>
      </c>
      <c r="G2" s="3">
        <v>2.4251800227739078E-2</v>
      </c>
      <c r="H2" s="3">
        <v>1.1117431478442328E-3</v>
      </c>
      <c r="I2" s="3">
        <v>3.5824896331737951E-4</v>
      </c>
      <c r="J2" s="3">
        <v>0.20837217720186552</v>
      </c>
      <c r="K2" s="3">
        <v>8.5243272428380426E-8</v>
      </c>
      <c r="L2" s="3">
        <v>0</v>
      </c>
      <c r="M2" s="3">
        <v>6.2831759196935172E-5</v>
      </c>
      <c r="N2" s="3">
        <v>1.8937492221956292E-11</v>
      </c>
      <c r="O2" s="3">
        <v>0</v>
      </c>
      <c r="P2" s="3">
        <v>0</v>
      </c>
      <c r="Q2" s="3">
        <v>2.7868170421592789E-4</v>
      </c>
      <c r="R2" s="3">
        <v>1.3244315437525198E-5</v>
      </c>
      <c r="S2" s="3">
        <v>2.9327051189693906E-11</v>
      </c>
      <c r="T2" s="3">
        <v>1.0375378298106085E-3</v>
      </c>
      <c r="U2" s="3">
        <v>1.5816687074766983E-5</v>
      </c>
      <c r="V2" s="3">
        <v>3.1633374149533926E-6</v>
      </c>
      <c r="W2" s="3">
        <v>2.4567217846001692E-9</v>
      </c>
      <c r="X2" s="3">
        <v>8.9221098059648036E-11</v>
      </c>
      <c r="Y2" s="3">
        <v>4.8191959304049328E-8</v>
      </c>
      <c r="Z2" s="3">
        <v>5.8119377257165086E-9</v>
      </c>
      <c r="AA2" s="3">
        <v>4.3982231437854658E-6</v>
      </c>
      <c r="AB2" s="3">
        <v>1.1749538969826891E-10</v>
      </c>
      <c r="AC2" s="3">
        <v>5.8622031330740512E-8</v>
      </c>
      <c r="AD2" s="3">
        <v>1.0555735545085115E-10</v>
      </c>
      <c r="AE2" s="3">
        <v>1.181237072902383E-11</v>
      </c>
      <c r="AF2" s="3">
        <v>3.6630915611813204E-11</v>
      </c>
      <c r="AG2" s="3">
        <v>4.781496874886774E-10</v>
      </c>
      <c r="AH2" s="3">
        <v>1.8346873685505094E-9</v>
      </c>
      <c r="AI2" s="3">
        <v>7.414147585238354E-8</v>
      </c>
      <c r="AJ2" s="3">
        <v>1.7907051371126578E-8</v>
      </c>
      <c r="AK2" s="3">
        <v>5.3281331799001092E-9</v>
      </c>
      <c r="AL2" s="3">
        <v>1.8472537203898943E-9</v>
      </c>
      <c r="AM2" s="3">
        <v>1.0555735545085127E-8</v>
      </c>
      <c r="AN2" s="3">
        <v>1.6210593872809255E-7</v>
      </c>
      <c r="AO2" s="3">
        <v>3.0033580896135016E-10</v>
      </c>
      <c r="AP2" s="3">
        <v>1.9187852616294832E-5</v>
      </c>
      <c r="AQ2" s="3">
        <v>2.56981895115465E-8</v>
      </c>
    </row>
    <row r="3" spans="1:43" x14ac:dyDescent="0.3">
      <c r="A3" t="s">
        <v>39</v>
      </c>
      <c r="B3" t="s">
        <v>40</v>
      </c>
      <c r="C3" s="3">
        <v>4.797079790625202E-2</v>
      </c>
      <c r="D3" s="3">
        <v>7.9400514680570114E-4</v>
      </c>
      <c r="E3" s="3">
        <v>2.800545212016311E-3</v>
      </c>
      <c r="F3" s="3">
        <v>7.0755419004988837E-5</v>
      </c>
      <c r="G3" s="3">
        <v>2.372001691941493E-2</v>
      </c>
      <c r="H3" s="3">
        <v>1.2317990101162269E-3</v>
      </c>
      <c r="I3" s="3">
        <v>3.4449760765549957E-4</v>
      </c>
      <c r="J3" s="3">
        <v>0.26145093974473521</v>
      </c>
      <c r="K3" s="3">
        <v>6.8136018271285047E-8</v>
      </c>
      <c r="L3" s="3">
        <v>0</v>
      </c>
      <c r="M3" s="3">
        <v>5.0222214266308087E-5</v>
      </c>
      <c r="N3" s="3">
        <v>1.5136975379865094E-11</v>
      </c>
      <c r="O3" s="3">
        <v>0</v>
      </c>
      <c r="P3" s="3">
        <v>0</v>
      </c>
      <c r="Q3" s="3">
        <v>2.2275378630357196E-4</v>
      </c>
      <c r="R3" s="3">
        <v>1.0586347672187853E-5</v>
      </c>
      <c r="S3" s="3">
        <v>2.5095997629580252E-11</v>
      </c>
      <c r="T3" s="3">
        <v>2.6049749709060703E-3</v>
      </c>
      <c r="U3" s="3">
        <v>1.2642476629730176E-5</v>
      </c>
      <c r="V3" s="3">
        <v>2.5284953259459714E-6</v>
      </c>
      <c r="W3" s="3">
        <v>1.9636885778125736E-9</v>
      </c>
      <c r="X3" s="3">
        <v>7.1315544258154945E-11</v>
      </c>
      <c r="Y3" s="3">
        <v>3.852043834225792E-8</v>
      </c>
      <c r="Z3" s="3">
        <v>4.6455548196334274E-9</v>
      </c>
      <c r="AA3" s="3">
        <v>3.5155549986415134E-6</v>
      </c>
      <c r="AB3" s="3">
        <v>9.391554067799238E-11</v>
      </c>
      <c r="AC3" s="3">
        <v>4.6857325910465016E-8</v>
      </c>
      <c r="AD3" s="3">
        <v>8.4373319967394355E-11</v>
      </c>
      <c r="AE3" s="3">
        <v>9.4417762820656222E-12</v>
      </c>
      <c r="AF3" s="3">
        <v>2.9279550917256659E-11</v>
      </c>
      <c r="AG3" s="3">
        <v>3.8219105056659822E-10</v>
      </c>
      <c r="AH3" s="3">
        <v>1.4664886565761878E-9</v>
      </c>
      <c r="AI3" s="3">
        <v>5.9262212834243312E-8</v>
      </c>
      <c r="AJ3" s="3">
        <v>1.4313331065897246E-8</v>
      </c>
      <c r="AK3" s="3">
        <v>4.2588437697827697E-9</v>
      </c>
      <c r="AL3" s="3">
        <v>1.4765330994294063E-9</v>
      </c>
      <c r="AM3" s="3">
        <v>8.4373319967397186E-9</v>
      </c>
      <c r="AN3" s="3">
        <v>1.295733128070719E-7</v>
      </c>
      <c r="AO3" s="3">
        <v>2.4006218419294667E-10</v>
      </c>
      <c r="AP3" s="3">
        <v>1.5337091587479695E-5</v>
      </c>
      <c r="AQ3" s="3">
        <v>2.0540885634919243E-8</v>
      </c>
    </row>
    <row r="4" spans="1:43" x14ac:dyDescent="0.3">
      <c r="A4" t="s">
        <v>41</v>
      </c>
      <c r="B4" t="s">
        <v>42</v>
      </c>
      <c r="C4" s="3">
        <v>1.7297025287679748E-3</v>
      </c>
      <c r="D4" s="3">
        <v>8.981905656591997E-4</v>
      </c>
      <c r="E4" s="3">
        <v>2.7915669902161214E-3</v>
      </c>
      <c r="F4" s="3">
        <v>7.0592789962409266E-5</v>
      </c>
      <c r="G4" s="3">
        <v>2.4251985942476628E-2</v>
      </c>
      <c r="H4" s="3">
        <v>1.1141384872526885E-3</v>
      </c>
      <c r="I4" s="3">
        <v>3.5824896331737951E-4</v>
      </c>
      <c r="J4" s="3">
        <v>0.20909866393839838</v>
      </c>
      <c r="K4" s="3">
        <v>8.5249246796448951E-8</v>
      </c>
      <c r="L4" s="3">
        <v>0</v>
      </c>
      <c r="M4" s="3">
        <v>6.2836162829563803E-5</v>
      </c>
      <c r="N4" s="3">
        <v>1.893881947683053E-11</v>
      </c>
      <c r="O4" s="3">
        <v>0</v>
      </c>
      <c r="P4" s="3">
        <v>0</v>
      </c>
      <c r="Q4" s="3">
        <v>2.7870123592825519E-4</v>
      </c>
      <c r="R4" s="3">
        <v>1.3245243679871906E-5</v>
      </c>
      <c r="S4" s="3">
        <v>2.9516698673685604E-11</v>
      </c>
      <c r="T4" s="3">
        <v>1.0468970774556601E-3</v>
      </c>
      <c r="U4" s="3">
        <v>1.5817795604595966E-5</v>
      </c>
      <c r="V4" s="3">
        <v>3.1635591209192006E-6</v>
      </c>
      <c r="W4" s="3">
        <v>2.4568939666359486E-9</v>
      </c>
      <c r="X4" s="3">
        <v>8.9227351217980665E-11</v>
      </c>
      <c r="Y4" s="3">
        <v>4.8195336890275505E-8</v>
      </c>
      <c r="Z4" s="3">
        <v>5.8123450617346573E-9</v>
      </c>
      <c r="AA4" s="3">
        <v>4.3985313980694661E-6</v>
      </c>
      <c r="AB4" s="3">
        <v>1.1750362449128447E-10</v>
      </c>
      <c r="AC4" s="3">
        <v>5.8626139919983064E-8</v>
      </c>
      <c r="AD4" s="3">
        <v>1.055647535536672E-10</v>
      </c>
      <c r="AE4" s="3">
        <v>1.1813198611958006E-11</v>
      </c>
      <c r="AF4" s="3">
        <v>3.6633482929635727E-11</v>
      </c>
      <c r="AG4" s="3">
        <v>4.7818319913298018E-10</v>
      </c>
      <c r="AH4" s="3">
        <v>1.8348159546232659E-9</v>
      </c>
      <c r="AI4" s="3">
        <v>7.4146672138885289E-8</v>
      </c>
      <c r="AJ4" s="3">
        <v>1.7908306406425727E-8</v>
      </c>
      <c r="AK4" s="3">
        <v>5.3285066079470054E-9</v>
      </c>
      <c r="AL4" s="3">
        <v>1.8473831871891729E-9</v>
      </c>
      <c r="AM4" s="3">
        <v>1.0556475355366719E-8</v>
      </c>
      <c r="AN4" s="3">
        <v>1.6211730010027456E-7</v>
      </c>
      <c r="AO4" s="3">
        <v>3.0035685832531547E-10</v>
      </c>
      <c r="AP4" s="3">
        <v>1.9189197417951407E-5</v>
      </c>
      <c r="AQ4" s="3">
        <v>2.5699990597291637E-8</v>
      </c>
    </row>
    <row r="5" spans="1:43" x14ac:dyDescent="0.3">
      <c r="A5" t="s">
        <v>43</v>
      </c>
      <c r="B5" t="s">
        <v>44</v>
      </c>
      <c r="C5" s="3">
        <v>1.3273859344906623E-2</v>
      </c>
      <c r="D5" s="3">
        <v>7.9400514687573756E-4</v>
      </c>
      <c r="E5" s="3">
        <v>2.8079850863568E-3</v>
      </c>
      <c r="F5" s="3">
        <v>7.0755419004988837E-5</v>
      </c>
      <c r="G5" s="3">
        <v>2.372001691941493E-2</v>
      </c>
      <c r="H5" s="3">
        <v>1.2449217992284512E-3</v>
      </c>
      <c r="I5" s="3">
        <v>3.4449760765549957E-4</v>
      </c>
      <c r="J5" s="3">
        <v>0.26482998050139911</v>
      </c>
      <c r="K5" s="3">
        <v>6.8136018271285047E-8</v>
      </c>
      <c r="L5" s="3">
        <v>0</v>
      </c>
      <c r="M5" s="3">
        <v>5.0222214266308087E-5</v>
      </c>
      <c r="N5" s="3">
        <v>1.5136975379865094E-11</v>
      </c>
      <c r="O5" s="3">
        <v>0</v>
      </c>
      <c r="P5" s="3">
        <v>0</v>
      </c>
      <c r="Q5" s="3">
        <v>2.2275378630357196E-4</v>
      </c>
      <c r="R5" s="3">
        <v>1.0586347672187853E-5</v>
      </c>
      <c r="S5" s="3">
        <v>2.6548892439805031E-11</v>
      </c>
      <c r="T5" s="3">
        <v>2.6183031550355814E-3</v>
      </c>
      <c r="U5" s="3">
        <v>1.2642476629730176E-5</v>
      </c>
      <c r="V5" s="3">
        <v>2.5284953259459714E-6</v>
      </c>
      <c r="W5" s="3">
        <v>1.9636885778125736E-9</v>
      </c>
      <c r="X5" s="3">
        <v>7.1315544258154945E-11</v>
      </c>
      <c r="Y5" s="3">
        <v>3.852043834225792E-8</v>
      </c>
      <c r="Z5" s="3">
        <v>4.6455548196334274E-9</v>
      </c>
      <c r="AA5" s="3">
        <v>3.5155549986415134E-6</v>
      </c>
      <c r="AB5" s="3">
        <v>9.391554067799238E-11</v>
      </c>
      <c r="AC5" s="3">
        <v>4.6857325910465016E-8</v>
      </c>
      <c r="AD5" s="3">
        <v>8.4373319967394355E-11</v>
      </c>
      <c r="AE5" s="3">
        <v>9.4417762820656222E-12</v>
      </c>
      <c r="AF5" s="3">
        <v>2.9279550917256659E-11</v>
      </c>
      <c r="AG5" s="3">
        <v>3.8219105056659822E-10</v>
      </c>
      <c r="AH5" s="3">
        <v>1.4664886565761878E-9</v>
      </c>
      <c r="AI5" s="3">
        <v>5.9262212834243312E-8</v>
      </c>
      <c r="AJ5" s="3">
        <v>1.4313331065897246E-8</v>
      </c>
      <c r="AK5" s="3">
        <v>4.2588437697827697E-9</v>
      </c>
      <c r="AL5" s="3">
        <v>1.4765330994294063E-9</v>
      </c>
      <c r="AM5" s="3">
        <v>8.4373319967397186E-9</v>
      </c>
      <c r="AN5" s="3">
        <v>1.295733128070719E-7</v>
      </c>
      <c r="AO5" s="3">
        <v>2.4006218419294667E-10</v>
      </c>
      <c r="AP5" s="3">
        <v>1.5337091587479695E-5</v>
      </c>
      <c r="AQ5" s="3">
        <v>2.0540885634919243E-8</v>
      </c>
    </row>
    <row r="6" spans="1:43" x14ac:dyDescent="0.3">
      <c r="A6" t="s">
        <v>45</v>
      </c>
      <c r="B6" t="s">
        <v>46</v>
      </c>
      <c r="C6" s="3">
        <v>3.4989042274616782E-4</v>
      </c>
      <c r="D6" s="3">
        <v>8.981905656591997E-4</v>
      </c>
      <c r="E6" s="3">
        <v>2.788667111005927E-3</v>
      </c>
      <c r="F6" s="3">
        <v>7.0592789962409266E-5</v>
      </c>
      <c r="G6" s="3">
        <v>2.4252109412103182E-2</v>
      </c>
      <c r="H6" s="3">
        <v>1.1078596571148021E-3</v>
      </c>
      <c r="I6" s="3">
        <v>3.5824896331737951E-4</v>
      </c>
      <c r="J6" s="3">
        <v>0.20790907776081094</v>
      </c>
      <c r="K6" s="3">
        <v>8.5253218764446361E-8</v>
      </c>
      <c r="L6" s="3">
        <v>0</v>
      </c>
      <c r="M6" s="3">
        <v>6.2839090517927273E-5</v>
      </c>
      <c r="N6" s="3">
        <v>1.8939701882103256E-11</v>
      </c>
      <c r="O6" s="3">
        <v>0</v>
      </c>
      <c r="P6" s="3">
        <v>0</v>
      </c>
      <c r="Q6" s="3">
        <v>2.7871422129096E-4</v>
      </c>
      <c r="R6" s="3">
        <v>1.3245860807717493E-5</v>
      </c>
      <c r="S6" s="3">
        <v>2.935825898434191E-11</v>
      </c>
      <c r="T6" s="3">
        <v>1.0355087513194236E-3</v>
      </c>
      <c r="U6" s="3">
        <v>1.5818532593839772E-5</v>
      </c>
      <c r="V6" s="3">
        <v>3.1637065187679502E-6</v>
      </c>
      <c r="W6" s="3">
        <v>2.4570084392509533E-9</v>
      </c>
      <c r="X6" s="3">
        <v>8.9231508535456787E-11</v>
      </c>
      <c r="Y6" s="3">
        <v>4.8197582427250187E-8</v>
      </c>
      <c r="Z6" s="3">
        <v>5.8126158729082696E-9</v>
      </c>
      <c r="AA6" s="3">
        <v>4.3987363362549091E-6</v>
      </c>
      <c r="AB6" s="3">
        <v>1.1750909926852399E-10</v>
      </c>
      <c r="AC6" s="3">
        <v>5.8628871453226231E-8</v>
      </c>
      <c r="AD6" s="3">
        <v>1.0556967207011785E-10</v>
      </c>
      <c r="AE6" s="3">
        <v>1.1813749017370302E-11</v>
      </c>
      <c r="AF6" s="3">
        <v>3.6635189771951615E-11</v>
      </c>
      <c r="AG6" s="3">
        <v>4.7820547884142651E-10</v>
      </c>
      <c r="AH6" s="3">
        <v>1.8349014431234753E-9</v>
      </c>
      <c r="AI6" s="3">
        <v>7.4150126811154173E-8</v>
      </c>
      <c r="AJ6" s="3">
        <v>1.790914079760925E-8</v>
      </c>
      <c r="AK6" s="3">
        <v>5.3287548759202237E-9</v>
      </c>
      <c r="AL6" s="3">
        <v>1.8474692612270619E-9</v>
      </c>
      <c r="AM6" s="3">
        <v>1.0556967207011788E-8</v>
      </c>
      <c r="AN6" s="3">
        <v>1.6212485353625259E-7</v>
      </c>
      <c r="AO6" s="3">
        <v>3.0037085267569222E-10</v>
      </c>
      <c r="AP6" s="3">
        <v>1.9190091488936247E-5</v>
      </c>
      <c r="AQ6" s="3">
        <v>2.5701188021832244E-8</v>
      </c>
    </row>
    <row r="7" spans="1:43" x14ac:dyDescent="0.3">
      <c r="A7" t="s">
        <v>47</v>
      </c>
      <c r="B7" t="s">
        <v>48</v>
      </c>
      <c r="C7" s="3">
        <v>1.3273859344906623E-2</v>
      </c>
      <c r="D7" s="3">
        <v>7.9400514671332256E-4</v>
      </c>
      <c r="E7" s="3">
        <v>2.790003093261894E-3</v>
      </c>
      <c r="F7" s="3">
        <v>7.0755419004988837E-5</v>
      </c>
      <c r="G7" s="3">
        <v>2.372001691941493E-2</v>
      </c>
      <c r="H7" s="3">
        <v>1.2084316205200321E-3</v>
      </c>
      <c r="I7" s="3">
        <v>3.4449760765549957E-4</v>
      </c>
      <c r="J7" s="3">
        <v>0.26088020754716562</v>
      </c>
      <c r="K7" s="3">
        <v>6.8136018271285047E-8</v>
      </c>
      <c r="L7" s="3">
        <v>0</v>
      </c>
      <c r="M7" s="3">
        <v>5.0222214266308087E-5</v>
      </c>
      <c r="N7" s="3">
        <v>1.5136975379865094E-11</v>
      </c>
      <c r="O7" s="3">
        <v>0</v>
      </c>
      <c r="P7" s="3">
        <v>0</v>
      </c>
      <c r="Q7" s="3">
        <v>2.2275378630357196E-4</v>
      </c>
      <c r="R7" s="3">
        <v>1.0586347672187853E-5</v>
      </c>
      <c r="S7" s="3">
        <v>2.5398299034714041E-11</v>
      </c>
      <c r="T7" s="3">
        <v>2.6682838713907304E-3</v>
      </c>
      <c r="U7" s="3">
        <v>1.2642476629730176E-5</v>
      </c>
      <c r="V7" s="3">
        <v>2.5284953259459714E-6</v>
      </c>
      <c r="W7" s="3">
        <v>1.9636885778125736E-9</v>
      </c>
      <c r="X7" s="3">
        <v>7.1315544258154945E-11</v>
      </c>
      <c r="Y7" s="3">
        <v>3.852043834225792E-8</v>
      </c>
      <c r="Z7" s="3">
        <v>4.6455548196334274E-9</v>
      </c>
      <c r="AA7" s="3">
        <v>3.5155549986415134E-6</v>
      </c>
      <c r="AB7" s="3">
        <v>9.391554067799238E-11</v>
      </c>
      <c r="AC7" s="3">
        <v>4.6857325910465016E-8</v>
      </c>
      <c r="AD7" s="3">
        <v>8.4373319967394355E-11</v>
      </c>
      <c r="AE7" s="3">
        <v>9.4417762820656222E-12</v>
      </c>
      <c r="AF7" s="3">
        <v>2.9279550917256659E-11</v>
      </c>
      <c r="AG7" s="3">
        <v>3.8219105056659822E-10</v>
      </c>
      <c r="AH7" s="3">
        <v>1.4664886565761878E-9</v>
      </c>
      <c r="AI7" s="3">
        <v>5.9262212834243312E-8</v>
      </c>
      <c r="AJ7" s="3">
        <v>1.4313331065897246E-8</v>
      </c>
      <c r="AK7" s="3">
        <v>4.2588437697827697E-9</v>
      </c>
      <c r="AL7" s="3">
        <v>1.4765330994294063E-9</v>
      </c>
      <c r="AM7" s="3">
        <v>8.4373319967397186E-9</v>
      </c>
      <c r="AN7" s="3">
        <v>1.295733128070719E-7</v>
      </c>
      <c r="AO7" s="3">
        <v>2.4006218419294667E-10</v>
      </c>
      <c r="AP7" s="3">
        <v>1.5337091587479695E-5</v>
      </c>
      <c r="AQ7" s="3">
        <v>2.0540885634919243E-8</v>
      </c>
    </row>
    <row r="8" spans="1:43" x14ac:dyDescent="0.3">
      <c r="A8" t="s">
        <v>49</v>
      </c>
      <c r="B8" t="s">
        <v>50</v>
      </c>
      <c r="C8" s="3">
        <v>3.4989060503959801E-4</v>
      </c>
      <c r="D8" s="3">
        <v>8.981905656591997E-4</v>
      </c>
      <c r="E8" s="3">
        <v>2.78867597661374E-3</v>
      </c>
      <c r="F8" s="3">
        <v>7.0592789962409266E-5</v>
      </c>
      <c r="G8" s="3">
        <v>2.4253215097418228E-2</v>
      </c>
      <c r="H8" s="3">
        <v>1.1078638788652082E-3</v>
      </c>
      <c r="I8" s="3">
        <v>3.5824896331737951E-4</v>
      </c>
      <c r="J8" s="3">
        <v>0.20791480146026067</v>
      </c>
      <c r="K8" s="3">
        <v>8.5288788214268593E-8</v>
      </c>
      <c r="L8" s="3">
        <v>0</v>
      </c>
      <c r="M8" s="3">
        <v>6.286530831837455E-5</v>
      </c>
      <c r="N8" s="3">
        <v>1.8947603927158061E-11</v>
      </c>
      <c r="O8" s="3">
        <v>0</v>
      </c>
      <c r="P8" s="3">
        <v>0</v>
      </c>
      <c r="Q8" s="3">
        <v>2.7883050677146852E-4</v>
      </c>
      <c r="R8" s="3">
        <v>1.3251387261594299E-5</v>
      </c>
      <c r="S8" s="3">
        <v>2.9369966695727458E-11</v>
      </c>
      <c r="T8" s="3">
        <v>1.0355601705360025E-3</v>
      </c>
      <c r="U8" s="3">
        <v>1.58251324209139E-5</v>
      </c>
      <c r="V8" s="3">
        <v>3.165026484182778E-6</v>
      </c>
      <c r="W8" s="3">
        <v>2.4580335552484456E-9</v>
      </c>
      <c r="X8" s="3">
        <v>8.9268737812091863E-11</v>
      </c>
      <c r="Y8" s="3">
        <v>4.8217691480193248E-8</v>
      </c>
      <c r="Z8" s="3">
        <v>5.8150410194496393E-9</v>
      </c>
      <c r="AA8" s="3">
        <v>4.4005715822862144E-6</v>
      </c>
      <c r="AB8" s="3">
        <v>1.175581265553603E-10</v>
      </c>
      <c r="AC8" s="3">
        <v>5.8653332661043427E-8</v>
      </c>
      <c r="AD8" s="3">
        <v>1.0561371797486889E-10</v>
      </c>
      <c r="AE8" s="3">
        <v>1.1818677963854397E-11</v>
      </c>
      <c r="AF8" s="3">
        <v>3.6650474749612254E-11</v>
      </c>
      <c r="AG8" s="3">
        <v>4.7840499630282988E-10</v>
      </c>
      <c r="AH8" s="3">
        <v>1.8356670028965324E-9</v>
      </c>
      <c r="AI8" s="3">
        <v>7.4181063815681874E-8</v>
      </c>
      <c r="AJ8" s="3">
        <v>1.7916612870736721E-8</v>
      </c>
      <c r="AK8" s="3">
        <v>5.3309781453981605E-9</v>
      </c>
      <c r="AL8" s="3">
        <v>1.8482400645602096E-9</v>
      </c>
      <c r="AM8" s="3">
        <v>1.05613717974869E-8</v>
      </c>
      <c r="AN8" s="3">
        <v>1.6219249546140587E-7</v>
      </c>
      <c r="AO8" s="3">
        <v>3.0049617376183006E-10</v>
      </c>
      <c r="AP8" s="3">
        <v>1.9198098001842039E-5</v>
      </c>
      <c r="AQ8" s="3">
        <v>2.5711911102215198E-8</v>
      </c>
    </row>
    <row r="9" spans="1:43" x14ac:dyDescent="0.3">
      <c r="A9" t="s">
        <v>51</v>
      </c>
      <c r="B9" t="s">
        <v>52</v>
      </c>
      <c r="C9" s="3">
        <v>1.0911555582133721E-3</v>
      </c>
      <c r="D9" s="3">
        <v>8.981905656591997E-4</v>
      </c>
      <c r="E9" s="3">
        <v>2.7911767349367909E-3</v>
      </c>
      <c r="F9" s="3">
        <v>7.0592789962409266E-5</v>
      </c>
      <c r="G9" s="3">
        <v>2.4252931076917936E-2</v>
      </c>
      <c r="H9" s="3">
        <v>1.1130930418677843E-3</v>
      </c>
      <c r="I9" s="3">
        <v>3.5824896331737951E-4</v>
      </c>
      <c r="J9" s="3">
        <v>0.20871302428355989</v>
      </c>
      <c r="K9" s="3">
        <v>8.5279651389535786E-8</v>
      </c>
      <c r="L9" s="3">
        <v>0</v>
      </c>
      <c r="M9" s="3">
        <v>6.2858573678149161E-5</v>
      </c>
      <c r="N9" s="3">
        <v>1.8945574106594159E-11</v>
      </c>
      <c r="O9" s="3">
        <v>0</v>
      </c>
      <c r="P9" s="3">
        <v>0</v>
      </c>
      <c r="Q9" s="3">
        <v>2.7880063619265195E-4</v>
      </c>
      <c r="R9" s="3">
        <v>1.3249967665825503E-5</v>
      </c>
      <c r="S9" s="3">
        <v>2.9414690302717387E-11</v>
      </c>
      <c r="T9" s="3">
        <v>1.0381699993382719E-3</v>
      </c>
      <c r="U9" s="3">
        <v>1.5823437104749484E-5</v>
      </c>
      <c r="V9" s="3">
        <v>3.1646874209498946E-6</v>
      </c>
      <c r="W9" s="3">
        <v>2.4577702308156355E-9</v>
      </c>
      <c r="X9" s="3">
        <v>8.9259174622971729E-11</v>
      </c>
      <c r="Y9" s="3">
        <v>4.8212526011140433E-8</v>
      </c>
      <c r="Z9" s="3">
        <v>5.8144180652288005E-9</v>
      </c>
      <c r="AA9" s="3">
        <v>4.4001001574704523E-6</v>
      </c>
      <c r="AB9" s="3">
        <v>1.1754553277813899E-10</v>
      </c>
      <c r="AC9" s="3">
        <v>5.8647049241713234E-8</v>
      </c>
      <c r="AD9" s="3">
        <v>1.0560240377929064E-10</v>
      </c>
      <c r="AE9" s="3">
        <v>1.181741185149204E-11</v>
      </c>
      <c r="AF9" s="3">
        <v>3.6646548454360974E-11</v>
      </c>
      <c r="AG9" s="3">
        <v>4.7835374569071519E-10</v>
      </c>
      <c r="AH9" s="3">
        <v>1.8354703514019547E-9</v>
      </c>
      <c r="AI9" s="3">
        <v>7.4173116940216043E-8</v>
      </c>
      <c r="AJ9" s="3">
        <v>1.7914693498272538E-8</v>
      </c>
      <c r="AK9" s="3">
        <v>5.3304070479070522E-9</v>
      </c>
      <c r="AL9" s="3">
        <v>1.8480420661375861E-9</v>
      </c>
      <c r="AM9" s="3">
        <v>1.0560240377929048E-8</v>
      </c>
      <c r="AN9" s="3">
        <v>1.6217512008962495E-7</v>
      </c>
      <c r="AO9" s="3">
        <v>3.0046398218155296E-10</v>
      </c>
      <c r="AP9" s="3">
        <v>1.9196041346327082E-5</v>
      </c>
      <c r="AQ9" s="3">
        <v>2.570915663436304E-8</v>
      </c>
    </row>
    <row r="10" spans="1:43" x14ac:dyDescent="0.3">
      <c r="A10" s="4" t="s">
        <v>53</v>
      </c>
      <c r="B10" t="s">
        <v>54</v>
      </c>
      <c r="C10" s="3">
        <v>5.5551512809728166E-3</v>
      </c>
      <c r="D10" s="3">
        <v>7.9400514690315053E-4</v>
      </c>
      <c r="E10" s="3">
        <v>2.805463667116872E-3</v>
      </c>
      <c r="F10" s="3">
        <v>7.0755419004988837E-5</v>
      </c>
      <c r="G10" s="3">
        <v>2.372001691941493E-2</v>
      </c>
      <c r="H10" s="3">
        <v>1.2382581792118677E-3</v>
      </c>
      <c r="I10" s="3">
        <v>3.4449760765549957E-4</v>
      </c>
      <c r="J10" s="3">
        <v>0.2623982395005261</v>
      </c>
      <c r="K10" s="3">
        <v>6.8136018271285047E-8</v>
      </c>
      <c r="L10" s="3">
        <v>0</v>
      </c>
      <c r="M10" s="3">
        <v>5.0222214266308087E-5</v>
      </c>
      <c r="N10" s="3">
        <v>1.5136975379865094E-11</v>
      </c>
      <c r="O10" s="3">
        <v>0</v>
      </c>
      <c r="P10" s="3">
        <v>0</v>
      </c>
      <c r="Q10" s="3">
        <v>2.2275378630357196E-4</v>
      </c>
      <c r="R10" s="3">
        <v>1.0586347672187853E-5</v>
      </c>
      <c r="S10" s="3">
        <v>2.5663341766304441E-11</v>
      </c>
      <c r="T10" s="3">
        <v>2.5655989045947859E-3</v>
      </c>
      <c r="U10" s="3">
        <v>1.2642476629730176E-5</v>
      </c>
      <c r="V10" s="3">
        <v>2.5284953259459714E-6</v>
      </c>
      <c r="W10" s="3">
        <v>1.9636885778125736E-9</v>
      </c>
      <c r="X10" s="3">
        <v>7.1315544258154945E-11</v>
      </c>
      <c r="Y10" s="3">
        <v>3.852043834225792E-8</v>
      </c>
      <c r="Z10" s="3">
        <v>4.6455548196334274E-9</v>
      </c>
      <c r="AA10" s="3">
        <v>3.5155549986415134E-6</v>
      </c>
      <c r="AB10" s="3">
        <v>9.391554067799238E-11</v>
      </c>
      <c r="AC10" s="3">
        <v>4.6857325910465016E-8</v>
      </c>
      <c r="AD10" s="3">
        <v>8.4373319967394355E-11</v>
      </c>
      <c r="AE10" s="3">
        <v>9.4417762820656222E-12</v>
      </c>
      <c r="AF10" s="3">
        <v>2.9279550917256659E-11</v>
      </c>
      <c r="AG10" s="3">
        <v>3.8219105056659822E-10</v>
      </c>
      <c r="AH10" s="3">
        <v>1.4664886565761878E-9</v>
      </c>
      <c r="AI10" s="3">
        <v>5.9262212834243312E-8</v>
      </c>
      <c r="AJ10" s="3">
        <v>1.4313331065897246E-8</v>
      </c>
      <c r="AK10" s="3">
        <v>4.2588437697827697E-9</v>
      </c>
      <c r="AL10" s="3">
        <v>1.4765330994294063E-9</v>
      </c>
      <c r="AM10" s="3">
        <v>8.4373319967397186E-9</v>
      </c>
      <c r="AN10" s="3">
        <v>1.295733128070719E-7</v>
      </c>
      <c r="AO10" s="3">
        <v>2.4006218419294667E-10</v>
      </c>
      <c r="AP10" s="3">
        <v>1.5337091587479695E-5</v>
      </c>
      <c r="AQ10" s="3">
        <v>2.0540885634919243E-8</v>
      </c>
    </row>
    <row r="11" spans="1:43" x14ac:dyDescent="0.3">
      <c r="A11" t="s">
        <v>55</v>
      </c>
      <c r="B11" t="s">
        <v>56</v>
      </c>
      <c r="C11" s="3">
        <v>1.7834067528896787E-4</v>
      </c>
      <c r="D11" s="3">
        <v>8.981905656591997E-4</v>
      </c>
      <c r="E11" s="3">
        <v>2.7928141234978793E-3</v>
      </c>
      <c r="F11" s="3">
        <v>7.0592789962409266E-5</v>
      </c>
      <c r="G11" s="3">
        <v>2.4253034647496965E-2</v>
      </c>
      <c r="H11" s="3">
        <v>1.1157845897070244E-3</v>
      </c>
      <c r="I11" s="3">
        <v>3.5824896331737951E-4</v>
      </c>
      <c r="J11" s="3">
        <v>0.20938354666541878</v>
      </c>
      <c r="K11" s="3">
        <v>8.5282983213214301E-8</v>
      </c>
      <c r="L11" s="3">
        <v>0</v>
      </c>
      <c r="M11" s="3">
        <v>6.2861029524072199E-5</v>
      </c>
      <c r="N11" s="3">
        <v>1.894631429855534E-11</v>
      </c>
      <c r="O11" s="3">
        <v>0</v>
      </c>
      <c r="P11" s="3">
        <v>0</v>
      </c>
      <c r="Q11" s="3">
        <v>2.7881152876252244E-4</v>
      </c>
      <c r="R11" s="3">
        <v>1.3250485333936118E-5</v>
      </c>
      <c r="S11" s="3">
        <v>2.956711687574554E-11</v>
      </c>
      <c r="T11" s="3">
        <v>1.0393339759865313E-3</v>
      </c>
      <c r="U11" s="3">
        <v>1.5824055316732775E-5</v>
      </c>
      <c r="V11" s="3">
        <v>3.1648110633465569E-6</v>
      </c>
      <c r="W11" s="3">
        <v>2.457866254391226E-9</v>
      </c>
      <c r="X11" s="3">
        <v>8.9262661924182521E-11</v>
      </c>
      <c r="Y11" s="3">
        <v>4.821440964496339E-8</v>
      </c>
      <c r="Z11" s="3">
        <v>5.814645230976682E-9</v>
      </c>
      <c r="AA11" s="3">
        <v>4.400272066685055E-6</v>
      </c>
      <c r="AB11" s="3">
        <v>1.1755012521001494E-10</v>
      </c>
      <c r="AC11" s="3">
        <v>5.8649340545959348E-8</v>
      </c>
      <c r="AD11" s="3">
        <v>1.0560652960044117E-10</v>
      </c>
      <c r="AE11" s="3">
        <v>1.1817873550525578E-11</v>
      </c>
      <c r="AF11" s="3">
        <v>3.6647980212534062E-11</v>
      </c>
      <c r="AG11" s="3">
        <v>4.7837243467819E-10</v>
      </c>
      <c r="AH11" s="3">
        <v>1.8355420621029065E-9</v>
      </c>
      <c r="AI11" s="3">
        <v>7.4176014838405189E-8</v>
      </c>
      <c r="AJ11" s="3">
        <v>1.7915393414360568E-8</v>
      </c>
      <c r="AK11" s="3">
        <v>5.3306153036413257E-9</v>
      </c>
      <c r="AL11" s="3">
        <v>1.8481142680077197E-9</v>
      </c>
      <c r="AM11" s="3">
        <v>1.0560652960044125E-8</v>
      </c>
      <c r="AN11" s="3">
        <v>1.6218145617210622E-7</v>
      </c>
      <c r="AO11" s="3">
        <v>3.004757211250652E-10</v>
      </c>
      <c r="AP11" s="3">
        <v>1.9196791323889747E-5</v>
      </c>
      <c r="AQ11" s="3">
        <v>2.5710161075345544E-8</v>
      </c>
    </row>
    <row r="12" spans="1:43" x14ac:dyDescent="0.3">
      <c r="A12" t="s">
        <v>57</v>
      </c>
      <c r="B12" t="s">
        <v>58</v>
      </c>
      <c r="C12" s="3">
        <v>1.8917217740063769E-3</v>
      </c>
      <c r="D12" s="3">
        <v>8.981905656591997E-4</v>
      </c>
      <c r="E12" s="3">
        <v>2.7909015598069709E-3</v>
      </c>
      <c r="F12" s="3">
        <v>7.0592789962409266E-5</v>
      </c>
      <c r="G12" s="3">
        <v>2.4253026868063354E-2</v>
      </c>
      <c r="H12" s="3">
        <v>1.1128027535528436E-3</v>
      </c>
      <c r="I12" s="3">
        <v>3.5824896331737951E-4</v>
      </c>
      <c r="J12" s="3">
        <v>0.20855567419578833</v>
      </c>
      <c r="K12" s="3">
        <v>8.5282732951977567E-8</v>
      </c>
      <c r="L12" s="3">
        <v>0</v>
      </c>
      <c r="M12" s="3">
        <v>6.2860845059617516E-5</v>
      </c>
      <c r="N12" s="3">
        <v>1.894625870096873E-11</v>
      </c>
      <c r="O12" s="3">
        <v>0</v>
      </c>
      <c r="P12" s="3">
        <v>0</v>
      </c>
      <c r="Q12" s="3">
        <v>2.788107105955756E-4</v>
      </c>
      <c r="R12" s="3">
        <v>1.3250446450647546E-5</v>
      </c>
      <c r="S12" s="3">
        <v>2.9365683620235023E-11</v>
      </c>
      <c r="T12" s="3">
        <v>1.0380317723062108E-3</v>
      </c>
      <c r="U12" s="3">
        <v>1.5824008881353718E-5</v>
      </c>
      <c r="V12" s="3">
        <v>3.1648017762707484E-6</v>
      </c>
      <c r="W12" s="3">
        <v>2.4578590418310469E-9</v>
      </c>
      <c r="X12" s="3">
        <v>8.9262399984656872E-11</v>
      </c>
      <c r="Y12" s="3">
        <v>4.8214268160726682E-8</v>
      </c>
      <c r="Z12" s="3">
        <v>5.814628168014619E-9</v>
      </c>
      <c r="AA12" s="3">
        <v>4.4002591541732257E-6</v>
      </c>
      <c r="AB12" s="3">
        <v>1.1754978026148472E-10</v>
      </c>
      <c r="AC12" s="3">
        <v>5.8649168440623156E-8</v>
      </c>
      <c r="AD12" s="3">
        <v>1.0560621970015732E-10</v>
      </c>
      <c r="AE12" s="3">
        <v>1.1817838871208088E-11</v>
      </c>
      <c r="AF12" s="3">
        <v>3.6647872669757024E-11</v>
      </c>
      <c r="AG12" s="3">
        <v>4.7837103090368894E-10</v>
      </c>
      <c r="AH12" s="3">
        <v>1.8355366757408339E-9</v>
      </c>
      <c r="AI12" s="3">
        <v>7.4175797170348682E-8</v>
      </c>
      <c r="AJ12" s="3">
        <v>1.7915340841990978E-8</v>
      </c>
      <c r="AK12" s="3">
        <v>5.3305996610555647E-9</v>
      </c>
      <c r="AL12" s="3">
        <v>1.8481088447527545E-9</v>
      </c>
      <c r="AM12" s="3">
        <v>1.0560621970015731E-8</v>
      </c>
      <c r="AN12" s="3">
        <v>1.621809802538131E-7</v>
      </c>
      <c r="AO12" s="3">
        <v>3.0047483938497152E-10</v>
      </c>
      <c r="AP12" s="3">
        <v>1.9196734991283192E-5</v>
      </c>
      <c r="AQ12" s="3">
        <v>2.5710085629383577E-8</v>
      </c>
    </row>
    <row r="13" spans="1:43" x14ac:dyDescent="0.3">
      <c r="A13" t="s">
        <v>59</v>
      </c>
      <c r="B13" t="s">
        <v>60</v>
      </c>
      <c r="C13" s="3">
        <v>1.2368936256993627E-2</v>
      </c>
      <c r="D13" s="3">
        <v>7.9400514680968255E-4</v>
      </c>
      <c r="E13" s="3">
        <v>2.8038586048303961E-3</v>
      </c>
      <c r="F13" s="3">
        <v>7.0755419004988837E-5</v>
      </c>
      <c r="G13" s="3">
        <v>2.372001691941493E-2</v>
      </c>
      <c r="H13" s="3">
        <v>1.2375348451708142E-3</v>
      </c>
      <c r="I13" s="3">
        <v>3.4449760765549957E-4</v>
      </c>
      <c r="J13" s="3">
        <v>0.26177299416814226</v>
      </c>
      <c r="K13" s="3">
        <v>6.8136018271285047E-8</v>
      </c>
      <c r="L13" s="3">
        <v>0</v>
      </c>
      <c r="M13" s="3">
        <v>5.0222214266308087E-5</v>
      </c>
      <c r="N13" s="3">
        <v>1.5136975379865094E-11</v>
      </c>
      <c r="O13" s="3">
        <v>0</v>
      </c>
      <c r="P13" s="3">
        <v>0</v>
      </c>
      <c r="Q13" s="3">
        <v>2.2275378630357196E-4</v>
      </c>
      <c r="R13" s="3">
        <v>1.0586347672187853E-5</v>
      </c>
      <c r="S13" s="3">
        <v>2.5275847248756315E-11</v>
      </c>
      <c r="T13" s="3">
        <v>2.580709036462596E-3</v>
      </c>
      <c r="U13" s="3">
        <v>1.2642476629730176E-5</v>
      </c>
      <c r="V13" s="3">
        <v>2.5284953259459714E-6</v>
      </c>
      <c r="W13" s="3">
        <v>1.9636885778125736E-9</v>
      </c>
      <c r="X13" s="3">
        <v>7.1315544258154945E-11</v>
      </c>
      <c r="Y13" s="3">
        <v>3.852043834225792E-8</v>
      </c>
      <c r="Z13" s="3">
        <v>4.6455548196334274E-9</v>
      </c>
      <c r="AA13" s="3">
        <v>3.5155549986415134E-6</v>
      </c>
      <c r="AB13" s="3">
        <v>9.391554067799238E-11</v>
      </c>
      <c r="AC13" s="3">
        <v>4.6857325910465016E-8</v>
      </c>
      <c r="AD13" s="3">
        <v>8.4373319967394355E-11</v>
      </c>
      <c r="AE13" s="3">
        <v>9.4417762820656222E-12</v>
      </c>
      <c r="AF13" s="3">
        <v>2.9279550917256659E-11</v>
      </c>
      <c r="AG13" s="3">
        <v>3.8219105056659822E-10</v>
      </c>
      <c r="AH13" s="3">
        <v>1.4664886565761878E-9</v>
      </c>
      <c r="AI13" s="3">
        <v>5.9262212834243312E-8</v>
      </c>
      <c r="AJ13" s="3">
        <v>1.4313331065897246E-8</v>
      </c>
      <c r="AK13" s="3">
        <v>4.2588437697827697E-9</v>
      </c>
      <c r="AL13" s="3">
        <v>1.4765330994294063E-9</v>
      </c>
      <c r="AM13" s="3">
        <v>8.4373319967397186E-9</v>
      </c>
      <c r="AN13" s="3">
        <v>1.295733128070719E-7</v>
      </c>
      <c r="AO13" s="3">
        <v>2.4006218419294667E-10</v>
      </c>
      <c r="AP13" s="3">
        <v>1.5337091587479695E-5</v>
      </c>
      <c r="AQ13" s="3">
        <v>2.0540885634919243E-8</v>
      </c>
    </row>
    <row r="14" spans="1:43" x14ac:dyDescent="0.3">
      <c r="A14" t="s">
        <v>61</v>
      </c>
      <c r="B14" t="s">
        <v>62</v>
      </c>
      <c r="C14" s="3">
        <v>1.3273859344906623E-2</v>
      </c>
      <c r="D14" s="3">
        <v>7.9400514685263799E-4</v>
      </c>
      <c r="E14" s="3">
        <v>2.8010139415834681E-3</v>
      </c>
      <c r="F14" s="3">
        <v>7.0755419004988837E-5</v>
      </c>
      <c r="G14" s="3">
        <v>2.372001691941493E-2</v>
      </c>
      <c r="H14" s="3">
        <v>1.2265963682562702E-3</v>
      </c>
      <c r="I14" s="3">
        <v>3.4449760765549957E-4</v>
      </c>
      <c r="J14" s="3">
        <v>0.25651523837748746</v>
      </c>
      <c r="K14" s="3">
        <v>6.8136018271285047E-8</v>
      </c>
      <c r="L14" s="3">
        <v>0</v>
      </c>
      <c r="M14" s="3">
        <v>5.0222214266308087E-5</v>
      </c>
      <c r="N14" s="3">
        <v>1.5136975379865094E-11</v>
      </c>
      <c r="O14" s="3">
        <v>0</v>
      </c>
      <c r="P14" s="3">
        <v>0</v>
      </c>
      <c r="Q14" s="3">
        <v>2.2275378630357196E-4</v>
      </c>
      <c r="R14" s="3">
        <v>1.0586347672187853E-5</v>
      </c>
      <c r="S14" s="3">
        <v>2.5819986210371436E-11</v>
      </c>
      <c r="T14" s="3">
        <v>2.3474964289804195E-3</v>
      </c>
      <c r="U14" s="3">
        <v>1.2642476629730176E-5</v>
      </c>
      <c r="V14" s="3">
        <v>2.5284953259459714E-6</v>
      </c>
      <c r="W14" s="3">
        <v>1.9636885778125736E-9</v>
      </c>
      <c r="X14" s="3">
        <v>7.1315544258154945E-11</v>
      </c>
      <c r="Y14" s="3">
        <v>3.852043834225792E-8</v>
      </c>
      <c r="Z14" s="3">
        <v>4.6455548196334274E-9</v>
      </c>
      <c r="AA14" s="3">
        <v>3.5155549986415134E-6</v>
      </c>
      <c r="AB14" s="3">
        <v>9.391554067799238E-11</v>
      </c>
      <c r="AC14" s="3">
        <v>4.6857325910465016E-8</v>
      </c>
      <c r="AD14" s="3">
        <v>8.4373319967394355E-11</v>
      </c>
      <c r="AE14" s="3">
        <v>9.4417762820656222E-12</v>
      </c>
      <c r="AF14" s="3">
        <v>2.9279550917256659E-11</v>
      </c>
      <c r="AG14" s="3">
        <v>3.8219105056659822E-10</v>
      </c>
      <c r="AH14" s="3">
        <v>1.4664886565761878E-9</v>
      </c>
      <c r="AI14" s="3">
        <v>5.9262212834243312E-8</v>
      </c>
      <c r="AJ14" s="3">
        <v>1.4313331065897246E-8</v>
      </c>
      <c r="AK14" s="3">
        <v>4.2588437697827697E-9</v>
      </c>
      <c r="AL14" s="3">
        <v>1.4765330994294063E-9</v>
      </c>
      <c r="AM14" s="3">
        <v>8.4373319967397186E-9</v>
      </c>
      <c r="AN14" s="3">
        <v>1.295733128070719E-7</v>
      </c>
      <c r="AO14" s="3">
        <v>2.4006218419294667E-10</v>
      </c>
      <c r="AP14" s="3">
        <v>1.5337091587479695E-5</v>
      </c>
      <c r="AQ14" s="3">
        <v>2.0540885634919243E-8</v>
      </c>
    </row>
    <row r="15" spans="1:43" x14ac:dyDescent="0.3">
      <c r="A15" t="s">
        <v>63</v>
      </c>
      <c r="B15" t="s">
        <v>64</v>
      </c>
      <c r="C15" s="3">
        <v>6.3580687985769868E-4</v>
      </c>
      <c r="D15" s="3">
        <v>8.981905656591997E-4</v>
      </c>
      <c r="E15" s="3">
        <v>2.7904668972147037E-3</v>
      </c>
      <c r="F15" s="3">
        <v>7.0592789962409266E-5</v>
      </c>
      <c r="G15" s="3">
        <v>2.4251849275739559E-2</v>
      </c>
      <c r="H15" s="3">
        <v>1.1112521319316198E-3</v>
      </c>
      <c r="I15" s="3">
        <v>3.5824896331737951E-4</v>
      </c>
      <c r="J15" s="3">
        <v>0.20782174808491588</v>
      </c>
      <c r="K15" s="3">
        <v>8.5244850282737949E-8</v>
      </c>
      <c r="L15" s="3">
        <v>0</v>
      </c>
      <c r="M15" s="3">
        <v>6.2832922213818708E-5</v>
      </c>
      <c r="N15" s="3">
        <v>1.8937842755244979E-11</v>
      </c>
      <c r="O15" s="3">
        <v>0</v>
      </c>
      <c r="P15" s="3">
        <v>0</v>
      </c>
      <c r="Q15" s="3">
        <v>2.7868686261880022E-4</v>
      </c>
      <c r="R15" s="3">
        <v>1.324456059001911E-5</v>
      </c>
      <c r="S15" s="3">
        <v>2.9418882165969571E-11</v>
      </c>
      <c r="T15" s="3">
        <v>1.0071467119193091E-3</v>
      </c>
      <c r="U15" s="3">
        <v>1.581697984190169E-5</v>
      </c>
      <c r="V15" s="3">
        <v>3.1633959683803312E-6</v>
      </c>
      <c r="W15" s="3">
        <v>2.4567672585603109E-9</v>
      </c>
      <c r="X15" s="3">
        <v>8.9222749543622498E-11</v>
      </c>
      <c r="Y15" s="3">
        <v>4.8192851337998944E-8</v>
      </c>
      <c r="Z15" s="3">
        <v>5.8120453047782325E-9</v>
      </c>
      <c r="AA15" s="3">
        <v>4.3983045549673117E-6</v>
      </c>
      <c r="AB15" s="3">
        <v>1.1749756453984102E-10</v>
      </c>
      <c r="AC15" s="3">
        <v>5.8623116425492997E-8</v>
      </c>
      <c r="AD15" s="3">
        <v>1.0555930931921549E-10</v>
      </c>
      <c r="AE15" s="3">
        <v>1.1812589376197931E-11</v>
      </c>
      <c r="AF15" s="3">
        <v>3.6631593650656233E-11</v>
      </c>
      <c r="AG15" s="3">
        <v>4.7815853804716021E-10</v>
      </c>
      <c r="AH15" s="3">
        <v>1.8347213286435067E-9</v>
      </c>
      <c r="AI15" s="3">
        <v>7.4142848212306038E-8</v>
      </c>
      <c r="AJ15" s="3">
        <v>1.7907382830938321E-8</v>
      </c>
      <c r="AK15" s="3">
        <v>5.3282318037318238E-9</v>
      </c>
      <c r="AL15" s="3">
        <v>1.847287913086271E-9</v>
      </c>
      <c r="AM15" s="3">
        <v>1.0555930931921537E-8</v>
      </c>
      <c r="AN15" s="3">
        <v>1.6210893931165217E-7</v>
      </c>
      <c r="AO15" s="3">
        <v>3.0034136818205375E-10</v>
      </c>
      <c r="AP15" s="3">
        <v>1.9188207783758505E-5</v>
      </c>
      <c r="AQ15" s="3">
        <v>2.5698665185451825E-8</v>
      </c>
    </row>
    <row r="16" spans="1:43" x14ac:dyDescent="0.3">
      <c r="A16" t="s">
        <v>65</v>
      </c>
      <c r="B16" t="s">
        <v>66</v>
      </c>
      <c r="C16" s="3">
        <v>7.8024768066984262E-4</v>
      </c>
      <c r="D16" s="3">
        <v>8.981905656591997E-4</v>
      </c>
      <c r="E16" s="3">
        <v>2.7881301876532569E-3</v>
      </c>
      <c r="F16" s="3">
        <v>7.0592789962409266E-5</v>
      </c>
      <c r="G16" s="3">
        <v>2.4251975510024521E-2</v>
      </c>
      <c r="H16" s="3">
        <v>1.1067246821573767E-3</v>
      </c>
      <c r="I16" s="3">
        <v>3.5824896331737951E-4</v>
      </c>
      <c r="J16" s="3">
        <v>0.20626673917474836</v>
      </c>
      <c r="K16" s="3">
        <v>8.5248911188679176E-8</v>
      </c>
      <c r="L16" s="3">
        <v>0</v>
      </c>
      <c r="M16" s="3">
        <v>6.2835915457237825E-5</v>
      </c>
      <c r="N16" s="3">
        <v>1.8938744918811467E-11</v>
      </c>
      <c r="O16" s="3">
        <v>0</v>
      </c>
      <c r="P16" s="3">
        <v>0</v>
      </c>
      <c r="Q16" s="3">
        <v>2.7870013874201961E-4</v>
      </c>
      <c r="R16" s="3">
        <v>1.3245191536224174E-5</v>
      </c>
      <c r="S16" s="3">
        <v>2.928453558945102E-11</v>
      </c>
      <c r="T16" s="3">
        <v>9.750204432856359E-4</v>
      </c>
      <c r="U16" s="3">
        <v>1.5817733333370091E-5</v>
      </c>
      <c r="V16" s="3">
        <v>3.163546666674012E-6</v>
      </c>
      <c r="W16" s="3">
        <v>2.4568842943780021E-9</v>
      </c>
      <c r="X16" s="3">
        <v>8.9226999949277736E-11</v>
      </c>
      <c r="Y16" s="3">
        <v>4.8195147155701391E-8</v>
      </c>
      <c r="Z16" s="3">
        <v>5.8123221797944901E-9</v>
      </c>
      <c r="AA16" s="3">
        <v>4.398514082006647E-6</v>
      </c>
      <c r="AB16" s="3">
        <v>1.1750316190503456E-10</v>
      </c>
      <c r="AC16" s="3">
        <v>5.8625909121602914E-8</v>
      </c>
      <c r="AD16" s="3">
        <v>1.055643379681597E-10</v>
      </c>
      <c r="AE16" s="3">
        <v>1.181315210596071E-11</v>
      </c>
      <c r="AF16" s="3">
        <v>3.6633338711569606E-11</v>
      </c>
      <c r="AG16" s="3">
        <v>4.7818131662957968E-10</v>
      </c>
      <c r="AH16" s="3">
        <v>1.8348087313513417E-9</v>
      </c>
      <c r="AI16" s="3">
        <v>7.4146380239540636E-8</v>
      </c>
      <c r="AJ16" s="3">
        <v>1.7908235905312787E-8</v>
      </c>
      <c r="AK16" s="3">
        <v>5.3284856307737615E-9</v>
      </c>
      <c r="AL16" s="3">
        <v>1.8473759144427898E-9</v>
      </c>
      <c r="AM16" s="3">
        <v>1.0556433796815952E-8</v>
      </c>
      <c r="AN16" s="3">
        <v>1.6211666187967342E-7</v>
      </c>
      <c r="AO16" s="3">
        <v>3.0035567588559621E-10</v>
      </c>
      <c r="AP16" s="3">
        <v>1.9189121874248793E-5</v>
      </c>
      <c r="AQ16" s="3">
        <v>2.569988942201028E-8</v>
      </c>
    </row>
    <row r="17" spans="1:43" x14ac:dyDescent="0.3">
      <c r="A17" t="s">
        <v>67</v>
      </c>
      <c r="B17" t="s">
        <v>68</v>
      </c>
      <c r="C17" s="3">
        <v>3.2346001130165703E-3</v>
      </c>
      <c r="D17" s="3">
        <v>7.9400514676083761E-4</v>
      </c>
      <c r="E17" s="3">
        <v>2.7867273056410183E-3</v>
      </c>
      <c r="F17" s="3">
        <v>7.0755419004988837E-5</v>
      </c>
      <c r="G17" s="3">
        <v>2.372001691941493E-2</v>
      </c>
      <c r="H17" s="3">
        <v>1.2020162191093862E-3</v>
      </c>
      <c r="I17" s="3">
        <v>3.4449760765549957E-4</v>
      </c>
      <c r="J17" s="3">
        <v>0.24873763774287033</v>
      </c>
      <c r="K17" s="3">
        <v>6.8136018271285047E-8</v>
      </c>
      <c r="L17" s="3">
        <v>0</v>
      </c>
      <c r="M17" s="3">
        <v>5.0222214266308087E-5</v>
      </c>
      <c r="N17" s="3">
        <v>1.5136975379865094E-11</v>
      </c>
      <c r="O17" s="3">
        <v>0</v>
      </c>
      <c r="P17" s="3">
        <v>0</v>
      </c>
      <c r="Q17" s="3">
        <v>2.2275378630357196E-4</v>
      </c>
      <c r="R17" s="3">
        <v>1.0586347672187853E-5</v>
      </c>
      <c r="S17" s="3">
        <v>2.4841942380988816E-11</v>
      </c>
      <c r="T17" s="3">
        <v>2.2081460859886396E-3</v>
      </c>
      <c r="U17" s="3">
        <v>1.2642476629730176E-5</v>
      </c>
      <c r="V17" s="3">
        <v>2.5284953259459714E-6</v>
      </c>
      <c r="W17" s="3">
        <v>1.9636885778125736E-9</v>
      </c>
      <c r="X17" s="3">
        <v>7.1315544258154945E-11</v>
      </c>
      <c r="Y17" s="3">
        <v>3.852043834225792E-8</v>
      </c>
      <c r="Z17" s="3">
        <v>4.6455548196334274E-9</v>
      </c>
      <c r="AA17" s="3">
        <v>3.5155549986415134E-6</v>
      </c>
      <c r="AB17" s="3">
        <v>9.391554067799238E-11</v>
      </c>
      <c r="AC17" s="3">
        <v>4.6857325910465016E-8</v>
      </c>
      <c r="AD17" s="3">
        <v>8.4373319967394355E-11</v>
      </c>
      <c r="AE17" s="3">
        <v>9.4417762820656222E-12</v>
      </c>
      <c r="AF17" s="3">
        <v>2.9279550917256659E-11</v>
      </c>
      <c r="AG17" s="3">
        <v>3.8219105056659822E-10</v>
      </c>
      <c r="AH17" s="3">
        <v>1.4664886565761878E-9</v>
      </c>
      <c r="AI17" s="3">
        <v>5.9262212834243312E-8</v>
      </c>
      <c r="AJ17" s="3">
        <v>1.4313331065897246E-8</v>
      </c>
      <c r="AK17" s="3">
        <v>4.2588437697827697E-9</v>
      </c>
      <c r="AL17" s="3">
        <v>1.4765330994294063E-9</v>
      </c>
      <c r="AM17" s="3">
        <v>8.4373319967397186E-9</v>
      </c>
      <c r="AN17" s="3">
        <v>1.295733128070719E-7</v>
      </c>
      <c r="AO17" s="3">
        <v>2.4006218419294667E-10</v>
      </c>
      <c r="AP17" s="3">
        <v>1.5337091587479695E-5</v>
      </c>
      <c r="AQ17" s="3">
        <v>2.0540885634919243E-8</v>
      </c>
    </row>
    <row r="18" spans="1:43" x14ac:dyDescent="0.3">
      <c r="A18" t="s">
        <v>69</v>
      </c>
      <c r="B18" t="s">
        <v>70</v>
      </c>
      <c r="C18" s="3">
        <v>7.8024771865019401E-4</v>
      </c>
      <c r="D18" s="3">
        <v>8.981905656591997E-4</v>
      </c>
      <c r="E18" s="3">
        <v>2.7881320347791522E-3</v>
      </c>
      <c r="F18" s="3">
        <v>7.0592789962409266E-5</v>
      </c>
      <c r="G18" s="3">
        <v>2.4252205876630899E-2</v>
      </c>
      <c r="H18" s="3">
        <v>1.1067255617478904E-3</v>
      </c>
      <c r="I18" s="3">
        <v>3.5824896331737951E-4</v>
      </c>
      <c r="J18" s="3">
        <v>0.20626793169236626</v>
      </c>
      <c r="K18" s="3">
        <v>8.5256321989324721E-8</v>
      </c>
      <c r="L18" s="3">
        <v>0</v>
      </c>
      <c r="M18" s="3">
        <v>6.284137786650896E-5</v>
      </c>
      <c r="N18" s="3">
        <v>1.8940391288965832E-11</v>
      </c>
      <c r="O18" s="3">
        <v>0</v>
      </c>
      <c r="P18" s="3">
        <v>0</v>
      </c>
      <c r="Q18" s="3">
        <v>2.7872436651383854E-4</v>
      </c>
      <c r="R18" s="3">
        <v>1.3246342958249627E-5</v>
      </c>
      <c r="S18" s="3">
        <v>2.9286974860104011E-11</v>
      </c>
      <c r="T18" s="3">
        <v>9.7503115634319957E-4</v>
      </c>
      <c r="U18" s="3">
        <v>1.5819108389857754E-5</v>
      </c>
      <c r="V18" s="3">
        <v>3.1638216779715538E-6</v>
      </c>
      <c r="W18" s="3">
        <v>2.4570978745805018E-9</v>
      </c>
      <c r="X18" s="3">
        <v>8.9234756570442896E-11</v>
      </c>
      <c r="Y18" s="3">
        <v>4.8199336823612488E-8</v>
      </c>
      <c r="Z18" s="3">
        <v>5.8128274526520842E-9</v>
      </c>
      <c r="AA18" s="3">
        <v>4.3988964506556424E-6</v>
      </c>
      <c r="AB18" s="3">
        <v>1.1751337661037205E-10</v>
      </c>
      <c r="AC18" s="3">
        <v>5.8631005549452944E-8</v>
      </c>
      <c r="AD18" s="3">
        <v>1.0557351481573519E-10</v>
      </c>
      <c r="AE18" s="3">
        <v>1.1814179038903701E-11</v>
      </c>
      <c r="AF18" s="3">
        <v>3.663652329617475E-11</v>
      </c>
      <c r="AG18" s="3">
        <v>4.7822288556413331E-10</v>
      </c>
      <c r="AH18" s="3">
        <v>1.8349682337020651E-9</v>
      </c>
      <c r="AI18" s="3">
        <v>7.4152825882480776E-8</v>
      </c>
      <c r="AJ18" s="3">
        <v>1.7909792691955088E-8</v>
      </c>
      <c r="AK18" s="3">
        <v>5.3289488430799686E-9</v>
      </c>
      <c r="AL18" s="3">
        <v>1.8475365092753629E-9</v>
      </c>
      <c r="AM18" s="3">
        <v>1.0557351481573522E-8</v>
      </c>
      <c r="AN18" s="3">
        <v>1.6213075489559331E-7</v>
      </c>
      <c r="AO18" s="3">
        <v>3.0038178620191291E-10</v>
      </c>
      <c r="AP18" s="3">
        <v>1.9190790010003176E-5</v>
      </c>
      <c r="AQ18" s="3">
        <v>2.5702123547402199E-8</v>
      </c>
    </row>
    <row r="19" spans="1:43" x14ac:dyDescent="0.3">
      <c r="A19" t="s">
        <v>71</v>
      </c>
      <c r="B19" t="s">
        <v>72</v>
      </c>
      <c r="C19" s="3">
        <v>3.2346001130165703E-3</v>
      </c>
      <c r="D19" s="3">
        <v>7.9400514686061967E-4</v>
      </c>
      <c r="E19" s="3">
        <v>2.7867273056280707E-3</v>
      </c>
      <c r="F19" s="3">
        <v>1.1463588182231446E-4</v>
      </c>
      <c r="G19" s="3">
        <v>2.372001691941493E-2</v>
      </c>
      <c r="H19" s="3">
        <v>1.2020162191093862E-3</v>
      </c>
      <c r="I19" s="3">
        <v>3.4449760765549957E-4</v>
      </c>
      <c r="J19" s="3">
        <v>0.24873763774287033</v>
      </c>
      <c r="K19" s="3">
        <v>6.8136018271285047E-8</v>
      </c>
      <c r="L19" s="3">
        <v>0</v>
      </c>
      <c r="M19" s="3">
        <v>5.0222214266308087E-5</v>
      </c>
      <c r="N19" s="3">
        <v>1.5136975379865094E-11</v>
      </c>
      <c r="O19" s="3">
        <v>0</v>
      </c>
      <c r="P19" s="3">
        <v>0</v>
      </c>
      <c r="Q19" s="3">
        <v>2.2275378630357196E-4</v>
      </c>
      <c r="R19" s="3">
        <v>1.0586347672187853E-5</v>
      </c>
      <c r="S19" s="3">
        <v>2.4841942380988816E-11</v>
      </c>
      <c r="T19" s="3">
        <v>2.2081460859886396E-3</v>
      </c>
      <c r="U19" s="3">
        <v>1.2642476629730176E-5</v>
      </c>
      <c r="V19" s="3">
        <v>2.5284953259459714E-6</v>
      </c>
      <c r="W19" s="3">
        <v>1.9636885778125736E-9</v>
      </c>
      <c r="X19" s="3">
        <v>7.1315544258154945E-11</v>
      </c>
      <c r="Y19" s="3">
        <v>3.852043834225792E-8</v>
      </c>
      <c r="Z19" s="3">
        <v>4.6455548196334274E-9</v>
      </c>
      <c r="AA19" s="3">
        <v>3.5155549986415134E-6</v>
      </c>
      <c r="AB19" s="3">
        <v>9.391554067799238E-11</v>
      </c>
      <c r="AC19" s="3">
        <v>4.6857325910465016E-8</v>
      </c>
      <c r="AD19" s="3">
        <v>8.4373319967394355E-11</v>
      </c>
      <c r="AE19" s="3">
        <v>9.4417762820656222E-12</v>
      </c>
      <c r="AF19" s="3">
        <v>2.9279550917256659E-11</v>
      </c>
      <c r="AG19" s="3">
        <v>3.8219105056659822E-10</v>
      </c>
      <c r="AH19" s="3">
        <v>1.4664886565761878E-9</v>
      </c>
      <c r="AI19" s="3">
        <v>5.9262212834243312E-8</v>
      </c>
      <c r="AJ19" s="3">
        <v>1.4313331065897246E-8</v>
      </c>
      <c r="AK19" s="3">
        <v>4.2588437697827697E-9</v>
      </c>
      <c r="AL19" s="3">
        <v>1.4765330994294063E-9</v>
      </c>
      <c r="AM19" s="3">
        <v>8.4373319967397186E-9</v>
      </c>
      <c r="AN19" s="3">
        <v>1.295733128070719E-7</v>
      </c>
      <c r="AO19" s="3">
        <v>2.4006218419294667E-10</v>
      </c>
      <c r="AP19" s="3">
        <v>1.5337091587479695E-5</v>
      </c>
      <c r="AQ19" s="3">
        <v>2.0540885634919243E-8</v>
      </c>
    </row>
    <row r="20" spans="1:43" x14ac:dyDescent="0.3">
      <c r="A20" t="s">
        <v>73</v>
      </c>
      <c r="B20" t="s">
        <v>74</v>
      </c>
      <c r="C20" s="3">
        <v>9.7678890433818455E-4</v>
      </c>
      <c r="D20" s="3">
        <v>8.981905656591997E-4</v>
      </c>
      <c r="E20" s="3">
        <v>2.7898134998771808E-3</v>
      </c>
      <c r="F20" s="3">
        <v>7.0592789962409266E-5</v>
      </c>
      <c r="G20" s="3">
        <v>2.4252604301544189E-2</v>
      </c>
      <c r="H20" s="3">
        <v>1.1106912958500686E-3</v>
      </c>
      <c r="I20" s="3">
        <v>3.5824896331737951E-4</v>
      </c>
      <c r="J20" s="3">
        <v>0.20819919241895585</v>
      </c>
      <c r="K20" s="3">
        <v>8.5269139157797681E-8</v>
      </c>
      <c r="L20" s="3">
        <v>0</v>
      </c>
      <c r="M20" s="3">
        <v>6.2850825242473366E-5</v>
      </c>
      <c r="N20" s="3">
        <v>1.8943238728081512E-11</v>
      </c>
      <c r="O20" s="3">
        <v>0</v>
      </c>
      <c r="P20" s="3">
        <v>0</v>
      </c>
      <c r="Q20" s="3">
        <v>2.7876626906229101E-4</v>
      </c>
      <c r="R20" s="3">
        <v>1.3248334371969826E-5</v>
      </c>
      <c r="S20" s="3">
        <v>2.930992127402787E-11</v>
      </c>
      <c r="T20" s="3">
        <v>1.037138324428548E-3</v>
      </c>
      <c r="U20" s="3">
        <v>1.5821486585076474E-5</v>
      </c>
      <c r="V20" s="3">
        <v>3.1642973170152913E-6</v>
      </c>
      <c r="W20" s="3">
        <v>2.4574672669807137E-9</v>
      </c>
      <c r="X20" s="3">
        <v>8.9248171844312259E-11</v>
      </c>
      <c r="Y20" s="3">
        <v>4.8206582960977138E-8</v>
      </c>
      <c r="Z20" s="3">
        <v>5.8137013349287882E-9</v>
      </c>
      <c r="AA20" s="3">
        <v>4.3995577669731363E-6</v>
      </c>
      <c r="AB20" s="3">
        <v>1.1753104320342527E-10</v>
      </c>
      <c r="AC20" s="3">
        <v>5.8639819951227773E-8</v>
      </c>
      <c r="AD20" s="3">
        <v>1.0558938640735534E-10</v>
      </c>
      <c r="AE20" s="3">
        <v>1.1815955145584993E-11</v>
      </c>
      <c r="AF20" s="3">
        <v>3.6642031116361944E-11</v>
      </c>
      <c r="AG20" s="3">
        <v>4.7829478009522245E-10</v>
      </c>
      <c r="AH20" s="3">
        <v>1.83524409708022E-9</v>
      </c>
      <c r="AI20" s="3">
        <v>7.4163973786118543E-8</v>
      </c>
      <c r="AJ20" s="3">
        <v>1.7912485194104906E-8</v>
      </c>
      <c r="AK20" s="3">
        <v>5.3297499805617471E-9</v>
      </c>
      <c r="AL20" s="3">
        <v>1.8478142621287171E-9</v>
      </c>
      <c r="AM20" s="3">
        <v>1.0558938640735526E-8</v>
      </c>
      <c r="AN20" s="3">
        <v>1.6215512912558164E-7</v>
      </c>
      <c r="AO20" s="3">
        <v>3.0042694465902246E-10</v>
      </c>
      <c r="AP20" s="3">
        <v>1.9193675093278403E-5</v>
      </c>
      <c r="AQ20" s="3">
        <v>2.57059875241716E-8</v>
      </c>
    </row>
    <row r="21" spans="1:43" x14ac:dyDescent="0.3">
      <c r="A21" t="s">
        <v>75</v>
      </c>
      <c r="B21" t="s">
        <v>76</v>
      </c>
      <c r="C21" s="3">
        <v>2.995486019498041E-2</v>
      </c>
      <c r="D21" s="3">
        <v>7.9400514692128522E-4</v>
      </c>
      <c r="E21" s="3">
        <v>2.7972318192048106E-3</v>
      </c>
      <c r="F21" s="3">
        <v>7.0755419004988837E-5</v>
      </c>
      <c r="G21" s="3">
        <v>2.372001691941493E-2</v>
      </c>
      <c r="H21" s="3">
        <v>1.2260631750616409E-3</v>
      </c>
      <c r="I21" s="3">
        <v>3.4449760765549957E-4</v>
      </c>
      <c r="J21" s="3">
        <v>0.26112888532132833</v>
      </c>
      <c r="K21" s="3">
        <v>6.8136018271285047E-8</v>
      </c>
      <c r="L21" s="3">
        <v>0</v>
      </c>
      <c r="M21" s="3">
        <v>5.0222214266308087E-5</v>
      </c>
      <c r="N21" s="3">
        <v>1.5136975379865094E-11</v>
      </c>
      <c r="O21" s="3">
        <v>0</v>
      </c>
      <c r="P21" s="3">
        <v>0</v>
      </c>
      <c r="Q21" s="3">
        <v>2.2275378630357196E-4</v>
      </c>
      <c r="R21" s="3">
        <v>1.0586347672187853E-5</v>
      </c>
      <c r="S21" s="3">
        <v>2.4916148010403304E-11</v>
      </c>
      <c r="T21" s="3">
        <v>2.6292409053496287E-3</v>
      </c>
      <c r="U21" s="3">
        <v>1.2642476629730176E-5</v>
      </c>
      <c r="V21" s="3">
        <v>2.5284953259459714E-6</v>
      </c>
      <c r="W21" s="3">
        <v>1.9636885778125736E-9</v>
      </c>
      <c r="X21" s="3">
        <v>7.1315544258154945E-11</v>
      </c>
      <c r="Y21" s="3">
        <v>3.852043834225792E-8</v>
      </c>
      <c r="Z21" s="3">
        <v>4.6455548196334274E-9</v>
      </c>
      <c r="AA21" s="3">
        <v>3.5155549986415134E-6</v>
      </c>
      <c r="AB21" s="3">
        <v>9.391554067799238E-11</v>
      </c>
      <c r="AC21" s="3">
        <v>4.6857325910465016E-8</v>
      </c>
      <c r="AD21" s="3">
        <v>8.4373319967394355E-11</v>
      </c>
      <c r="AE21" s="3">
        <v>9.4417762820656222E-12</v>
      </c>
      <c r="AF21" s="3">
        <v>2.9279550917256659E-11</v>
      </c>
      <c r="AG21" s="3">
        <v>3.8219105056659822E-10</v>
      </c>
      <c r="AH21" s="3">
        <v>1.4664886565761878E-9</v>
      </c>
      <c r="AI21" s="3">
        <v>5.9262212834243312E-8</v>
      </c>
      <c r="AJ21" s="3">
        <v>1.4313331065897246E-8</v>
      </c>
      <c r="AK21" s="3">
        <v>4.2588437697827697E-9</v>
      </c>
      <c r="AL21" s="3">
        <v>1.4765330994294063E-9</v>
      </c>
      <c r="AM21" s="3">
        <v>8.4373319967397186E-9</v>
      </c>
      <c r="AN21" s="3">
        <v>1.295733128070719E-7</v>
      </c>
      <c r="AO21" s="3">
        <v>2.4006218419294667E-10</v>
      </c>
      <c r="AP21" s="3">
        <v>1.5337091587479695E-5</v>
      </c>
      <c r="AQ21" s="3">
        <v>2.0540885634919243E-8</v>
      </c>
    </row>
    <row r="22" spans="1:43" x14ac:dyDescent="0.3">
      <c r="A22" t="s">
        <v>77</v>
      </c>
      <c r="B22" t="s">
        <v>78</v>
      </c>
      <c r="C22" s="3">
        <v>5.0873311270350813E-4</v>
      </c>
      <c r="D22" s="3">
        <v>8.981905656591997E-4</v>
      </c>
      <c r="E22" s="3">
        <v>2.7869885811299963E-3</v>
      </c>
      <c r="F22" s="3">
        <v>7.0592789962409266E-5</v>
      </c>
      <c r="G22" s="3">
        <v>2.4253261582214251E-2</v>
      </c>
      <c r="H22" s="3">
        <v>1.1166185836585861E-3</v>
      </c>
      <c r="I22" s="3">
        <v>3.5824896331737951E-4</v>
      </c>
      <c r="J22" s="3">
        <v>0.20745387229146889</v>
      </c>
      <c r="K22" s="3">
        <v>8.5290283611374563E-8</v>
      </c>
      <c r="L22" s="3">
        <v>0</v>
      </c>
      <c r="M22" s="3">
        <v>6.28664105570403E-5</v>
      </c>
      <c r="N22" s="3">
        <v>1.8947936141891926E-11</v>
      </c>
      <c r="O22" s="3">
        <v>0</v>
      </c>
      <c r="P22" s="3">
        <v>0</v>
      </c>
      <c r="Q22" s="3">
        <v>2.7883539560084018E-4</v>
      </c>
      <c r="R22" s="3">
        <v>1.3251619602639089E-5</v>
      </c>
      <c r="S22" s="3">
        <v>3.0973471057989417E-11</v>
      </c>
      <c r="T22" s="3">
        <v>1.0832090546453765E-3</v>
      </c>
      <c r="U22" s="3">
        <v>1.5825409888301118E-5</v>
      </c>
      <c r="V22" s="3">
        <v>3.1650819776602221E-6</v>
      </c>
      <c r="W22" s="3">
        <v>2.4580766527802744E-9</v>
      </c>
      <c r="X22" s="3">
        <v>8.9270302990997166E-11</v>
      </c>
      <c r="Y22" s="3">
        <v>4.8218536897249912E-8</v>
      </c>
      <c r="Z22" s="3">
        <v>5.8151429765262317E-9</v>
      </c>
      <c r="AA22" s="3">
        <v>4.400648738992816E-6</v>
      </c>
      <c r="AB22" s="3">
        <v>1.1756018774166522E-10</v>
      </c>
      <c r="AC22" s="3">
        <v>5.8654361049718607E-8</v>
      </c>
      <c r="AD22" s="3">
        <v>1.0561556973582772E-10</v>
      </c>
      <c r="AE22" s="3">
        <v>1.1818885184723574E-11</v>
      </c>
      <c r="AF22" s="3">
        <v>3.6651117354754445E-11</v>
      </c>
      <c r="AG22" s="3">
        <v>4.7841338433907648E-10</v>
      </c>
      <c r="AH22" s="3">
        <v>1.8356991882655765E-9</v>
      </c>
      <c r="AI22" s="3">
        <v>7.4182364457307429E-8</v>
      </c>
      <c r="AJ22" s="3">
        <v>1.7916927008756502E-8</v>
      </c>
      <c r="AK22" s="3">
        <v>5.3310716152370105E-9</v>
      </c>
      <c r="AL22" s="3">
        <v>1.8482724703769827E-9</v>
      </c>
      <c r="AM22" s="3">
        <v>1.0561556973582753E-8</v>
      </c>
      <c r="AN22" s="3">
        <v>1.6219533923716405E-7</v>
      </c>
      <c r="AO22" s="3">
        <v>3.0050144246265255E-10</v>
      </c>
      <c r="AP22" s="3">
        <v>1.9198434608573107E-5</v>
      </c>
      <c r="AQ22" s="3">
        <v>2.5712361917829484E-8</v>
      </c>
    </row>
    <row r="23" spans="1:43" x14ac:dyDescent="0.3">
      <c r="A23" t="s">
        <v>79</v>
      </c>
      <c r="B23" t="s">
        <v>80</v>
      </c>
      <c r="C23" s="3">
        <v>5.0873298092322179E-4</v>
      </c>
      <c r="D23" s="3">
        <v>8.981905656591997E-4</v>
      </c>
      <c r="E23" s="3">
        <v>2.7869821721643478E-3</v>
      </c>
      <c r="F23" s="3">
        <v>7.0592789962409266E-5</v>
      </c>
      <c r="G23" s="3">
        <v>2.4252462280085207E-2</v>
      </c>
      <c r="H23" s="3">
        <v>1.1166155317467606E-3</v>
      </c>
      <c r="I23" s="3">
        <v>3.5824896331737951E-4</v>
      </c>
      <c r="J23" s="3">
        <v>0.20744973461767069</v>
      </c>
      <c r="K23" s="3">
        <v>8.5264570384847518E-8</v>
      </c>
      <c r="L23" s="3">
        <v>0</v>
      </c>
      <c r="M23" s="3">
        <v>6.2847457656578978E-5</v>
      </c>
      <c r="N23" s="3">
        <v>1.894222373769292E-11</v>
      </c>
      <c r="O23" s="3">
        <v>0</v>
      </c>
      <c r="P23" s="3">
        <v>0</v>
      </c>
      <c r="Q23" s="3">
        <v>2.7875133259404463E-4</v>
      </c>
      <c r="R23" s="3">
        <v>1.3247624518061269E-5</v>
      </c>
      <c r="S23" s="3">
        <v>3.096500752997658E-11</v>
      </c>
      <c r="T23" s="3">
        <v>1.0831718835907114E-3</v>
      </c>
      <c r="U23" s="3">
        <v>1.5820638860088808E-5</v>
      </c>
      <c r="V23" s="3">
        <v>3.1641277720177681E-6</v>
      </c>
      <c r="W23" s="3">
        <v>2.4573355943722399E-9</v>
      </c>
      <c r="X23" s="3">
        <v>8.924338987234221E-11</v>
      </c>
      <c r="Y23" s="3">
        <v>4.8204000022596066E-8</v>
      </c>
      <c r="Z23" s="3">
        <v>5.8133898332335518E-9</v>
      </c>
      <c r="AA23" s="3">
        <v>4.3993220359605294E-6</v>
      </c>
      <c r="AB23" s="3">
        <v>1.1752474581780265E-10</v>
      </c>
      <c r="AC23" s="3">
        <v>5.86366779935882E-8</v>
      </c>
      <c r="AD23" s="3">
        <v>1.0558372886305271E-10</v>
      </c>
      <c r="AE23" s="3">
        <v>1.1815322039436847E-11</v>
      </c>
      <c r="AF23" s="3">
        <v>3.6640067813785594E-11</v>
      </c>
      <c r="AG23" s="3">
        <v>4.7826915276656623E-10</v>
      </c>
      <c r="AH23" s="3">
        <v>1.8351457635721104E-9</v>
      </c>
      <c r="AI23" s="3">
        <v>7.4160000034763301E-8</v>
      </c>
      <c r="AJ23" s="3">
        <v>1.7911525432125008E-8</v>
      </c>
      <c r="AK23" s="3">
        <v>5.3294644092779035E-9</v>
      </c>
      <c r="AL23" s="3">
        <v>1.847715255103423E-9</v>
      </c>
      <c r="AM23" s="3">
        <v>1.0558372886305266E-8</v>
      </c>
      <c r="AN23" s="3">
        <v>1.6214644075397397E-7</v>
      </c>
      <c r="AO23" s="3">
        <v>3.0041084759844794E-10</v>
      </c>
      <c r="AP23" s="3">
        <v>1.9192646684355281E-5</v>
      </c>
      <c r="AQ23" s="3">
        <v>2.5704610181540842E-8</v>
      </c>
    </row>
    <row r="24" spans="1:43" x14ac:dyDescent="0.3">
      <c r="A24" t="s">
        <v>134</v>
      </c>
      <c r="B24" t="s">
        <v>134</v>
      </c>
      <c r="C24">
        <v>2.4105369879299246E-2</v>
      </c>
      <c r="D24">
        <v>8.4670800781252087E-4</v>
      </c>
      <c r="E24">
        <v>2.7953875894304253E-3</v>
      </c>
      <c r="F24">
        <v>7.0673152062828765E-5</v>
      </c>
      <c r="G24">
        <v>2.3989022909819059E-2</v>
      </c>
      <c r="H24">
        <v>1.1710679837211419E-3</v>
      </c>
      <c r="I24">
        <v>3.5145381893802552E-4</v>
      </c>
      <c r="J24">
        <v>0.23460070796091481</v>
      </c>
      <c r="K24">
        <v>7.6789832288364863E-8</v>
      </c>
      <c r="L24">
        <v>0</v>
      </c>
      <c r="M24">
        <v>5.6600833281820844E-5</v>
      </c>
      <c r="N24">
        <v>1.7059491151140736E-11</v>
      </c>
      <c r="O24">
        <v>0</v>
      </c>
      <c r="P24">
        <v>0</v>
      </c>
      <c r="Q24">
        <v>2.5104528156818726E-4</v>
      </c>
      <c r="R24">
        <v>1.1930897679652523E-5</v>
      </c>
      <c r="S24">
        <v>2.7236303155487265E-11</v>
      </c>
      <c r="T24">
        <v>1.8120768600846159E-3</v>
      </c>
      <c r="U24">
        <v>1.4248171301135267E-5</v>
      </c>
      <c r="V24">
        <v>2.8496342602270201E-6</v>
      </c>
      <c r="W24">
        <v>2.2130925813191609E-9</v>
      </c>
      <c r="X24">
        <v>8.03731832601844E-11</v>
      </c>
      <c r="Y24">
        <v>4.3412839127156432E-8</v>
      </c>
      <c r="Z24">
        <v>5.2355770785683961E-9</v>
      </c>
      <c r="AA24">
        <v>3.9620583297274349E-6</v>
      </c>
      <c r="AB24">
        <v>1.058435582370032E-10</v>
      </c>
      <c r="AC24">
        <v>5.2808577451938632E-8</v>
      </c>
      <c r="AD24">
        <v>9.5089399913457463E-11</v>
      </c>
      <c r="AE24">
        <v>1.0640956656982179E-11</v>
      </c>
      <c r="AF24">
        <v>3.2998285803301079E-11</v>
      </c>
      <c r="AG24">
        <v>4.3073234127465389E-10</v>
      </c>
      <c r="AH24">
        <v>1.6527443318291657E-9</v>
      </c>
      <c r="AI24">
        <v>6.6788983272548502E-8</v>
      </c>
      <c r="AJ24">
        <v>1.6131237485318694E-8</v>
      </c>
      <c r="AK24">
        <v>4.7997506622983335E-9</v>
      </c>
      <c r="AL24">
        <v>1.6640644984855075E-9</v>
      </c>
      <c r="AM24">
        <v>9.5089399913458909E-9</v>
      </c>
      <c r="AN24">
        <v>1.4603014986709622E-7</v>
      </c>
      <c r="AO24">
        <v>2.705519830871007E-10</v>
      </c>
      <c r="AP24">
        <v>1.7285023702217335E-5</v>
      </c>
      <c r="AQ24">
        <v>2.3149740812264358E-8</v>
      </c>
    </row>
    <row r="25" spans="1:43" x14ac:dyDescent="0.3">
      <c r="A25" t="s">
        <v>135</v>
      </c>
      <c r="B25" t="s">
        <v>135</v>
      </c>
      <c r="C25">
        <v>8.4238893912278665E-3</v>
      </c>
      <c r="D25">
        <v>8.3777587511158673E-4</v>
      </c>
      <c r="E25">
        <v>2.8010874606360908E-3</v>
      </c>
      <c r="F25">
        <v>7.0687094745134382E-5</v>
      </c>
      <c r="G25">
        <v>2.3943509532970753E-2</v>
      </c>
      <c r="H25">
        <v>1.1899766747271708E-3</v>
      </c>
      <c r="I25">
        <v>3.5027487340514972E-4</v>
      </c>
      <c r="J25">
        <v>0.24141595251178949</v>
      </c>
      <c r="K25">
        <v>7.5325685345232939E-8</v>
      </c>
      <c r="L25">
        <v>0</v>
      </c>
      <c r="M25">
        <v>5.5521628723630273E-5</v>
      </c>
      <c r="N25">
        <v>1.6734218897302069E-11</v>
      </c>
      <c r="O25">
        <v>0</v>
      </c>
      <c r="P25">
        <v>0</v>
      </c>
      <c r="Q25">
        <v>2.4625861684133231E-4</v>
      </c>
      <c r="R25">
        <v>1.1703411997682475E-5</v>
      </c>
      <c r="S25">
        <v>2.7795737167567126E-11</v>
      </c>
      <c r="T25">
        <v>1.9581187532925E-3</v>
      </c>
      <c r="U25">
        <v>1.3976502307544579E-5</v>
      </c>
      <c r="V25">
        <v>2.7953004615088822E-6</v>
      </c>
      <c r="W25">
        <v>2.170895683093903E-9</v>
      </c>
      <c r="X25">
        <v>7.8840712787553549E-11</v>
      </c>
      <c r="Y25">
        <v>4.2585089231024225E-8</v>
      </c>
      <c r="Z25">
        <v>5.1357506569357618E-9</v>
      </c>
      <c r="AA25">
        <v>3.8865140106540879E-6</v>
      </c>
      <c r="AB25">
        <v>1.0382544571318651E-10</v>
      </c>
      <c r="AC25">
        <v>5.1801679599146813E-8</v>
      </c>
      <c r="AD25">
        <v>9.3276336255696977E-11</v>
      </c>
      <c r="AE25">
        <v>1.0438066200042322E-11</v>
      </c>
      <c r="AF25">
        <v>3.2369109545875909E-11</v>
      </c>
      <c r="AG25">
        <v>4.2251959458682252E-10</v>
      </c>
      <c r="AH25">
        <v>1.6212315587300004E-9</v>
      </c>
      <c r="AI25">
        <v>6.5515521893883582E-8</v>
      </c>
      <c r="AJ25">
        <v>1.5823664186234324E-8</v>
      </c>
      <c r="AK25">
        <v>4.7082341157637547E-9</v>
      </c>
      <c r="AL25">
        <v>1.6323358844746989E-9</v>
      </c>
      <c r="AM25">
        <v>9.3276336255698616E-9</v>
      </c>
      <c r="AN25">
        <v>1.4324580210696436E-7</v>
      </c>
      <c r="AO25">
        <v>2.6539338529894942E-10</v>
      </c>
      <c r="AP25">
        <v>1.6955451233292928E-5</v>
      </c>
      <c r="AQ25">
        <v>2.2708346147964356E-8</v>
      </c>
    </row>
    <row r="26" spans="1:43" x14ac:dyDescent="0.3">
      <c r="A26" t="s">
        <v>136</v>
      </c>
      <c r="B26" t="s">
        <v>136</v>
      </c>
      <c r="C26">
        <v>4.4512659373137763E-3</v>
      </c>
      <c r="D26">
        <v>8.1976878198044612E-4</v>
      </c>
      <c r="E26">
        <v>2.8019307033734179E-3</v>
      </c>
      <c r="F26">
        <v>7.0715203057728499E-5</v>
      </c>
      <c r="G26">
        <v>2.3851799332399039E-2</v>
      </c>
      <c r="H26">
        <v>1.2073065454666196E-3</v>
      </c>
      <c r="I26">
        <v>3.4789813062042943E-4</v>
      </c>
      <c r="J26">
        <v>0.24912261695746574</v>
      </c>
      <c r="K26">
        <v>7.2375405249148545E-8</v>
      </c>
      <c r="L26">
        <v>0</v>
      </c>
      <c r="M26">
        <v>5.3347013844591871E-5</v>
      </c>
      <c r="N26">
        <v>1.6078789972759867E-11</v>
      </c>
      <c r="O26">
        <v>0</v>
      </c>
      <c r="P26">
        <v>0</v>
      </c>
      <c r="Q26">
        <v>2.3661340893613327E-4</v>
      </c>
      <c r="R26">
        <v>1.1245024618732103E-5</v>
      </c>
      <c r="S26">
        <v>2.6590999166868263E-11</v>
      </c>
      <c r="T26">
        <v>2.1878865395498744E-3</v>
      </c>
      <c r="U26">
        <v>1.3429084831263558E-5</v>
      </c>
      <c r="V26">
        <v>2.6858169662526628E-6</v>
      </c>
      <c r="W26">
        <v>2.0858682413234885E-9</v>
      </c>
      <c r="X26">
        <v>7.5752759659318531E-11</v>
      </c>
      <c r="Y26">
        <v>4.0917159618801683E-8</v>
      </c>
      <c r="Z26">
        <v>4.9345987806246957E-9</v>
      </c>
      <c r="AA26">
        <v>3.7342909691213944E-6</v>
      </c>
      <c r="AB26">
        <v>9.9758915889384E-11</v>
      </c>
      <c r="AC26">
        <v>4.9772763917003916E-8</v>
      </c>
      <c r="AD26">
        <v>8.9622983258911932E-11</v>
      </c>
      <c r="AE26">
        <v>1.0029238602783047E-11</v>
      </c>
      <c r="AF26">
        <v>3.110130907139635E-11</v>
      </c>
      <c r="AG26">
        <v>4.0597077535733942E-10</v>
      </c>
      <c r="AH26">
        <v>1.5577328042620763E-9</v>
      </c>
      <c r="AI26">
        <v>6.2949476336618248E-8</v>
      </c>
      <c r="AJ26">
        <v>1.5203898945708271E-8</v>
      </c>
      <c r="AK26">
        <v>4.5238267740212744E-9</v>
      </c>
      <c r="AL26">
        <v>1.5684022070309626E-9</v>
      </c>
      <c r="AM26">
        <v>8.9622983258914019E-9</v>
      </c>
      <c r="AN26">
        <v>1.3763529571904483E-7</v>
      </c>
      <c r="AO26">
        <v>2.5499872617714466E-10</v>
      </c>
      <c r="AP26">
        <v>1.6291357304848032E-5</v>
      </c>
      <c r="AQ26">
        <v>2.181892866243751E-8</v>
      </c>
    </row>
    <row r="27" spans="1:43" x14ac:dyDescent="0.3">
      <c r="A27" t="s">
        <v>137</v>
      </c>
      <c r="B27" t="s">
        <v>137</v>
      </c>
      <c r="C27">
        <v>3.87281646675702E-3</v>
      </c>
      <c r="D27">
        <v>8.6727016786982303E-4</v>
      </c>
      <c r="E27">
        <v>2.7936954786949154E-3</v>
      </c>
      <c r="F27">
        <v>7.1198091463056467E-5</v>
      </c>
      <c r="G27">
        <v>2.4094204631149637E-2</v>
      </c>
      <c r="H27">
        <v>1.1470029017089617E-3</v>
      </c>
      <c r="I27">
        <v>3.541678030933008E-4</v>
      </c>
      <c r="J27">
        <v>0.22339905864845755</v>
      </c>
      <c r="K27">
        <v>8.0173485763976336E-8</v>
      </c>
      <c r="L27">
        <v>0</v>
      </c>
      <c r="M27">
        <v>5.9094882305620465E-5</v>
      </c>
      <c r="N27">
        <v>1.781119752691397E-11</v>
      </c>
      <c r="O27">
        <v>0</v>
      </c>
      <c r="P27">
        <v>0</v>
      </c>
      <c r="Q27">
        <v>2.6210729608495671E-4</v>
      </c>
      <c r="R27">
        <v>1.245661862730774E-5</v>
      </c>
      <c r="S27">
        <v>2.8201923379930526E-11</v>
      </c>
      <c r="T27">
        <v>1.4616740049746351E-3</v>
      </c>
      <c r="U27">
        <v>1.4876000180395603E-5</v>
      </c>
      <c r="V27">
        <v>2.9752000360790977E-6</v>
      </c>
      <c r="W27">
        <v>2.310609898149739E-9</v>
      </c>
      <c r="X27">
        <v>8.3914732873980297E-11</v>
      </c>
      <c r="Y27">
        <v>4.5325774728410786E-8</v>
      </c>
      <c r="Z27">
        <v>5.4662766132698734E-9</v>
      </c>
      <c r="AA27">
        <v>4.1366417613934177E-6</v>
      </c>
      <c r="AB27">
        <v>1.1050742991150918E-10</v>
      </c>
      <c r="AC27">
        <v>5.5135525191143846E-8</v>
      </c>
      <c r="AD27">
        <v>9.9279402273441427E-11</v>
      </c>
      <c r="AE27">
        <v>1.1109837873456565E-11</v>
      </c>
      <c r="AF27">
        <v>3.4452316384176404E-11</v>
      </c>
      <c r="AG27">
        <v>4.4971205434576972E-10</v>
      </c>
      <c r="AH27">
        <v>1.7255705633241147E-9</v>
      </c>
      <c r="AI27">
        <v>6.9731961120632046E-8</v>
      </c>
      <c r="AJ27">
        <v>1.684204145710166E-8</v>
      </c>
      <c r="AK27">
        <v>5.011246019516568E-9</v>
      </c>
      <c r="AL27">
        <v>1.7373895397852264E-9</v>
      </c>
      <c r="AM27">
        <v>9.9279402273442191E-9</v>
      </c>
      <c r="AN27">
        <v>1.524647963484998E-7</v>
      </c>
      <c r="AO27">
        <v>2.8247353742086415E-10</v>
      </c>
      <c r="AP27">
        <v>1.8046667904100868E-5</v>
      </c>
      <c r="AQ27">
        <v>2.4169806862998534E-8</v>
      </c>
    </row>
    <row r="28" spans="1:43" x14ac:dyDescent="0.3">
      <c r="A28" t="s">
        <v>138</v>
      </c>
      <c r="B28" t="s">
        <v>138</v>
      </c>
      <c r="C28">
        <v>3.87281646675702E-3</v>
      </c>
      <c r="D28">
        <v>8.6727016786982303E-4</v>
      </c>
      <c r="E28">
        <v>2.7936954786949154E-3</v>
      </c>
      <c r="F28">
        <v>7.1198091463056467E-5</v>
      </c>
      <c r="G28">
        <v>2.4094204631149637E-2</v>
      </c>
      <c r="H28">
        <v>1.1470029017089617E-3</v>
      </c>
      <c r="I28">
        <v>3.541678030933008E-4</v>
      </c>
      <c r="J28">
        <v>0.22339905864845755</v>
      </c>
      <c r="K28">
        <v>8.0173485763976336E-8</v>
      </c>
      <c r="L28">
        <v>0</v>
      </c>
      <c r="M28">
        <v>5.9094882305620465E-5</v>
      </c>
      <c r="N28">
        <v>1.781119752691397E-11</v>
      </c>
      <c r="O28">
        <v>0</v>
      </c>
      <c r="P28">
        <v>0</v>
      </c>
      <c r="Q28">
        <v>2.6210729608495671E-4</v>
      </c>
      <c r="R28">
        <v>1.245661862730774E-5</v>
      </c>
      <c r="S28">
        <v>2.8201923379930526E-11</v>
      </c>
      <c r="T28">
        <v>1.4616740049746351E-3</v>
      </c>
      <c r="U28">
        <v>1.4876000180395603E-5</v>
      </c>
      <c r="V28">
        <v>2.9752000360790977E-6</v>
      </c>
      <c r="W28">
        <v>2.310609898149739E-9</v>
      </c>
      <c r="X28">
        <v>8.3914732873980297E-11</v>
      </c>
      <c r="Y28">
        <v>4.5325774728410786E-8</v>
      </c>
      <c r="Z28">
        <v>5.4662766132698734E-9</v>
      </c>
      <c r="AA28">
        <v>4.1366417613934177E-6</v>
      </c>
      <c r="AB28">
        <v>1.1050742991150918E-10</v>
      </c>
      <c r="AC28">
        <v>5.5135525191143846E-8</v>
      </c>
      <c r="AD28">
        <v>9.9279402273441427E-11</v>
      </c>
      <c r="AE28">
        <v>1.1109837873456565E-11</v>
      </c>
      <c r="AF28">
        <v>3.4452316384176404E-11</v>
      </c>
      <c r="AG28">
        <v>4.4971205434576972E-10</v>
      </c>
      <c r="AH28">
        <v>1.7255705633241147E-9</v>
      </c>
      <c r="AI28">
        <v>6.9731961120632046E-8</v>
      </c>
      <c r="AJ28">
        <v>1.684204145710166E-8</v>
      </c>
      <c r="AK28">
        <v>5.011246019516568E-9</v>
      </c>
      <c r="AL28">
        <v>1.7373895397852264E-9</v>
      </c>
      <c r="AM28">
        <v>9.9279402273442191E-9</v>
      </c>
      <c r="AN28">
        <v>1.524647963484998E-7</v>
      </c>
      <c r="AO28">
        <v>2.8247353742086415E-10</v>
      </c>
      <c r="AP28">
        <v>1.8046667904100868E-5</v>
      </c>
      <c r="AQ28">
        <v>2.4169806862998534E-8</v>
      </c>
    </row>
    <row r="29" spans="1:43" x14ac:dyDescent="0.3">
      <c r="A29" t="s">
        <v>139</v>
      </c>
      <c r="B29" t="s">
        <v>139</v>
      </c>
      <c r="C29">
        <v>3.87281646675702E-3</v>
      </c>
      <c r="D29">
        <v>8.6727016786982303E-4</v>
      </c>
      <c r="E29">
        <v>2.7936954786949154E-3</v>
      </c>
      <c r="F29">
        <v>7.1198091463056467E-5</v>
      </c>
      <c r="G29">
        <v>2.4094204631149637E-2</v>
      </c>
      <c r="H29">
        <v>1.1470029017089617E-3</v>
      </c>
      <c r="I29">
        <v>3.541678030933008E-4</v>
      </c>
      <c r="J29">
        <v>0.22339905864845755</v>
      </c>
      <c r="K29">
        <v>8.0173485763976336E-8</v>
      </c>
      <c r="L29">
        <v>0</v>
      </c>
      <c r="M29">
        <v>5.9094882305620465E-5</v>
      </c>
      <c r="N29">
        <v>1.781119752691397E-11</v>
      </c>
      <c r="O29">
        <v>0</v>
      </c>
      <c r="P29">
        <v>0</v>
      </c>
      <c r="Q29">
        <v>2.6210729608495671E-4</v>
      </c>
      <c r="R29">
        <v>1.245661862730774E-5</v>
      </c>
      <c r="S29">
        <v>2.8201923379930526E-11</v>
      </c>
      <c r="T29">
        <v>1.4616740049746351E-3</v>
      </c>
      <c r="U29">
        <v>1.4876000180395603E-5</v>
      </c>
      <c r="V29">
        <v>2.9752000360790977E-6</v>
      </c>
      <c r="W29">
        <v>2.310609898149739E-9</v>
      </c>
      <c r="X29">
        <v>8.3914732873980297E-11</v>
      </c>
      <c r="Y29">
        <v>4.5325774728410786E-8</v>
      </c>
      <c r="Z29">
        <v>5.4662766132698734E-9</v>
      </c>
      <c r="AA29">
        <v>4.1366417613934177E-6</v>
      </c>
      <c r="AB29">
        <v>1.1050742991150918E-10</v>
      </c>
      <c r="AC29">
        <v>5.5135525191143846E-8</v>
      </c>
      <c r="AD29">
        <v>9.9279402273441427E-11</v>
      </c>
      <c r="AE29">
        <v>1.1109837873456565E-11</v>
      </c>
      <c r="AF29">
        <v>3.4452316384176404E-11</v>
      </c>
      <c r="AG29">
        <v>4.4971205434576972E-10</v>
      </c>
      <c r="AH29">
        <v>1.7255705633241147E-9</v>
      </c>
      <c r="AI29">
        <v>6.9731961120632046E-8</v>
      </c>
      <c r="AJ29">
        <v>1.684204145710166E-8</v>
      </c>
      <c r="AK29">
        <v>5.011246019516568E-9</v>
      </c>
      <c r="AL29">
        <v>1.7373895397852264E-9</v>
      </c>
      <c r="AM29">
        <v>9.9279402273442191E-9</v>
      </c>
      <c r="AN29">
        <v>1.524647963484998E-7</v>
      </c>
      <c r="AO29">
        <v>2.8247353742086415E-10</v>
      </c>
      <c r="AP29">
        <v>1.8046667904100868E-5</v>
      </c>
      <c r="AQ29">
        <v>2.4169806862998534E-8</v>
      </c>
    </row>
    <row r="30" spans="1:43" x14ac:dyDescent="0.3">
      <c r="A30" t="s">
        <v>140</v>
      </c>
      <c r="B30" t="s">
        <v>140</v>
      </c>
      <c r="C30">
        <v>1.2480153714987076E-2</v>
      </c>
      <c r="D30">
        <v>8.5629882783605786E-4</v>
      </c>
      <c r="E30">
        <v>2.9967916112311178E-3</v>
      </c>
      <c r="F30">
        <v>7.5635755951340198E-5</v>
      </c>
      <c r="G30">
        <v>2.5397817174256408E-2</v>
      </c>
      <c r="H30">
        <v>1.3142387358996864E-3</v>
      </c>
      <c r="I30">
        <v>3.6929189508127586E-4</v>
      </c>
      <c r="J30">
        <v>0.27609269147639209</v>
      </c>
      <c r="K30">
        <v>7.4064323046189105E-8</v>
      </c>
      <c r="L30">
        <v>0</v>
      </c>
      <c r="M30">
        <v>5.4591894212321038E-5</v>
      </c>
      <c r="N30">
        <v>1.64539969155934E-11</v>
      </c>
      <c r="O30">
        <v>0</v>
      </c>
      <c r="P30">
        <v>0</v>
      </c>
      <c r="Q30">
        <v>2.4213490613528364E-4</v>
      </c>
      <c r="R30">
        <v>1.1507433128105606E-5</v>
      </c>
      <c r="S30">
        <v>2.7313770555269232E-11</v>
      </c>
      <c r="T30">
        <v>2.6495945755480354E-3</v>
      </c>
      <c r="U30">
        <v>1.3742459523832282E-5</v>
      </c>
      <c r="V30">
        <v>2.7484919047663932E-6</v>
      </c>
      <c r="W30">
        <v>2.1345430637016803E-9</v>
      </c>
      <c r="X30">
        <v>7.7520489781493345E-11</v>
      </c>
      <c r="Y30">
        <v>4.1871982860849861E-8</v>
      </c>
      <c r="Z30">
        <v>5.0497502146396256E-9</v>
      </c>
      <c r="AA30">
        <v>3.82143259486242E-6</v>
      </c>
      <c r="AB30">
        <v>1.020868421770366E-10</v>
      </c>
      <c r="AC30">
        <v>5.0934237300095102E-8</v>
      </c>
      <c r="AD30">
        <v>9.1714382276696111E-11</v>
      </c>
      <c r="AE30">
        <v>1.0263276111916057E-11</v>
      </c>
      <c r="AF30">
        <v>3.1827074325782214E-11</v>
      </c>
      <c r="AG30">
        <v>4.1544431495575675E-10</v>
      </c>
      <c r="AH30">
        <v>1.5940833109997663E-9</v>
      </c>
      <c r="AI30">
        <v>6.4418435170538601E-8</v>
      </c>
      <c r="AJ30">
        <v>1.5558689850510938E-8</v>
      </c>
      <c r="AK30">
        <v>4.6293926292046685E-9</v>
      </c>
      <c r="AL30">
        <v>1.605001689842187E-9</v>
      </c>
      <c r="AM30">
        <v>9.1714382276698935E-9</v>
      </c>
      <c r="AN30">
        <v>1.4084708706778531E-7</v>
      </c>
      <c r="AO30">
        <v>2.6094925433488858E-10</v>
      </c>
      <c r="AP30">
        <v>1.6671524617146725E-5</v>
      </c>
      <c r="AQ30">
        <v>2.2328084732838543E-8</v>
      </c>
    </row>
    <row r="31" spans="1:43" x14ac:dyDescent="0.3">
      <c r="A31" t="s">
        <v>141</v>
      </c>
      <c r="B31" t="s">
        <v>141</v>
      </c>
      <c r="C31">
        <v>1.2480153714987076E-2</v>
      </c>
      <c r="D31">
        <v>8.5629882783605786E-4</v>
      </c>
      <c r="E31">
        <v>2.9967916112311178E-3</v>
      </c>
      <c r="F31">
        <v>7.5635755951340198E-5</v>
      </c>
      <c r="G31">
        <v>2.5397817174256408E-2</v>
      </c>
      <c r="H31">
        <v>1.3142387358996864E-3</v>
      </c>
      <c r="I31">
        <v>3.6929189508127586E-4</v>
      </c>
      <c r="J31">
        <v>0.27609269147639209</v>
      </c>
      <c r="K31">
        <v>7.4064323046189105E-8</v>
      </c>
      <c r="L31">
        <v>0</v>
      </c>
      <c r="M31">
        <v>5.4591894212321038E-5</v>
      </c>
      <c r="N31">
        <v>1.64539969155934E-11</v>
      </c>
      <c r="O31">
        <v>0</v>
      </c>
      <c r="P31">
        <v>0</v>
      </c>
      <c r="Q31">
        <v>2.4213490613528364E-4</v>
      </c>
      <c r="R31">
        <v>1.1507433128105606E-5</v>
      </c>
      <c r="S31">
        <v>2.7313770555269232E-11</v>
      </c>
      <c r="T31">
        <v>2.6495945755480354E-3</v>
      </c>
      <c r="U31">
        <v>1.3742459523832282E-5</v>
      </c>
      <c r="V31">
        <v>2.7484919047663932E-6</v>
      </c>
      <c r="W31">
        <v>2.1345430637016803E-9</v>
      </c>
      <c r="X31">
        <v>7.7520489781493345E-11</v>
      </c>
      <c r="Y31">
        <v>4.1871982860849861E-8</v>
      </c>
      <c r="Z31">
        <v>5.0497502146396256E-9</v>
      </c>
      <c r="AA31">
        <v>3.82143259486242E-6</v>
      </c>
      <c r="AB31">
        <v>1.020868421770366E-10</v>
      </c>
      <c r="AC31">
        <v>5.0934237300095102E-8</v>
      </c>
      <c r="AD31">
        <v>9.1714382276696111E-11</v>
      </c>
      <c r="AE31">
        <v>1.0263276111916057E-11</v>
      </c>
      <c r="AF31">
        <v>3.1827074325782214E-11</v>
      </c>
      <c r="AG31">
        <v>4.1544431495575675E-10</v>
      </c>
      <c r="AH31">
        <v>1.5940833109997663E-9</v>
      </c>
      <c r="AI31">
        <v>6.4418435170538601E-8</v>
      </c>
      <c r="AJ31">
        <v>1.5558689850510938E-8</v>
      </c>
      <c r="AK31">
        <v>4.6293926292046685E-9</v>
      </c>
      <c r="AL31">
        <v>1.605001689842187E-9</v>
      </c>
      <c r="AM31">
        <v>9.1714382276698935E-9</v>
      </c>
      <c r="AN31">
        <v>1.4084708706778531E-7</v>
      </c>
      <c r="AO31">
        <v>2.6094925433488858E-10</v>
      </c>
      <c r="AP31">
        <v>1.6671524617146725E-5</v>
      </c>
      <c r="AQ31">
        <v>2.2328084732838543E-8</v>
      </c>
    </row>
    <row r="32" spans="1:43" x14ac:dyDescent="0.3">
      <c r="A32" t="s">
        <v>142</v>
      </c>
      <c r="B32" t="s">
        <v>142</v>
      </c>
      <c r="C32">
        <v>1.2480153714987076E-2</v>
      </c>
      <c r="D32">
        <v>8.5629882783605786E-4</v>
      </c>
      <c r="E32">
        <v>2.9967916112311178E-3</v>
      </c>
      <c r="F32">
        <v>7.5635755951340198E-5</v>
      </c>
      <c r="G32">
        <v>2.5397817174256408E-2</v>
      </c>
      <c r="H32">
        <v>1.3142387358996864E-3</v>
      </c>
      <c r="I32">
        <v>3.6929189508127586E-4</v>
      </c>
      <c r="J32">
        <v>0.27609269147639209</v>
      </c>
      <c r="K32">
        <v>7.4064323046189105E-8</v>
      </c>
      <c r="L32">
        <v>0</v>
      </c>
      <c r="M32">
        <v>5.4591894212321038E-5</v>
      </c>
      <c r="N32">
        <v>1.64539969155934E-11</v>
      </c>
      <c r="O32">
        <v>0</v>
      </c>
      <c r="P32">
        <v>0</v>
      </c>
      <c r="Q32">
        <v>2.4213490613528364E-4</v>
      </c>
      <c r="R32">
        <v>1.1507433128105606E-5</v>
      </c>
      <c r="S32">
        <v>2.7313770555269232E-11</v>
      </c>
      <c r="T32">
        <v>2.6495945755480354E-3</v>
      </c>
      <c r="U32">
        <v>1.3742459523832282E-5</v>
      </c>
      <c r="V32">
        <v>2.7484919047663932E-6</v>
      </c>
      <c r="W32">
        <v>2.1345430637016803E-9</v>
      </c>
      <c r="X32">
        <v>7.7520489781493345E-11</v>
      </c>
      <c r="Y32">
        <v>4.1871982860849861E-8</v>
      </c>
      <c r="Z32">
        <v>5.0497502146396256E-9</v>
      </c>
      <c r="AA32">
        <v>3.82143259486242E-6</v>
      </c>
      <c r="AB32">
        <v>1.020868421770366E-10</v>
      </c>
      <c r="AC32">
        <v>5.0934237300095102E-8</v>
      </c>
      <c r="AD32">
        <v>9.1714382276696111E-11</v>
      </c>
      <c r="AE32">
        <v>1.0263276111916057E-11</v>
      </c>
      <c r="AF32">
        <v>3.1827074325782214E-11</v>
      </c>
      <c r="AG32">
        <v>4.1544431495575675E-10</v>
      </c>
      <c r="AH32">
        <v>1.5940833109997663E-9</v>
      </c>
      <c r="AI32">
        <v>6.4418435170538601E-8</v>
      </c>
      <c r="AJ32">
        <v>1.5558689850510938E-8</v>
      </c>
      <c r="AK32">
        <v>4.6293926292046685E-9</v>
      </c>
      <c r="AL32">
        <v>1.605001689842187E-9</v>
      </c>
      <c r="AM32">
        <v>9.1714382276698935E-9</v>
      </c>
      <c r="AN32">
        <v>1.4084708706778531E-7</v>
      </c>
      <c r="AO32">
        <v>2.6094925433488858E-10</v>
      </c>
      <c r="AP32">
        <v>1.6671524617146725E-5</v>
      </c>
      <c r="AQ32">
        <v>2.2328084732838543E-8</v>
      </c>
    </row>
    <row r="33" spans="1:43" x14ac:dyDescent="0.3">
      <c r="A33" t="s">
        <v>143</v>
      </c>
      <c r="B33" t="s">
        <v>143</v>
      </c>
      <c r="C33">
        <v>1.8917217740063769E-3</v>
      </c>
      <c r="D33">
        <v>8.981905656591997E-4</v>
      </c>
      <c r="E33">
        <v>2.7909015598069709E-3</v>
      </c>
      <c r="F33">
        <v>7.0592789962409266E-5</v>
      </c>
      <c r="G33">
        <v>2.4253026868063354E-2</v>
      </c>
      <c r="H33">
        <v>1.1128027535528436E-3</v>
      </c>
      <c r="I33">
        <v>3.5824896331737951E-4</v>
      </c>
      <c r="J33">
        <v>0.20855567419578833</v>
      </c>
      <c r="K33">
        <v>8.5282732951977567E-8</v>
      </c>
      <c r="L33">
        <v>0</v>
      </c>
      <c r="M33">
        <v>6.2860845059617516E-5</v>
      </c>
      <c r="N33">
        <v>1.894625870096873E-11</v>
      </c>
      <c r="O33">
        <v>0</v>
      </c>
      <c r="P33">
        <v>0</v>
      </c>
      <c r="Q33">
        <v>2.788107105955756E-4</v>
      </c>
      <c r="R33">
        <v>1.3250446450647546E-5</v>
      </c>
      <c r="S33">
        <v>2.9365683620235023E-11</v>
      </c>
      <c r="T33">
        <v>1.0380317723062108E-3</v>
      </c>
      <c r="U33">
        <v>1.5824008881353718E-5</v>
      </c>
      <c r="V33">
        <v>3.1648017762707484E-6</v>
      </c>
      <c r="W33">
        <v>2.4578590418310469E-9</v>
      </c>
      <c r="X33">
        <v>8.9262399984656872E-11</v>
      </c>
      <c r="Y33">
        <v>4.8214268160726682E-8</v>
      </c>
      <c r="Z33">
        <v>5.814628168014619E-9</v>
      </c>
      <c r="AA33">
        <v>4.4002591541732257E-6</v>
      </c>
      <c r="AB33">
        <v>1.1754978026148472E-10</v>
      </c>
      <c r="AC33">
        <v>5.8649168440623156E-8</v>
      </c>
      <c r="AD33">
        <v>1.0560621970015732E-10</v>
      </c>
      <c r="AE33">
        <v>1.1817838871208088E-11</v>
      </c>
      <c r="AF33">
        <v>3.6647872669757024E-11</v>
      </c>
      <c r="AG33">
        <v>4.7837103090368894E-10</v>
      </c>
      <c r="AH33">
        <v>1.8355366757408339E-9</v>
      </c>
      <c r="AI33">
        <v>7.4175797170348682E-8</v>
      </c>
      <c r="AJ33">
        <v>1.7915340841990978E-8</v>
      </c>
      <c r="AK33">
        <v>5.3305996610555647E-9</v>
      </c>
      <c r="AL33">
        <v>1.8481088447527545E-9</v>
      </c>
      <c r="AM33">
        <v>1.0560621970015731E-8</v>
      </c>
      <c r="AN33">
        <v>1.621809802538131E-7</v>
      </c>
      <c r="AO33">
        <v>3.0047483938497152E-10</v>
      </c>
      <c r="AP33">
        <v>1.9196734991283192E-5</v>
      </c>
      <c r="AQ33">
        <v>2.5710085629383577E-8</v>
      </c>
    </row>
    <row r="34" spans="1:43" x14ac:dyDescent="0.3">
      <c r="A34" t="s">
        <v>144</v>
      </c>
      <c r="B34" t="s">
        <v>144</v>
      </c>
      <c r="C34">
        <v>1.2368936256993627E-2</v>
      </c>
      <c r="D34">
        <v>7.9400514680968255E-4</v>
      </c>
      <c r="E34">
        <v>2.8038586048303961E-3</v>
      </c>
      <c r="F34">
        <v>7.0755419004988837E-5</v>
      </c>
      <c r="G34">
        <v>2.372001691941493E-2</v>
      </c>
      <c r="H34">
        <v>1.2375348451708142E-3</v>
      </c>
      <c r="I34">
        <v>3.4449760765549957E-4</v>
      </c>
      <c r="J34">
        <v>0.26177299416814226</v>
      </c>
      <c r="K34">
        <v>6.8136018271285047E-8</v>
      </c>
      <c r="L34">
        <v>0</v>
      </c>
      <c r="M34">
        <v>5.0222214266308087E-5</v>
      </c>
      <c r="N34">
        <v>1.5136975379865094E-11</v>
      </c>
      <c r="O34">
        <v>0</v>
      </c>
      <c r="P34">
        <v>0</v>
      </c>
      <c r="Q34">
        <v>2.2275378630357196E-4</v>
      </c>
      <c r="R34">
        <v>1.0586347672187853E-5</v>
      </c>
      <c r="S34">
        <v>2.5275847248756315E-11</v>
      </c>
      <c r="T34">
        <v>2.580709036462596E-3</v>
      </c>
      <c r="U34">
        <v>1.2642476629730176E-5</v>
      </c>
      <c r="V34">
        <v>2.5284953259459714E-6</v>
      </c>
      <c r="W34">
        <v>1.9636885778125736E-9</v>
      </c>
      <c r="X34">
        <v>7.1315544258154945E-11</v>
      </c>
      <c r="Y34">
        <v>3.852043834225792E-8</v>
      </c>
      <c r="Z34">
        <v>4.6455548196334274E-9</v>
      </c>
      <c r="AA34">
        <v>3.5155549986415134E-6</v>
      </c>
      <c r="AB34">
        <v>9.391554067799238E-11</v>
      </c>
      <c r="AC34">
        <v>4.6857325910465016E-8</v>
      </c>
      <c r="AD34">
        <v>8.4373319967394355E-11</v>
      </c>
      <c r="AE34">
        <v>9.4417762820656222E-12</v>
      </c>
      <c r="AF34">
        <v>2.9279550917256659E-11</v>
      </c>
      <c r="AG34">
        <v>3.8219105056659822E-10</v>
      </c>
      <c r="AH34">
        <v>1.4664886565761878E-9</v>
      </c>
      <c r="AI34">
        <v>5.9262212834243312E-8</v>
      </c>
      <c r="AJ34">
        <v>1.4313331065897246E-8</v>
      </c>
      <c r="AK34">
        <v>4.2588437697827697E-9</v>
      </c>
      <c r="AL34">
        <v>1.4765330994294063E-9</v>
      </c>
      <c r="AM34">
        <v>8.4373319967397186E-9</v>
      </c>
      <c r="AN34">
        <v>1.295733128070719E-7</v>
      </c>
      <c r="AO34">
        <v>2.4006218419294667E-10</v>
      </c>
      <c r="AP34">
        <v>1.5337091587479695E-5</v>
      </c>
      <c r="AQ34">
        <v>2.0540885634919243E-8</v>
      </c>
    </row>
    <row r="35" spans="1:43" x14ac:dyDescent="0.3">
      <c r="A35" t="s">
        <v>145</v>
      </c>
      <c r="B35" t="s">
        <v>145</v>
      </c>
      <c r="C35">
        <v>1.3273859344906623E-2</v>
      </c>
      <c r="D35">
        <v>7.9400514685263799E-4</v>
      </c>
      <c r="E35">
        <v>2.8010139415834681E-3</v>
      </c>
      <c r="F35">
        <v>7.0755419004988837E-5</v>
      </c>
      <c r="G35">
        <v>2.372001691941493E-2</v>
      </c>
      <c r="H35">
        <v>1.2265963682562702E-3</v>
      </c>
      <c r="I35">
        <v>3.4449760765549957E-4</v>
      </c>
      <c r="J35">
        <v>0.25651523837748746</v>
      </c>
      <c r="K35">
        <v>6.8136018271285047E-8</v>
      </c>
      <c r="L35">
        <v>0</v>
      </c>
      <c r="M35">
        <v>5.0222214266308087E-5</v>
      </c>
      <c r="N35">
        <v>1.5136975379865094E-11</v>
      </c>
      <c r="O35">
        <v>0</v>
      </c>
      <c r="P35">
        <v>0</v>
      </c>
      <c r="Q35">
        <v>2.2275378630357196E-4</v>
      </c>
      <c r="R35">
        <v>1.0586347672187853E-5</v>
      </c>
      <c r="S35">
        <v>2.5819986210371436E-11</v>
      </c>
      <c r="T35">
        <v>2.3474964289804195E-3</v>
      </c>
      <c r="U35">
        <v>1.2642476629730176E-5</v>
      </c>
      <c r="V35">
        <v>2.5284953259459714E-6</v>
      </c>
      <c r="W35">
        <v>1.9636885778125736E-9</v>
      </c>
      <c r="X35">
        <v>7.1315544258154945E-11</v>
      </c>
      <c r="Y35">
        <v>3.852043834225792E-8</v>
      </c>
      <c r="Z35">
        <v>4.6455548196334274E-9</v>
      </c>
      <c r="AA35">
        <v>3.5155549986415134E-6</v>
      </c>
      <c r="AB35">
        <v>9.391554067799238E-11</v>
      </c>
      <c r="AC35">
        <v>4.6857325910465016E-8</v>
      </c>
      <c r="AD35">
        <v>8.4373319967394355E-11</v>
      </c>
      <c r="AE35">
        <v>9.4417762820656222E-12</v>
      </c>
      <c r="AF35">
        <v>2.9279550917256659E-11</v>
      </c>
      <c r="AG35">
        <v>3.8219105056659822E-10</v>
      </c>
      <c r="AH35">
        <v>1.4664886565761878E-9</v>
      </c>
      <c r="AI35">
        <v>5.9262212834243312E-8</v>
      </c>
      <c r="AJ35">
        <v>1.4313331065897246E-8</v>
      </c>
      <c r="AK35">
        <v>4.2588437697827697E-9</v>
      </c>
      <c r="AL35">
        <v>1.4765330994294063E-9</v>
      </c>
      <c r="AM35">
        <v>8.4373319967397186E-9</v>
      </c>
      <c r="AN35">
        <v>1.295733128070719E-7</v>
      </c>
      <c r="AO35">
        <v>2.4006218419294667E-10</v>
      </c>
      <c r="AP35">
        <v>1.5337091587479695E-5</v>
      </c>
      <c r="AQ35">
        <v>2.0540885634919243E-8</v>
      </c>
    </row>
    <row r="36" spans="1:43" x14ac:dyDescent="0.3">
      <c r="A36" t="s">
        <v>146</v>
      </c>
      <c r="B36" t="s">
        <v>146</v>
      </c>
      <c r="C36">
        <v>2.179033391415583E-3</v>
      </c>
      <c r="D36">
        <v>8.3881316194878565E-4</v>
      </c>
      <c r="E36">
        <v>2.7873306564666512E-3</v>
      </c>
      <c r="F36">
        <v>7.0685475584047978E-5</v>
      </c>
      <c r="G36">
        <v>2.3948801415934997E-2</v>
      </c>
      <c r="H36">
        <v>1.1610332804201059E-3</v>
      </c>
      <c r="I36">
        <v>3.5041178412921031E-4</v>
      </c>
      <c r="J36">
        <v>0.23047177397605362</v>
      </c>
      <c r="K36">
        <v>7.5495923081960816E-8</v>
      </c>
      <c r="L36">
        <v>0</v>
      </c>
      <c r="M36">
        <v>5.5647108848637248E-5</v>
      </c>
      <c r="N36">
        <v>1.6772038606979166E-11</v>
      </c>
      <c r="O36">
        <v>0</v>
      </c>
      <c r="P36">
        <v>0</v>
      </c>
      <c r="Q36">
        <v>2.4681516683339264E-4</v>
      </c>
      <c r="R36">
        <v>1.1729861971039466E-5</v>
      </c>
      <c r="S36">
        <v>2.6752610745751505E-11</v>
      </c>
      <c r="T36">
        <v>1.6778039986684616E-3</v>
      </c>
      <c r="U36">
        <v>1.4008089515935773E-5</v>
      </c>
      <c r="V36">
        <v>2.8016179031871153E-6</v>
      </c>
      <c r="W36">
        <v>2.175801955981676E-9</v>
      </c>
      <c r="X36">
        <v>7.9018894565063462E-11</v>
      </c>
      <c r="Y36">
        <v>4.2681332486904538E-8</v>
      </c>
      <c r="Z36">
        <v>5.1473575684989021E-9</v>
      </c>
      <c r="AA36">
        <v>3.8952976194045774E-6</v>
      </c>
      <c r="AB36">
        <v>1.0406009354694945E-10</v>
      </c>
      <c r="AC36">
        <v>5.1918752555778316E-8</v>
      </c>
      <c r="AD36">
        <v>9.3487142865708795E-11</v>
      </c>
      <c r="AE36">
        <v>1.0461656463543632E-11</v>
      </c>
      <c r="AF36">
        <v>3.2442264458754951E-11</v>
      </c>
      <c r="AG36">
        <v>4.2347449833812578E-10</v>
      </c>
      <c r="AH36">
        <v>1.6248955783802017E-9</v>
      </c>
      <c r="AI36">
        <v>6.5663588441391819E-8</v>
      </c>
      <c r="AJ36">
        <v>1.5859426021861298E-8</v>
      </c>
      <c r="AK36">
        <v>4.7188748303643467E-9</v>
      </c>
      <c r="AL36">
        <v>1.6360250001499048E-9</v>
      </c>
      <c r="AM36">
        <v>9.3487142865710336E-9</v>
      </c>
      <c r="AN36">
        <v>1.4356954082948235E-7</v>
      </c>
      <c r="AO36">
        <v>2.6599318029648234E-10</v>
      </c>
      <c r="AP36">
        <v>1.6993770933006606E-5</v>
      </c>
      <c r="AQ36">
        <v>2.27596675190922E-8</v>
      </c>
    </row>
    <row r="37" spans="1:43" x14ac:dyDescent="0.3">
      <c r="A37" t="s">
        <v>147</v>
      </c>
      <c r="B37" t="s">
        <v>147</v>
      </c>
      <c r="C37">
        <v>7.8024771865019401E-4</v>
      </c>
      <c r="D37">
        <v>8.981905656591997E-4</v>
      </c>
      <c r="E37">
        <v>2.7881320347791522E-3</v>
      </c>
      <c r="F37">
        <v>7.0592789962409266E-5</v>
      </c>
      <c r="G37">
        <v>2.4252205876630899E-2</v>
      </c>
      <c r="H37">
        <v>1.1067255617478904E-3</v>
      </c>
      <c r="I37">
        <v>3.5824896331737951E-4</v>
      </c>
      <c r="J37">
        <v>0.20626793169236626</v>
      </c>
      <c r="K37">
        <v>8.5256321989324721E-8</v>
      </c>
      <c r="L37">
        <v>0</v>
      </c>
      <c r="M37">
        <v>6.284137786650896E-5</v>
      </c>
      <c r="N37">
        <v>1.8940391288965832E-11</v>
      </c>
      <c r="O37">
        <v>0</v>
      </c>
      <c r="P37">
        <v>0</v>
      </c>
      <c r="Q37">
        <v>2.7872436651383854E-4</v>
      </c>
      <c r="R37">
        <v>1.3246342958249627E-5</v>
      </c>
      <c r="S37">
        <v>2.9286974860104011E-11</v>
      </c>
      <c r="T37">
        <v>9.7503115634319957E-4</v>
      </c>
      <c r="U37">
        <v>1.5819108389857754E-5</v>
      </c>
      <c r="V37">
        <v>3.1638216779715538E-6</v>
      </c>
      <c r="W37">
        <v>2.4570978745805018E-9</v>
      </c>
      <c r="X37">
        <v>8.9234756570442896E-11</v>
      </c>
      <c r="Y37">
        <v>4.8199336823612488E-8</v>
      </c>
      <c r="Z37">
        <v>5.8128274526520842E-9</v>
      </c>
      <c r="AA37">
        <v>4.3988964506556424E-6</v>
      </c>
      <c r="AB37">
        <v>1.1751337661037205E-10</v>
      </c>
      <c r="AC37">
        <v>5.8631005549452944E-8</v>
      </c>
      <c r="AD37">
        <v>1.0557351481573519E-10</v>
      </c>
      <c r="AE37">
        <v>1.1814179038903701E-11</v>
      </c>
      <c r="AF37">
        <v>3.663652329617475E-11</v>
      </c>
      <c r="AG37">
        <v>4.7822288556413331E-10</v>
      </c>
      <c r="AH37">
        <v>1.8349682337020651E-9</v>
      </c>
      <c r="AI37">
        <v>7.4152825882480776E-8</v>
      </c>
      <c r="AJ37">
        <v>1.7909792691955088E-8</v>
      </c>
      <c r="AK37">
        <v>5.3289488430799686E-9</v>
      </c>
      <c r="AL37">
        <v>1.8475365092753629E-9</v>
      </c>
      <c r="AM37">
        <v>1.0557351481573522E-8</v>
      </c>
      <c r="AN37">
        <v>1.6213075489559331E-7</v>
      </c>
      <c r="AO37">
        <v>3.0038178620191291E-10</v>
      </c>
      <c r="AP37">
        <v>1.9190790010003176E-5</v>
      </c>
      <c r="AQ37">
        <v>2.5702123547402199E-8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8C22-4A5C-4FCF-A90B-F43AF59B9557}">
  <dimension ref="A1:CE6"/>
  <sheetViews>
    <sheetView workbookViewId="0">
      <selection activeCell="E3" sqref="E3"/>
    </sheetView>
  </sheetViews>
  <sheetFormatPr defaultRowHeight="14.4" x14ac:dyDescent="0.3"/>
  <sheetData>
    <row r="1" spans="1:83" ht="72" x14ac:dyDescent="0.3">
      <c r="A1" t="s">
        <v>123</v>
      </c>
      <c r="B1" s="2" t="s">
        <v>128</v>
      </c>
      <c r="C1" s="2" t="s">
        <v>2</v>
      </c>
      <c r="D1" s="2" t="s">
        <v>3</v>
      </c>
      <c r="E1" s="2" t="s">
        <v>4</v>
      </c>
      <c r="F1" s="2" t="s">
        <v>5</v>
      </c>
      <c r="G1" s="2" t="s">
        <v>130</v>
      </c>
      <c r="H1" s="2" t="s">
        <v>6</v>
      </c>
      <c r="I1" s="2" t="s">
        <v>129</v>
      </c>
      <c r="J1" s="2" t="s">
        <v>7</v>
      </c>
      <c r="K1" s="2" t="s">
        <v>8</v>
      </c>
      <c r="L1" s="2" t="s">
        <v>9</v>
      </c>
      <c r="M1" s="2" t="s">
        <v>132</v>
      </c>
      <c r="N1" s="2" t="s">
        <v>10</v>
      </c>
      <c r="O1" s="2" t="s">
        <v>11</v>
      </c>
      <c r="P1" s="2" t="s">
        <v>12</v>
      </c>
      <c r="Q1" s="2" t="s">
        <v>13</v>
      </c>
      <c r="R1" s="2" t="s">
        <v>121</v>
      </c>
      <c r="S1" s="2" t="s">
        <v>122</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3"/>
      <c r="AR1" s="3"/>
    </row>
    <row r="2" spans="1:83" x14ac:dyDescent="0.3">
      <c r="A2" s="5" t="s">
        <v>81</v>
      </c>
      <c r="B2" s="3">
        <v>0</v>
      </c>
      <c r="C2" s="3">
        <v>0</v>
      </c>
      <c r="D2" s="3">
        <v>1.8754392121699623E-5</v>
      </c>
      <c r="E2" s="3">
        <v>0</v>
      </c>
      <c r="F2" s="3">
        <v>0</v>
      </c>
      <c r="G2" s="3">
        <v>5.8309540956815726E-5</v>
      </c>
      <c r="H2" s="3">
        <v>0</v>
      </c>
      <c r="I2" s="3">
        <v>2.3929844110332249E-2</v>
      </c>
      <c r="J2" s="3">
        <v>0</v>
      </c>
      <c r="K2" s="3">
        <v>1.2227000000000113E-7</v>
      </c>
      <c r="L2" s="3">
        <v>0</v>
      </c>
      <c r="M2" s="3">
        <v>0</v>
      </c>
      <c r="N2" s="3">
        <v>0</v>
      </c>
      <c r="O2" s="3">
        <v>0</v>
      </c>
      <c r="P2" s="3">
        <v>0</v>
      </c>
      <c r="Q2" s="3">
        <v>0</v>
      </c>
      <c r="R2" s="3">
        <v>8.6857596198002006E-13</v>
      </c>
      <c r="S2" s="3">
        <v>6.6860373964433366E-4</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v>0</v>
      </c>
      <c r="AM2" s="3">
        <v>0</v>
      </c>
      <c r="AN2" s="3">
        <v>0</v>
      </c>
      <c r="AO2" s="3">
        <v>0</v>
      </c>
      <c r="AP2" s="3">
        <v>0</v>
      </c>
      <c r="AQ2">
        <v>0</v>
      </c>
      <c r="AR2">
        <v>0</v>
      </c>
      <c r="AS2">
        <v>0</v>
      </c>
      <c r="AT2">
        <v>0</v>
      </c>
      <c r="AU2">
        <v>0</v>
      </c>
      <c r="AV2">
        <v>0</v>
      </c>
      <c r="AW2">
        <v>0</v>
      </c>
      <c r="AX2">
        <v>1.3761453503436608E-6</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row>
    <row r="3" spans="1:83" ht="43.2" x14ac:dyDescent="0.3">
      <c r="A3" s="6" t="s">
        <v>127</v>
      </c>
      <c r="B3" s="3">
        <v>7.8165127879260218E-9</v>
      </c>
      <c r="C3" s="3">
        <v>0</v>
      </c>
      <c r="D3" s="3">
        <v>2.6246530768309021E-7</v>
      </c>
      <c r="E3" s="3">
        <v>5.232680357334564E-8</v>
      </c>
      <c r="F3" s="3">
        <v>3.2733687598387854E-5</v>
      </c>
      <c r="G3" s="3">
        <v>1.2583778339658742E-7</v>
      </c>
      <c r="H3" s="3">
        <v>8.8804332538349838E-9</v>
      </c>
      <c r="I3" s="3">
        <v>2.90370561345254E-4</v>
      </c>
      <c r="J3" s="3">
        <v>4.1623910108401631E-9</v>
      </c>
      <c r="K3" s="3">
        <v>1.2271402166269035E-7</v>
      </c>
      <c r="L3" s="3">
        <v>1.0539002570662513E-6</v>
      </c>
      <c r="M3" s="3">
        <v>2.3393914883695308E-13</v>
      </c>
      <c r="N3" s="3">
        <v>5.4809540687389991E-9</v>
      </c>
      <c r="O3" s="3">
        <v>0</v>
      </c>
      <c r="P3" s="3">
        <v>3.4426183829267793E-6</v>
      </c>
      <c r="Q3" s="3">
        <v>1.6361003648513083E-7</v>
      </c>
      <c r="R3" s="3">
        <v>3.4660545978345479E-13</v>
      </c>
      <c r="S3" s="3">
        <v>1.5222600402448456E-6</v>
      </c>
      <c r="T3" s="3">
        <v>1.9538712752525597E-7</v>
      </c>
      <c r="U3" s="3">
        <v>3.9077425505051448E-8</v>
      </c>
      <c r="V3" s="3">
        <v>3.0348442145481136E-11</v>
      </c>
      <c r="W3" s="3">
        <v>1.1021684871249126E-12</v>
      </c>
      <c r="X3" s="3">
        <v>5.9532621804564566E-10</v>
      </c>
      <c r="Y3" s="3">
        <v>7.1796186661306623E-11</v>
      </c>
      <c r="Z3" s="3">
        <v>5.4332249365312158E-8</v>
      </c>
      <c r="AA3" s="3">
        <v>1.4514472330447572E-12</v>
      </c>
      <c r="AB3" s="3">
        <v>7.2417126654050958E-10</v>
      </c>
      <c r="AC3" s="3">
        <v>1.3039739847675232E-12</v>
      </c>
      <c r="AD3" s="3">
        <v>1.4592089829541301E-13</v>
      </c>
      <c r="AE3" s="3">
        <v>4.5251001971397275E-13</v>
      </c>
      <c r="AF3" s="3">
        <v>5.9066916810003459E-12</v>
      </c>
      <c r="AG3" s="3">
        <v>2.2664309735244475E-11</v>
      </c>
      <c r="AH3" s="3">
        <v>9.1588648930096663E-10</v>
      </c>
      <c r="AI3" s="3">
        <v>2.2120987241591275E-10</v>
      </c>
      <c r="AJ3" s="3">
        <v>6.5819639231122228E-11</v>
      </c>
      <c r="AK3" s="3">
        <v>2.2819544733431206E-11</v>
      </c>
      <c r="AL3" s="3">
        <v>1.3039739847674973E-10</v>
      </c>
      <c r="AM3" s="3">
        <v>2.0025314766071964E-9</v>
      </c>
      <c r="AN3" s="3">
        <v>3.7101164566599869E-12</v>
      </c>
      <c r="AO3" s="3">
        <v>2.370319010772369E-7</v>
      </c>
      <c r="AP3" s="3">
        <v>3.1745557129161329E-10</v>
      </c>
      <c r="AQ3">
        <v>0</v>
      </c>
      <c r="AR3">
        <v>0</v>
      </c>
      <c r="AS3">
        <v>0</v>
      </c>
      <c r="AT3">
        <v>0</v>
      </c>
      <c r="AU3">
        <v>0</v>
      </c>
      <c r="AV3">
        <v>0</v>
      </c>
      <c r="AW3">
        <v>0</v>
      </c>
      <c r="AX3">
        <v>3.5461893132949757E-9</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row>
    <row r="4" spans="1:83" x14ac:dyDescent="0.3">
      <c r="A4" t="s">
        <v>125</v>
      </c>
      <c r="B4" s="3">
        <v>8.613035568433987E-10</v>
      </c>
      <c r="C4" s="3">
        <v>0</v>
      </c>
      <c r="D4" s="3">
        <v>4.1737711890406649E-8</v>
      </c>
      <c r="E4" s="3">
        <v>0</v>
      </c>
      <c r="F4" s="3">
        <v>5.2241635521475174E-6</v>
      </c>
      <c r="G4" s="3">
        <v>1.6902393387215025E-8</v>
      </c>
      <c r="H4" s="3">
        <v>0</v>
      </c>
      <c r="I4" s="3">
        <v>2.6441365454458999E-5</v>
      </c>
      <c r="J4" s="3">
        <v>1.6805923060358996E-10</v>
      </c>
      <c r="K4" s="3">
        <v>1.2227000000000113E-7</v>
      </c>
      <c r="L4" s="3">
        <v>1.2387437515352078E-7</v>
      </c>
      <c r="M4" s="3">
        <v>3.7335736671271197E-14</v>
      </c>
      <c r="N4" s="3">
        <v>0</v>
      </c>
      <c r="O4" s="3">
        <v>0</v>
      </c>
      <c r="P4" s="3">
        <v>5.4942790744191381E-7</v>
      </c>
      <c r="Q4" s="3">
        <v>2.6111497117521223E-8</v>
      </c>
      <c r="R4" s="3">
        <v>4.9328286955738001E-14</v>
      </c>
      <c r="S4" s="3">
        <v>2.1882344472514374E-7</v>
      </c>
      <c r="T4" s="3">
        <v>3.1182991745376648E-8</v>
      </c>
      <c r="U4" s="3">
        <v>6.2365983490753337E-9</v>
      </c>
      <c r="V4" s="3">
        <v>4.8434880685026612E-12</v>
      </c>
      <c r="W4" s="3">
        <v>1.7590161271799921E-13</v>
      </c>
      <c r="X4" s="3">
        <v>9.5011645742750303E-11</v>
      </c>
      <c r="Y4" s="3">
        <v>1.1458379701700664E-11</v>
      </c>
      <c r="Z4" s="3">
        <v>8.6712062607464566E-9</v>
      </c>
      <c r="AA4" s="3">
        <v>2.3164508153708374E-13</v>
      </c>
      <c r="AB4" s="3">
        <v>1.1557479201823486E-10</v>
      </c>
      <c r="AC4" s="3">
        <v>2.0810895025791469E-13</v>
      </c>
      <c r="AD4" s="3">
        <v>2.3288382528861892E-14</v>
      </c>
      <c r="AE4" s="3">
        <v>7.2218760714502601E-14</v>
      </c>
      <c r="AF4" s="3">
        <v>9.4268399491829231E-13</v>
      </c>
      <c r="AG4" s="3">
        <v>3.6171317544828073E-12</v>
      </c>
      <c r="AH4" s="3">
        <v>1.4617176268115433E-10</v>
      </c>
      <c r="AI4" s="3">
        <v>3.5304196918753347E-11</v>
      </c>
      <c r="AJ4" s="3">
        <v>1.050454701301856E-11</v>
      </c>
      <c r="AK4" s="3">
        <v>3.6419066295135064E-12</v>
      </c>
      <c r="AL4" s="3">
        <v>2.0810895025791466E-11</v>
      </c>
      <c r="AM4" s="3">
        <v>3.195958878960839E-10</v>
      </c>
      <c r="AN4" s="3">
        <v>5.9211951323382929E-13</v>
      </c>
      <c r="AO4" s="3">
        <v>3.7829328412267498E-8</v>
      </c>
      <c r="AP4" s="3">
        <v>5.0664619437789953E-11</v>
      </c>
      <c r="AQ4">
        <v>0</v>
      </c>
      <c r="AR4">
        <v>0</v>
      </c>
      <c r="AS4">
        <v>0</v>
      </c>
      <c r="AT4">
        <v>0</v>
      </c>
      <c r="AU4">
        <v>0</v>
      </c>
      <c r="AV4">
        <v>0</v>
      </c>
      <c r="AW4">
        <v>0</v>
      </c>
      <c r="AX4">
        <v>4.9501066383079374E-10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row>
    <row r="5" spans="1:83" x14ac:dyDescent="0.3">
      <c r="A5" t="s">
        <v>126</v>
      </c>
      <c r="B5" s="3">
        <v>5.1165435996185846E-10</v>
      </c>
      <c r="C5" s="3">
        <v>0</v>
      </c>
      <c r="D5" s="3">
        <v>2.4797524062665402E-8</v>
      </c>
      <c r="E5" s="3">
        <v>0</v>
      </c>
      <c r="F5" s="3">
        <v>3.103396052846165E-6</v>
      </c>
      <c r="G5" s="3">
        <v>1.0042177391914943E-8</v>
      </c>
      <c r="H5" s="3">
        <v>0</v>
      </c>
      <c r="I5" s="3">
        <v>1.5709543393953608E-5</v>
      </c>
      <c r="J5" s="3">
        <v>9.9834997065727347E-11</v>
      </c>
      <c r="K5" s="3">
        <v>1.2227000000000113E-7</v>
      </c>
      <c r="L5" s="3">
        <v>7.3587138507977365E-8</v>
      </c>
      <c r="M5" s="3">
        <v>2.2179163546304632E-14</v>
      </c>
      <c r="N5" s="3">
        <v>0</v>
      </c>
      <c r="O5" s="3">
        <v>0</v>
      </c>
      <c r="P5" s="3">
        <v>3.2638572323751333E-7</v>
      </c>
      <c r="Q5" s="3">
        <v>1.551144336878687E-8</v>
      </c>
      <c r="R5" s="3">
        <v>2.9307293748321935E-14</v>
      </c>
      <c r="S5" s="3">
        <v>1.3000903476202075E-7</v>
      </c>
      <c r="T5" s="3">
        <v>1.8524146982104813E-8</v>
      </c>
      <c r="U5" s="3">
        <v>3.7048293964208761E-9</v>
      </c>
      <c r="V5" s="3">
        <v>2.8772571156619372E-12</v>
      </c>
      <c r="W5" s="3">
        <v>1.044937366813316E-13</v>
      </c>
      <c r="X5" s="3">
        <v>5.6441335235618814E-11</v>
      </c>
      <c r="Y5" s="3">
        <v>6.8068103119878923E-12</v>
      </c>
      <c r="Z5" s="3">
        <v>5.1510996955584781E-9</v>
      </c>
      <c r="AA5" s="3">
        <v>1.3760794900992313E-13</v>
      </c>
      <c r="AB5" s="3">
        <v>6.8656800227944455E-11</v>
      </c>
      <c r="AC5" s="3">
        <v>1.2362639269340524E-13</v>
      </c>
      <c r="AD5" s="3">
        <v>1.3834382039500247E-14</v>
      </c>
      <c r="AE5" s="3">
        <v>4.2901301750151221E-14</v>
      </c>
      <c r="AF5" s="3">
        <v>5.5999812404571859E-13</v>
      </c>
      <c r="AG5" s="3">
        <v>2.1487444444329652E-12</v>
      </c>
      <c r="AH5" s="3">
        <v>8.6832823439415538E-11</v>
      </c>
      <c r="AI5" s="3">
        <v>2.0972334474773806E-11</v>
      </c>
      <c r="AJ5" s="3">
        <v>6.2401893454767271E-12</v>
      </c>
      <c r="AK5" s="3">
        <v>2.1634618721345801E-12</v>
      </c>
      <c r="AL5" s="3">
        <v>1.2362639269340562E-11</v>
      </c>
      <c r="AM5" s="3">
        <v>1.8985481735058681E-10</v>
      </c>
      <c r="AN5" s="3">
        <v>3.5174652206813582E-13</v>
      </c>
      <c r="AO5" s="3">
        <v>2.2472379990513075E-8</v>
      </c>
      <c r="AP5" s="3">
        <v>3.0097139649764072E-11</v>
      </c>
      <c r="AQ5">
        <v>0</v>
      </c>
      <c r="AR5">
        <v>0</v>
      </c>
      <c r="AS5">
        <v>0</v>
      </c>
      <c r="AT5">
        <v>0</v>
      </c>
      <c r="AU5">
        <v>0</v>
      </c>
      <c r="AV5">
        <v>0</v>
      </c>
      <c r="AW5">
        <v>0</v>
      </c>
      <c r="AX5">
        <v>2.9409946764334927E-10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row>
    <row r="6" spans="1:83" x14ac:dyDescent="0.3">
      <c r="A6" t="s">
        <v>124</v>
      </c>
      <c r="B6" s="3">
        <v>1.0584805093685959E-9</v>
      </c>
      <c r="C6" s="3">
        <v>0</v>
      </c>
      <c r="D6" s="3">
        <v>5.1482268220404117E-8</v>
      </c>
      <c r="E6" s="3">
        <v>0</v>
      </c>
      <c r="F6" s="3">
        <v>6.4201236065571673E-6</v>
      </c>
      <c r="G6" s="3">
        <v>2.4515553973982896E-8</v>
      </c>
      <c r="H6" s="3">
        <v>0</v>
      </c>
      <c r="I6" s="3">
        <v>3.3237318481005464E-5</v>
      </c>
      <c r="J6" s="3">
        <v>2.0653278231582299E-10</v>
      </c>
      <c r="K6" s="3">
        <v>1.2227000000000113E-7</v>
      </c>
      <c r="L6" s="3">
        <v>1.5223275309665854E-7</v>
      </c>
      <c r="M6" s="3">
        <v>4.5882951783332904E-14</v>
      </c>
      <c r="N6" s="3">
        <v>0</v>
      </c>
      <c r="O6" s="3">
        <v>0</v>
      </c>
      <c r="P6" s="3">
        <v>6.7520762768215951E-7</v>
      </c>
      <c r="Q6" s="3">
        <v>3.2089163628469296E-8</v>
      </c>
      <c r="R6" s="3">
        <v>6.7986262278799234E-14</v>
      </c>
      <c r="S6" s="3">
        <v>2.9858955602511194E-7</v>
      </c>
      <c r="T6" s="3">
        <v>3.8321668039139656E-8</v>
      </c>
      <c r="U6" s="3">
        <v>7.6643336078279382E-9</v>
      </c>
      <c r="V6" s="3">
        <v>5.9523006460793549E-12</v>
      </c>
      <c r="W6" s="3">
        <v>2.1617050939725481E-13</v>
      </c>
      <c r="X6" s="3">
        <v>1.167625216251373E-10</v>
      </c>
      <c r="Y6" s="3">
        <v>1.4081529661440909E-11</v>
      </c>
      <c r="Z6" s="3">
        <v>1.0656292716766103E-8</v>
      </c>
      <c r="AA6" s="3">
        <v>2.8467524829075161E-13</v>
      </c>
      <c r="AB6" s="3">
        <v>1.4203315863918257E-10</v>
      </c>
      <c r="AC6" s="3">
        <v>2.5575102520238645E-13</v>
      </c>
      <c r="AD6" s="3">
        <v>2.8619757582171808E-14</v>
      </c>
      <c r="AE6" s="3">
        <v>8.8751695055351837E-14</v>
      </c>
      <c r="AF6" s="3">
        <v>1.1584912510655732E-12</v>
      </c>
      <c r="AG6" s="3">
        <v>4.4451963904224311E-12</v>
      </c>
      <c r="AH6" s="3">
        <v>1.7963464865405727E-10</v>
      </c>
      <c r="AI6" s="3">
        <v>4.338633463254773E-11</v>
      </c>
      <c r="AJ6" s="3">
        <v>1.2909337462596642E-11</v>
      </c>
      <c r="AK6" s="3">
        <v>4.4756429410417598E-12</v>
      </c>
      <c r="AL6" s="3">
        <v>2.5575102520238635E-11</v>
      </c>
      <c r="AM6" s="3">
        <v>3.9276050298937935E-10</v>
      </c>
      <c r="AN6" s="3">
        <v>7.2767255980202839E-13</v>
      </c>
      <c r="AO6" s="3">
        <v>4.6489540753364213E-8</v>
      </c>
      <c r="AP6" s="3">
        <v>6.2263196016533347E-11</v>
      </c>
      <c r="AQ6">
        <v>0</v>
      </c>
      <c r="AR6">
        <v>0</v>
      </c>
      <c r="AS6">
        <v>0</v>
      </c>
      <c r="AT6">
        <v>0</v>
      </c>
      <c r="AU6">
        <v>0</v>
      </c>
      <c r="AV6">
        <v>0</v>
      </c>
      <c r="AW6">
        <v>0</v>
      </c>
      <c r="AX6">
        <v>6.9558095505642613E-10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8D575-3DB1-4636-97CD-4D7D027D308D}">
  <dimension ref="A1:AQ23"/>
  <sheetViews>
    <sheetView workbookViewId="0">
      <selection activeCell="Z5" sqref="Z5"/>
    </sheetView>
  </sheetViews>
  <sheetFormatPr defaultRowHeight="14.4" x14ac:dyDescent="0.3"/>
  <sheetData>
    <row r="1" spans="1:43" ht="43.2" x14ac:dyDescent="0.3">
      <c r="A1" s="1" t="s">
        <v>0</v>
      </c>
      <c r="B1" s="1" t="s">
        <v>1</v>
      </c>
      <c r="C1" s="2" t="s">
        <v>82</v>
      </c>
      <c r="D1" s="2" t="s">
        <v>83</v>
      </c>
      <c r="E1" s="2" t="s">
        <v>84</v>
      </c>
      <c r="F1" s="2" t="s">
        <v>85</v>
      </c>
      <c r="G1" s="2" t="s">
        <v>86</v>
      </c>
      <c r="H1" s="2" t="s">
        <v>87</v>
      </c>
      <c r="I1" s="2" t="s">
        <v>88</v>
      </c>
      <c r="J1" s="2" t="s">
        <v>89</v>
      </c>
      <c r="K1" s="2" t="s">
        <v>90</v>
      </c>
      <c r="L1" s="2" t="s">
        <v>91</v>
      </c>
      <c r="M1" s="2" t="s">
        <v>131</v>
      </c>
      <c r="N1" s="2" t="s">
        <v>92</v>
      </c>
      <c r="O1" s="2" t="s">
        <v>93</v>
      </c>
      <c r="P1" s="2" t="s">
        <v>94</v>
      </c>
      <c r="Q1" s="2" t="s">
        <v>95</v>
      </c>
      <c r="R1" s="2" t="s">
        <v>96</v>
      </c>
      <c r="S1" s="2" t="s">
        <v>97</v>
      </c>
      <c r="T1" s="2" t="s">
        <v>98</v>
      </c>
      <c r="U1" s="2" t="s">
        <v>99</v>
      </c>
      <c r="V1" s="2" t="s">
        <v>100</v>
      </c>
      <c r="W1" s="2" t="s">
        <v>101</v>
      </c>
      <c r="X1" s="2" t="s">
        <v>133</v>
      </c>
      <c r="Y1" s="2" t="s">
        <v>102</v>
      </c>
      <c r="Z1" s="2" t="s">
        <v>103</v>
      </c>
      <c r="AA1" s="2" t="s">
        <v>104</v>
      </c>
      <c r="AB1" s="2" t="s">
        <v>105</v>
      </c>
      <c r="AC1" s="2" t="s">
        <v>106</v>
      </c>
      <c r="AD1" s="2" t="s">
        <v>107</v>
      </c>
      <c r="AE1" s="2" t="s">
        <v>108</v>
      </c>
      <c r="AF1" s="2" t="s">
        <v>109</v>
      </c>
      <c r="AG1" s="2" t="s">
        <v>110</v>
      </c>
      <c r="AH1" s="2" t="s">
        <v>111</v>
      </c>
      <c r="AI1" s="2" t="s">
        <v>112</v>
      </c>
      <c r="AJ1" s="2" t="s">
        <v>113</v>
      </c>
      <c r="AK1" s="2" t="s">
        <v>114</v>
      </c>
      <c r="AL1" s="2" t="s">
        <v>115</v>
      </c>
      <c r="AM1" s="2" t="s">
        <v>116</v>
      </c>
      <c r="AN1" s="2" t="s">
        <v>117</v>
      </c>
      <c r="AO1" s="2" t="s">
        <v>118</v>
      </c>
      <c r="AP1" s="2" t="s">
        <v>119</v>
      </c>
      <c r="AQ1" s="2" t="s">
        <v>120</v>
      </c>
    </row>
    <row r="2" spans="1:43" x14ac:dyDescent="0.3">
      <c r="A2" t="s">
        <v>37</v>
      </c>
      <c r="B2" t="s">
        <v>38</v>
      </c>
      <c r="C2" s="3">
        <v>1.3297389308514524E-2</v>
      </c>
      <c r="D2" s="3">
        <v>0.1105549129880025</v>
      </c>
      <c r="E2" s="3">
        <v>0</v>
      </c>
      <c r="F2" s="3">
        <v>0</v>
      </c>
      <c r="G2" s="3">
        <v>1.3128958065972943E-4</v>
      </c>
      <c r="H2" s="3">
        <v>1.5070484945513111E-2</v>
      </c>
      <c r="I2" s="3">
        <v>5.3211761792940628E-5</v>
      </c>
      <c r="J2" s="3">
        <v>8.7968593582098386E-5</v>
      </c>
      <c r="K2" s="3">
        <v>9.6079045263157512E-10</v>
      </c>
      <c r="L2" s="3">
        <v>3.8756028315790329E-9</v>
      </c>
      <c r="M2" s="3">
        <v>3.7758141473684718E-9</v>
      </c>
      <c r="N2" s="3">
        <v>2.8491558899209691E-4</v>
      </c>
      <c r="O2" s="3">
        <v>1.0544150842105327E-9</v>
      </c>
      <c r="P2" s="3">
        <v>6.2713396736675904E-3</v>
      </c>
      <c r="Q2" s="3">
        <v>5.673801196478679E-6</v>
      </c>
      <c r="R2" s="3">
        <v>4.8306117414542653E-8</v>
      </c>
      <c r="S2" s="3">
        <v>2.6858889473684022E-7</v>
      </c>
      <c r="T2" s="3">
        <v>3.6150487578947723E-8</v>
      </c>
      <c r="U2" s="3">
        <v>7.9965866842104367E-9</v>
      </c>
      <c r="V2" s="3">
        <v>1.6406682157894509E-8</v>
      </c>
      <c r="W2" s="3">
        <v>8.0572185473683712E-9</v>
      </c>
      <c r="X2" s="3">
        <v>2.5348481052631286E-10</v>
      </c>
      <c r="Y2" s="3">
        <v>1.6009501642105377E-6</v>
      </c>
      <c r="Z2" s="3">
        <v>9.7827394736843691E-9</v>
      </c>
      <c r="AA2" s="3">
        <v>7.6538136315790093E-8</v>
      </c>
      <c r="AB2" s="3">
        <v>3.604910399999963E-9</v>
      </c>
      <c r="AC2" s="3">
        <v>7.2349468578948037E-8</v>
      </c>
      <c r="AD2" s="3">
        <v>1.0443698336842083E-9</v>
      </c>
      <c r="AE2" s="3">
        <v>1.6024360026315945E-7</v>
      </c>
      <c r="AF2" s="3">
        <v>5.7749327999999368E-9</v>
      </c>
      <c r="AG2" s="3">
        <v>1.2385900800000191E-9</v>
      </c>
      <c r="AH2" s="3">
        <v>2.673215999999997E-7</v>
      </c>
      <c r="AI2" s="3">
        <v>2.3791777578947674E-9</v>
      </c>
      <c r="AJ2" s="3">
        <v>5.4209437578946862E-11</v>
      </c>
      <c r="AK2" s="3">
        <v>1.1254784210526138E-10</v>
      </c>
      <c r="AL2" s="3">
        <v>6.1838810526316893E-7</v>
      </c>
      <c r="AM2" s="3">
        <v>3.7539985736842426E-5</v>
      </c>
      <c r="AN2" s="3">
        <v>2.9007686842105477E-7</v>
      </c>
      <c r="AO2" s="3">
        <v>5.6599322684210379E-4</v>
      </c>
      <c r="AP2" s="3">
        <v>1.8209008042105374E-5</v>
      </c>
      <c r="AQ2" s="3">
        <v>4.6982366052631855E-5</v>
      </c>
    </row>
    <row r="3" spans="1:43" x14ac:dyDescent="0.3">
      <c r="A3" t="s">
        <v>39</v>
      </c>
      <c r="B3" t="s">
        <v>40</v>
      </c>
      <c r="C3" s="3">
        <v>2.0468179573441027E-2</v>
      </c>
      <c r="D3" s="3">
        <v>5.5444258452277155E-3</v>
      </c>
      <c r="E3" s="3">
        <v>0</v>
      </c>
      <c r="F3" s="3">
        <v>0</v>
      </c>
      <c r="G3" s="3">
        <v>2.8758758872506876E-4</v>
      </c>
      <c r="H3" s="3">
        <v>4.9598551997717753E-4</v>
      </c>
      <c r="I3" s="3">
        <v>3.861411384700678E-7</v>
      </c>
      <c r="J3" s="3">
        <v>7.2479287871003395E-6</v>
      </c>
      <c r="K3" s="3">
        <v>9.6079045263157512E-10</v>
      </c>
      <c r="L3" s="3">
        <v>3.8756028315790329E-9</v>
      </c>
      <c r="M3" s="3">
        <v>3.7758141473684718E-9</v>
      </c>
      <c r="N3" s="3">
        <v>6.4491163578947621E-10</v>
      </c>
      <c r="O3" s="3">
        <v>1.0544150842105327E-9</v>
      </c>
      <c r="P3" s="3">
        <v>0</v>
      </c>
      <c r="Q3" s="3">
        <v>5.673801196478679E-6</v>
      </c>
      <c r="R3" s="3">
        <v>4.8306117414542653E-8</v>
      </c>
      <c r="S3" s="3">
        <v>2.6858889473684022E-7</v>
      </c>
      <c r="T3" s="3">
        <v>3.6150487578947723E-8</v>
      </c>
      <c r="U3" s="3">
        <v>7.9965866842104367E-9</v>
      </c>
      <c r="V3" s="3">
        <v>1.6406682157894509E-8</v>
      </c>
      <c r="W3" s="3">
        <v>8.0572185473683712E-9</v>
      </c>
      <c r="X3" s="3">
        <v>2.5348481052631286E-10</v>
      </c>
      <c r="Y3" s="3">
        <v>1.6009501642105377E-6</v>
      </c>
      <c r="Z3" s="3">
        <v>9.7827394736843691E-9</v>
      </c>
      <c r="AA3" s="3">
        <v>7.6538136315790093E-8</v>
      </c>
      <c r="AB3" s="3">
        <v>3.604910399999963E-9</v>
      </c>
      <c r="AC3" s="3">
        <v>7.2349468578948037E-8</v>
      </c>
      <c r="AD3" s="3">
        <v>1.0443698336842083E-9</v>
      </c>
      <c r="AE3" s="3">
        <v>1.6024360026315945E-7</v>
      </c>
      <c r="AF3" s="3">
        <v>5.7749327999999368E-9</v>
      </c>
      <c r="AG3" s="3">
        <v>1.2385900800000191E-9</v>
      </c>
      <c r="AH3" s="3">
        <v>2.673215999999997E-7</v>
      </c>
      <c r="AI3" s="3">
        <v>2.3791777578947674E-9</v>
      </c>
      <c r="AJ3" s="3">
        <v>5.4209437578946862E-11</v>
      </c>
      <c r="AK3" s="3">
        <v>1.1254784210526138E-10</v>
      </c>
      <c r="AL3" s="3">
        <v>6.1838810526316893E-7</v>
      </c>
      <c r="AM3" s="3">
        <v>3.7539985736842426E-5</v>
      </c>
      <c r="AN3" s="3">
        <v>2.9007686842105477E-7</v>
      </c>
      <c r="AO3" s="3">
        <v>5.6599322684210379E-4</v>
      </c>
      <c r="AP3" s="3">
        <v>1.8209008042105374E-5</v>
      </c>
      <c r="AQ3" s="3">
        <v>4.6982366052631855E-5</v>
      </c>
    </row>
    <row r="4" spans="1:43" x14ac:dyDescent="0.3">
      <c r="A4" t="s">
        <v>41</v>
      </c>
      <c r="B4" t="s">
        <v>42</v>
      </c>
      <c r="C4" s="3">
        <v>1.7119724541842823E-2</v>
      </c>
      <c r="D4" s="3">
        <v>3.6958618957064677E-3</v>
      </c>
      <c r="E4" s="3">
        <v>0</v>
      </c>
      <c r="F4" s="3">
        <v>0</v>
      </c>
      <c r="G4" s="3">
        <v>6.4259171052632625E-5</v>
      </c>
      <c r="H4" s="3">
        <v>0.84273797985322718</v>
      </c>
      <c r="I4" s="3">
        <v>0</v>
      </c>
      <c r="J4" s="3">
        <v>3.6619968161930076E-6</v>
      </c>
      <c r="K4" s="3">
        <v>9.6079045263157512E-10</v>
      </c>
      <c r="L4" s="3">
        <v>3.8756028315790329E-9</v>
      </c>
      <c r="M4" s="3">
        <v>3.7758141473684718E-9</v>
      </c>
      <c r="N4" s="3">
        <v>6.4491163578947621E-10</v>
      </c>
      <c r="O4" s="3">
        <v>1.0544150842105327E-9</v>
      </c>
      <c r="P4" s="3">
        <v>0</v>
      </c>
      <c r="Q4" s="3">
        <v>5.673801196478679E-6</v>
      </c>
      <c r="R4" s="3">
        <v>4.8306117414542653E-8</v>
      </c>
      <c r="S4" s="3">
        <v>2.6858889473684022E-7</v>
      </c>
      <c r="T4" s="3">
        <v>3.6150487578947723E-8</v>
      </c>
      <c r="U4" s="3">
        <v>7.9965866842104367E-9</v>
      </c>
      <c r="V4" s="3">
        <v>1.6406682157894509E-8</v>
      </c>
      <c r="W4" s="3">
        <v>8.0572185473683712E-9</v>
      </c>
      <c r="X4" s="3">
        <v>2.5348481052631286E-10</v>
      </c>
      <c r="Y4" s="3">
        <v>1.6009501642105377E-6</v>
      </c>
      <c r="Z4" s="3">
        <v>9.7827394736843691E-9</v>
      </c>
      <c r="AA4" s="3">
        <v>7.6538136315790093E-8</v>
      </c>
      <c r="AB4" s="3">
        <v>3.604910399999963E-9</v>
      </c>
      <c r="AC4" s="3">
        <v>7.2349468578948037E-8</v>
      </c>
      <c r="AD4" s="3">
        <v>1.0443698336842083E-9</v>
      </c>
      <c r="AE4" s="3">
        <v>1.6024360026315945E-7</v>
      </c>
      <c r="AF4" s="3">
        <v>5.7749327999999368E-9</v>
      </c>
      <c r="AG4" s="3">
        <v>1.2385900800000191E-9</v>
      </c>
      <c r="AH4" s="3">
        <v>2.673215999999997E-7</v>
      </c>
      <c r="AI4" s="3">
        <v>2.3791777578947674E-9</v>
      </c>
      <c r="AJ4" s="3">
        <v>5.4209437578946862E-11</v>
      </c>
      <c r="AK4" s="3">
        <v>1.1254784210526138E-10</v>
      </c>
      <c r="AL4" s="3">
        <v>6.1838810526316893E-7</v>
      </c>
      <c r="AM4" s="3">
        <v>3.7539985736842426E-5</v>
      </c>
      <c r="AN4" s="3">
        <v>2.9007686842105477E-7</v>
      </c>
      <c r="AO4" s="3">
        <v>5.6599322684210379E-4</v>
      </c>
      <c r="AP4" s="3">
        <v>1.8209008042105374E-5</v>
      </c>
      <c r="AQ4" s="3">
        <v>4.6982366052631855E-5</v>
      </c>
    </row>
    <row r="5" spans="1:43" x14ac:dyDescent="0.3">
      <c r="A5" t="s">
        <v>43</v>
      </c>
      <c r="B5" t="s">
        <v>44</v>
      </c>
      <c r="C5" s="3">
        <v>2.0481796028052078E-2</v>
      </c>
      <c r="D5" s="3">
        <v>5.5443963614656318E-3</v>
      </c>
      <c r="E5" s="3">
        <v>0</v>
      </c>
      <c r="F5" s="3">
        <v>0</v>
      </c>
      <c r="G5" s="3">
        <v>2.8781677713534147E-4</v>
      </c>
      <c r="H5" s="3">
        <v>4.9641957825644794E-4</v>
      </c>
      <c r="I5" s="3">
        <v>3.835265139394139E-7</v>
      </c>
      <c r="J5" s="3">
        <v>7.4284797715697886E-6</v>
      </c>
      <c r="K5" s="3">
        <v>9.6079045263157512E-10</v>
      </c>
      <c r="L5" s="3">
        <v>3.8756028315790329E-9</v>
      </c>
      <c r="M5" s="3">
        <v>3.7758141473684718E-9</v>
      </c>
      <c r="N5" s="3">
        <v>6.4491163578947621E-10</v>
      </c>
      <c r="O5" s="3">
        <v>1.0544150842105327E-9</v>
      </c>
      <c r="P5" s="3">
        <v>0</v>
      </c>
      <c r="Q5" s="3">
        <v>5.673801196478679E-6</v>
      </c>
      <c r="R5" s="3">
        <v>4.8306117414542653E-8</v>
      </c>
      <c r="S5" s="3">
        <v>2.6858889473684022E-7</v>
      </c>
      <c r="T5" s="3">
        <v>3.6150487578947723E-8</v>
      </c>
      <c r="U5" s="3">
        <v>7.9965866842104367E-9</v>
      </c>
      <c r="V5" s="3">
        <v>1.6406682157894509E-8</v>
      </c>
      <c r="W5" s="3">
        <v>8.0572185473683712E-9</v>
      </c>
      <c r="X5" s="3">
        <v>2.5348481052631286E-10</v>
      </c>
      <c r="Y5" s="3">
        <v>1.6009501642105377E-6</v>
      </c>
      <c r="Z5" s="3">
        <v>9.7827394736843691E-9</v>
      </c>
      <c r="AA5" s="3">
        <v>7.6538136315790093E-8</v>
      </c>
      <c r="AB5" s="3">
        <v>3.604910399999963E-9</v>
      </c>
      <c r="AC5" s="3">
        <v>7.2349468578948037E-8</v>
      </c>
      <c r="AD5" s="3">
        <v>1.0443698336842083E-9</v>
      </c>
      <c r="AE5" s="3">
        <v>1.6024360026315945E-7</v>
      </c>
      <c r="AF5" s="3">
        <v>5.7749327999999368E-9</v>
      </c>
      <c r="AG5" s="3">
        <v>1.2385900800000191E-9</v>
      </c>
      <c r="AH5" s="3">
        <v>2.673215999999997E-7</v>
      </c>
      <c r="AI5" s="3">
        <v>2.3791777578947674E-9</v>
      </c>
      <c r="AJ5" s="3">
        <v>5.4209437578946862E-11</v>
      </c>
      <c r="AK5" s="3">
        <v>1.1254784210526138E-10</v>
      </c>
      <c r="AL5" s="3">
        <v>6.1838810526316893E-7</v>
      </c>
      <c r="AM5" s="3">
        <v>3.7539985736842426E-5</v>
      </c>
      <c r="AN5" s="3">
        <v>2.9007686842105477E-7</v>
      </c>
      <c r="AO5" s="3">
        <v>5.6599322684210379E-4</v>
      </c>
      <c r="AP5" s="3">
        <v>1.8209008042105374E-5</v>
      </c>
      <c r="AQ5" s="3">
        <v>4.6982366052631855E-5</v>
      </c>
    </row>
    <row r="6" spans="1:43" x14ac:dyDescent="0.3">
      <c r="A6" t="s">
        <v>45</v>
      </c>
      <c r="B6" t="s">
        <v>46</v>
      </c>
      <c r="C6" s="3">
        <v>1.9797255959534137E-4</v>
      </c>
      <c r="D6" s="3">
        <v>1.1751415971374142E-5</v>
      </c>
      <c r="E6" s="3">
        <v>0</v>
      </c>
      <c r="F6" s="3">
        <v>0</v>
      </c>
      <c r="G6" s="3">
        <v>6.4259171052632625E-5</v>
      </c>
      <c r="H6" s="3">
        <v>2.7653181717248522E-4</v>
      </c>
      <c r="I6" s="3">
        <v>2.8312475308598531E-9</v>
      </c>
      <c r="J6" s="3">
        <v>3.6379571330266959E-6</v>
      </c>
      <c r="K6" s="3">
        <v>9.6079045263157512E-10</v>
      </c>
      <c r="L6" s="3">
        <v>3.8756028315790329E-9</v>
      </c>
      <c r="M6" s="3">
        <v>3.7758141473684718E-9</v>
      </c>
      <c r="N6" s="3">
        <v>6.4491163578947621E-10</v>
      </c>
      <c r="O6" s="3">
        <v>1.0544150842105327E-9</v>
      </c>
      <c r="P6" s="3">
        <v>0</v>
      </c>
      <c r="Q6" s="3">
        <v>5.673801196478679E-6</v>
      </c>
      <c r="R6" s="3">
        <v>4.8306117414542653E-8</v>
      </c>
      <c r="S6" s="3">
        <v>2.6858889473684022E-7</v>
      </c>
      <c r="T6" s="3">
        <v>3.6150487578947723E-8</v>
      </c>
      <c r="U6" s="3">
        <v>7.9965866842104367E-9</v>
      </c>
      <c r="V6" s="3">
        <v>1.6406682157894509E-8</v>
      </c>
      <c r="W6" s="3">
        <v>8.0572185473683712E-9</v>
      </c>
      <c r="X6" s="3">
        <v>2.5348481052631286E-10</v>
      </c>
      <c r="Y6" s="3">
        <v>1.6009501642105377E-6</v>
      </c>
      <c r="Z6" s="3">
        <v>9.7827394736843691E-9</v>
      </c>
      <c r="AA6" s="3">
        <v>7.6538136315790093E-8</v>
      </c>
      <c r="AB6" s="3">
        <v>3.604910399999963E-9</v>
      </c>
      <c r="AC6" s="3">
        <v>7.2349468578948037E-8</v>
      </c>
      <c r="AD6" s="3">
        <v>1.0443698336842083E-9</v>
      </c>
      <c r="AE6" s="3">
        <v>1.6024360026315945E-7</v>
      </c>
      <c r="AF6" s="3">
        <v>5.7749327999999368E-9</v>
      </c>
      <c r="AG6" s="3">
        <v>1.2385900800000191E-9</v>
      </c>
      <c r="AH6" s="3">
        <v>2.673215999999997E-7</v>
      </c>
      <c r="AI6" s="3">
        <v>2.3791777578947674E-9</v>
      </c>
      <c r="AJ6" s="3">
        <v>5.4209437578946862E-11</v>
      </c>
      <c r="AK6" s="3">
        <v>1.1254784210526138E-10</v>
      </c>
      <c r="AL6" s="3">
        <v>6.1838810526316893E-7</v>
      </c>
      <c r="AM6" s="3">
        <v>3.7539985736842426E-5</v>
      </c>
      <c r="AN6" s="3">
        <v>2.9007686842105477E-7</v>
      </c>
      <c r="AO6" s="3">
        <v>5.6599322684210379E-4</v>
      </c>
      <c r="AP6" s="3">
        <v>1.8209008042105374E-5</v>
      </c>
      <c r="AQ6" s="3">
        <v>4.6982366052631855E-5</v>
      </c>
    </row>
    <row r="7" spans="1:43" x14ac:dyDescent="0.3">
      <c r="A7" t="s">
        <v>47</v>
      </c>
      <c r="B7" t="s">
        <v>48</v>
      </c>
      <c r="C7" s="3">
        <v>2.0456457448550076E-2</v>
      </c>
      <c r="D7" s="3">
        <v>5.5194905092161746E-3</v>
      </c>
      <c r="E7" s="3">
        <v>0</v>
      </c>
      <c r="F7" s="3">
        <v>0</v>
      </c>
      <c r="G7" s="3">
        <v>2.8794833150587072E-4</v>
      </c>
      <c r="H7" s="3">
        <v>4.9649732635089123E-4</v>
      </c>
      <c r="I7" s="3">
        <v>3.8458146258117686E-7</v>
      </c>
      <c r="J7" s="3">
        <v>7.5199561709757989E-6</v>
      </c>
      <c r="K7" s="3">
        <v>9.6079045263157512E-10</v>
      </c>
      <c r="L7" s="3">
        <v>3.8756028315790329E-9</v>
      </c>
      <c r="M7" s="3">
        <v>3.7758141473684718E-9</v>
      </c>
      <c r="N7" s="3">
        <v>6.4491163578947621E-10</v>
      </c>
      <c r="O7" s="3">
        <v>1.0544150842105327E-9</v>
      </c>
      <c r="P7" s="3">
        <v>0</v>
      </c>
      <c r="Q7" s="3">
        <v>5.673801196478679E-6</v>
      </c>
      <c r="R7" s="3">
        <v>4.8306117414542653E-8</v>
      </c>
      <c r="S7" s="3">
        <v>2.6858889473684022E-7</v>
      </c>
      <c r="T7" s="3">
        <v>3.6150487578947723E-8</v>
      </c>
      <c r="U7" s="3">
        <v>7.9965866842104367E-9</v>
      </c>
      <c r="V7" s="3">
        <v>1.6406682157894509E-8</v>
      </c>
      <c r="W7" s="3">
        <v>8.0572185473683712E-9</v>
      </c>
      <c r="X7" s="3">
        <v>2.5348481052631286E-10</v>
      </c>
      <c r="Y7" s="3">
        <v>1.6009501642105377E-6</v>
      </c>
      <c r="Z7" s="3">
        <v>9.7827394736843691E-9</v>
      </c>
      <c r="AA7" s="3">
        <v>7.6538136315790093E-8</v>
      </c>
      <c r="AB7" s="3">
        <v>3.604910399999963E-9</v>
      </c>
      <c r="AC7" s="3">
        <v>7.2349468578948037E-8</v>
      </c>
      <c r="AD7" s="3">
        <v>1.0443698336842083E-9</v>
      </c>
      <c r="AE7" s="3">
        <v>1.6024360026315945E-7</v>
      </c>
      <c r="AF7" s="3">
        <v>5.7749327999999368E-9</v>
      </c>
      <c r="AG7" s="3">
        <v>1.2385900800000191E-9</v>
      </c>
      <c r="AH7" s="3">
        <v>2.673215999999997E-7</v>
      </c>
      <c r="AI7" s="3">
        <v>2.3791777578947674E-9</v>
      </c>
      <c r="AJ7" s="3">
        <v>5.4209437578946862E-11</v>
      </c>
      <c r="AK7" s="3">
        <v>1.1254784210526138E-10</v>
      </c>
      <c r="AL7" s="3">
        <v>6.1838810526316893E-7</v>
      </c>
      <c r="AM7" s="3">
        <v>3.7539985736842426E-5</v>
      </c>
      <c r="AN7" s="3">
        <v>2.9007686842105477E-7</v>
      </c>
      <c r="AO7" s="3">
        <v>5.6599322684210379E-4</v>
      </c>
      <c r="AP7" s="3">
        <v>1.8209008042105374E-5</v>
      </c>
      <c r="AQ7" s="3">
        <v>4.6982366052631855E-5</v>
      </c>
    </row>
    <row r="8" spans="1:43" x14ac:dyDescent="0.3">
      <c r="A8" t="s">
        <v>49</v>
      </c>
      <c r="B8" t="s">
        <v>50</v>
      </c>
      <c r="C8" s="3">
        <v>1.9803872945629476E-4</v>
      </c>
      <c r="D8" s="3">
        <v>1.1747611568866278E-5</v>
      </c>
      <c r="E8" s="3">
        <v>0</v>
      </c>
      <c r="F8" s="3">
        <v>0</v>
      </c>
      <c r="G8" s="3">
        <v>6.4259171052632625E-5</v>
      </c>
      <c r="H8" s="3">
        <v>2.7653181717248522E-4</v>
      </c>
      <c r="I8" s="3">
        <v>2.8188859744265504E-9</v>
      </c>
      <c r="J8" s="3">
        <v>3.6380769169476571E-6</v>
      </c>
      <c r="K8" s="3">
        <v>9.6079045263157512E-10</v>
      </c>
      <c r="L8" s="3">
        <v>3.8756028315790329E-9</v>
      </c>
      <c r="M8" s="3">
        <v>3.7758141473684718E-9</v>
      </c>
      <c r="N8" s="3">
        <v>6.4491163578947621E-10</v>
      </c>
      <c r="O8" s="3">
        <v>1.0544150842105327E-9</v>
      </c>
      <c r="P8" s="3">
        <v>0</v>
      </c>
      <c r="Q8" s="3">
        <v>5.673801196478679E-6</v>
      </c>
      <c r="R8" s="3">
        <v>4.8306117414542653E-8</v>
      </c>
      <c r="S8" s="3">
        <v>2.6858889473684022E-7</v>
      </c>
      <c r="T8" s="3">
        <v>3.6150487578947723E-8</v>
      </c>
      <c r="U8" s="3">
        <v>7.9965866842104367E-9</v>
      </c>
      <c r="V8" s="3">
        <v>1.6406682157894509E-8</v>
      </c>
      <c r="W8" s="3">
        <v>8.0572185473683712E-9</v>
      </c>
      <c r="X8" s="3">
        <v>2.5348481052631286E-10</v>
      </c>
      <c r="Y8" s="3">
        <v>1.6009501642105377E-6</v>
      </c>
      <c r="Z8" s="3">
        <v>9.7827394736843691E-9</v>
      </c>
      <c r="AA8" s="3">
        <v>7.6538136315790093E-8</v>
      </c>
      <c r="AB8" s="3">
        <v>3.604910399999963E-9</v>
      </c>
      <c r="AC8" s="3">
        <v>7.2349468578948037E-8</v>
      </c>
      <c r="AD8" s="3">
        <v>1.0443698336842083E-9</v>
      </c>
      <c r="AE8" s="3">
        <v>1.6024360026315945E-7</v>
      </c>
      <c r="AF8" s="3">
        <v>5.7749327999999368E-9</v>
      </c>
      <c r="AG8" s="3">
        <v>1.2385900800000191E-9</v>
      </c>
      <c r="AH8" s="3">
        <v>2.673215999999997E-7</v>
      </c>
      <c r="AI8" s="3">
        <v>2.3791777578947674E-9</v>
      </c>
      <c r="AJ8" s="3">
        <v>5.4209437578946862E-11</v>
      </c>
      <c r="AK8" s="3">
        <v>1.1254784210526138E-10</v>
      </c>
      <c r="AL8" s="3">
        <v>6.1838810526316893E-7</v>
      </c>
      <c r="AM8" s="3">
        <v>3.7539985736842426E-5</v>
      </c>
      <c r="AN8" s="3">
        <v>2.9007686842105477E-7</v>
      </c>
      <c r="AO8" s="3">
        <v>5.6599322684210379E-4</v>
      </c>
      <c r="AP8" s="3">
        <v>1.8209008042105374E-5</v>
      </c>
      <c r="AQ8" s="3">
        <v>4.6982366052631855E-5</v>
      </c>
    </row>
    <row r="9" spans="1:43" x14ac:dyDescent="0.3">
      <c r="A9" t="s">
        <v>51</v>
      </c>
      <c r="B9" t="s">
        <v>52</v>
      </c>
      <c r="C9" s="3">
        <v>2.0416628937302615E-4</v>
      </c>
      <c r="D9" s="3">
        <v>1.2351208946446731E-5</v>
      </c>
      <c r="E9" s="3">
        <v>0</v>
      </c>
      <c r="F9" s="3">
        <v>4.3869303823299631E-5</v>
      </c>
      <c r="G9" s="3">
        <v>7.1967922011709844E-5</v>
      </c>
      <c r="H9" s="3">
        <v>4.8673594666123468E-3</v>
      </c>
      <c r="I9" s="3">
        <v>0</v>
      </c>
      <c r="J9" s="3">
        <v>3.6350281488174003E-6</v>
      </c>
      <c r="K9" s="3">
        <v>9.6079045263157512E-10</v>
      </c>
      <c r="L9" s="3">
        <v>3.8756028315790329E-9</v>
      </c>
      <c r="M9" s="3">
        <v>3.7758141473684718E-9</v>
      </c>
      <c r="N9" s="3">
        <v>6.4491163578947621E-10</v>
      </c>
      <c r="O9" s="3">
        <v>1.0544150842105327E-9</v>
      </c>
      <c r="P9" s="3">
        <v>0</v>
      </c>
      <c r="Q9" s="3">
        <v>5.673801196478679E-6</v>
      </c>
      <c r="R9" s="3">
        <v>4.8306117414542653E-8</v>
      </c>
      <c r="S9" s="3">
        <v>2.6858889473684022E-7</v>
      </c>
      <c r="T9" s="3">
        <v>3.6150487578947723E-8</v>
      </c>
      <c r="U9" s="3">
        <v>7.9965866842104367E-9</v>
      </c>
      <c r="V9" s="3">
        <v>1.6406682157894509E-8</v>
      </c>
      <c r="W9" s="3">
        <v>8.0572185473683712E-9</v>
      </c>
      <c r="X9" s="3">
        <v>2.5348481052631286E-10</v>
      </c>
      <c r="Y9" s="3">
        <v>1.6009501642105377E-6</v>
      </c>
      <c r="Z9" s="3">
        <v>9.7827394736843691E-9</v>
      </c>
      <c r="AA9" s="3">
        <v>7.6538136315790093E-8</v>
      </c>
      <c r="AB9" s="3">
        <v>3.604910399999963E-9</v>
      </c>
      <c r="AC9" s="3">
        <v>7.2349468578948037E-8</v>
      </c>
      <c r="AD9" s="3">
        <v>1.0443698336842083E-9</v>
      </c>
      <c r="AE9" s="3">
        <v>1.6024360026315945E-7</v>
      </c>
      <c r="AF9" s="3">
        <v>5.7749327999999368E-9</v>
      </c>
      <c r="AG9" s="3">
        <v>1.2385900800000191E-9</v>
      </c>
      <c r="AH9" s="3">
        <v>2.673215999999997E-7</v>
      </c>
      <c r="AI9" s="3">
        <v>2.3791777578947674E-9</v>
      </c>
      <c r="AJ9" s="3">
        <v>5.4209437578946862E-11</v>
      </c>
      <c r="AK9" s="3">
        <v>1.1254784210526138E-10</v>
      </c>
      <c r="AL9" s="3">
        <v>6.1838810526316893E-7</v>
      </c>
      <c r="AM9" s="3">
        <v>3.7539985736842426E-5</v>
      </c>
      <c r="AN9" s="3">
        <v>2.9007686842105477E-7</v>
      </c>
      <c r="AO9" s="3">
        <v>5.6599322684210379E-4</v>
      </c>
      <c r="AP9" s="3">
        <v>1.8209008042105374E-5</v>
      </c>
      <c r="AQ9" s="3">
        <v>4.6982366052631855E-5</v>
      </c>
    </row>
    <row r="10" spans="1:43" x14ac:dyDescent="0.3">
      <c r="A10" s="4" t="s">
        <v>53</v>
      </c>
      <c r="B10" t="s">
        <v>54</v>
      </c>
      <c r="C10" s="3">
        <v>2.1688788768771554E-2</v>
      </c>
      <c r="D10" s="3">
        <v>5.8888211663034656E-3</v>
      </c>
      <c r="E10" s="3">
        <v>0</v>
      </c>
      <c r="F10" s="3">
        <v>0</v>
      </c>
      <c r="G10" s="3">
        <v>3.1051970526163554E-4</v>
      </c>
      <c r="H10" s="3">
        <v>5.123175906881801E-4</v>
      </c>
      <c r="I10" s="3">
        <v>0</v>
      </c>
      <c r="J10" s="3">
        <v>7.246483506425015E-6</v>
      </c>
      <c r="K10" s="3">
        <v>9.6079045263157512E-10</v>
      </c>
      <c r="L10" s="3">
        <v>3.8756028315790329E-9</v>
      </c>
      <c r="M10" s="3">
        <v>3.7758141473684718E-9</v>
      </c>
      <c r="N10" s="3">
        <v>6.4491163578947621E-10</v>
      </c>
      <c r="O10" s="3">
        <v>1.0544150842105327E-9</v>
      </c>
      <c r="P10" s="3">
        <v>0</v>
      </c>
      <c r="Q10" s="3">
        <v>5.673801196478679E-6</v>
      </c>
      <c r="R10" s="3">
        <v>4.8306117414542653E-8</v>
      </c>
      <c r="S10" s="3">
        <v>2.6858889473684022E-7</v>
      </c>
      <c r="T10" s="3">
        <v>3.6150487578947723E-8</v>
      </c>
      <c r="U10" s="3">
        <v>7.9965866842104367E-9</v>
      </c>
      <c r="V10" s="3">
        <v>1.6406682157894509E-8</v>
      </c>
      <c r="W10" s="3">
        <v>8.0572185473683712E-9</v>
      </c>
      <c r="X10" s="3">
        <v>2.5348481052631286E-10</v>
      </c>
      <c r="Y10" s="3">
        <v>1.6009501642105377E-6</v>
      </c>
      <c r="Z10" s="3">
        <v>9.7827394736843691E-9</v>
      </c>
      <c r="AA10" s="3">
        <v>7.6538136315790093E-8</v>
      </c>
      <c r="AB10" s="3">
        <v>3.604910399999963E-9</v>
      </c>
      <c r="AC10" s="3">
        <v>7.2349468578948037E-8</v>
      </c>
      <c r="AD10" s="3">
        <v>1.0443698336842083E-9</v>
      </c>
      <c r="AE10" s="3">
        <v>1.6024360026315945E-7</v>
      </c>
      <c r="AF10" s="3">
        <v>5.7749327999999368E-9</v>
      </c>
      <c r="AG10" s="3">
        <v>1.2385900800000191E-9</v>
      </c>
      <c r="AH10" s="3">
        <v>2.673215999999997E-7</v>
      </c>
      <c r="AI10" s="3">
        <v>2.3791777578947674E-9</v>
      </c>
      <c r="AJ10" s="3">
        <v>5.4209437578946862E-11</v>
      </c>
      <c r="AK10" s="3">
        <v>1.1254784210526138E-10</v>
      </c>
      <c r="AL10" s="3">
        <v>6.1838810526316893E-7</v>
      </c>
      <c r="AM10" s="3">
        <v>3.7539985736842426E-5</v>
      </c>
      <c r="AN10" s="3">
        <v>2.9007686842105477E-7</v>
      </c>
      <c r="AO10" s="3">
        <v>5.6599322684210379E-4</v>
      </c>
      <c r="AP10" s="3">
        <v>1.8209008042105374E-5</v>
      </c>
      <c r="AQ10" s="3">
        <v>4.6982366052631855E-5</v>
      </c>
    </row>
    <row r="11" spans="1:43" x14ac:dyDescent="0.3">
      <c r="A11" t="s">
        <v>55</v>
      </c>
      <c r="B11" t="s">
        <v>56</v>
      </c>
      <c r="C11" s="3">
        <v>4.1674998130740312E-2</v>
      </c>
      <c r="D11" s="3">
        <v>0.10845795735726346</v>
      </c>
      <c r="E11" s="3">
        <v>0</v>
      </c>
      <c r="F11" s="3">
        <v>3.203072809619667E-2</v>
      </c>
      <c r="G11" s="3">
        <v>1.2008772887755198E-2</v>
      </c>
      <c r="H11" s="3">
        <v>1.4373499169594299</v>
      </c>
      <c r="I11" s="3">
        <v>1.9695968136951318E-5</v>
      </c>
      <c r="J11" s="3">
        <v>4.1415173916299625E-5</v>
      </c>
      <c r="K11" s="3">
        <v>9.6079045263157512E-10</v>
      </c>
      <c r="L11" s="3">
        <v>3.8756028315790329E-9</v>
      </c>
      <c r="M11" s="3">
        <v>1.5076261430222671E-8</v>
      </c>
      <c r="N11" s="3">
        <v>1.062729688927626E-4</v>
      </c>
      <c r="O11" s="3">
        <v>1.0544150842105327E-9</v>
      </c>
      <c r="P11" s="3">
        <v>3.1929411439088984</v>
      </c>
      <c r="Q11" s="3">
        <v>5.673801196478679E-6</v>
      </c>
      <c r="R11" s="3">
        <v>4.8306117414542653E-8</v>
      </c>
      <c r="S11" s="3">
        <v>2.6858889473684022E-7</v>
      </c>
      <c r="T11" s="3">
        <v>3.6150487578947723E-8</v>
      </c>
      <c r="U11" s="3">
        <v>7.9965866842104367E-9</v>
      </c>
      <c r="V11" s="3">
        <v>1.6406682157894509E-8</v>
      </c>
      <c r="W11" s="3">
        <v>8.0572185473683712E-9</v>
      </c>
      <c r="X11" s="3">
        <v>2.5348481052631286E-10</v>
      </c>
      <c r="Y11" s="3">
        <v>1.6009501642105377E-6</v>
      </c>
      <c r="Z11" s="3">
        <v>9.7827394736843691E-9</v>
      </c>
      <c r="AA11" s="3">
        <v>7.6538136315790093E-8</v>
      </c>
      <c r="AB11" s="3">
        <v>3.604910399999963E-9</v>
      </c>
      <c r="AC11" s="3">
        <v>7.2349468578948037E-8</v>
      </c>
      <c r="AD11" s="3">
        <v>1.0443698336842083E-9</v>
      </c>
      <c r="AE11" s="3">
        <v>1.6024360026315945E-7</v>
      </c>
      <c r="AF11" s="3">
        <v>5.7749327999999368E-9</v>
      </c>
      <c r="AG11" s="3">
        <v>1.2385900800000191E-9</v>
      </c>
      <c r="AH11" s="3">
        <v>2.673215999999997E-7</v>
      </c>
      <c r="AI11" s="3">
        <v>2.3791777578947674E-9</v>
      </c>
      <c r="AJ11" s="3">
        <v>5.4209437578946862E-11</v>
      </c>
      <c r="AK11" s="3">
        <v>1.1254784210526138E-10</v>
      </c>
      <c r="AL11" s="3">
        <v>6.1838810526316893E-7</v>
      </c>
      <c r="AM11" s="3">
        <v>3.7539985736842426E-5</v>
      </c>
      <c r="AN11" s="3">
        <v>2.9007686842105477E-7</v>
      </c>
      <c r="AO11" s="3">
        <v>5.6599322684210379E-4</v>
      </c>
      <c r="AP11" s="3">
        <v>1.8209008042105374E-5</v>
      </c>
      <c r="AQ11" s="3">
        <v>4.6982366052631855E-5</v>
      </c>
    </row>
    <row r="12" spans="1:43" x14ac:dyDescent="0.3">
      <c r="A12" t="s">
        <v>57</v>
      </c>
      <c r="B12" t="s">
        <v>58</v>
      </c>
      <c r="C12" s="3">
        <v>4.200587462452849E-2</v>
      </c>
      <c r="D12" s="3">
        <v>1.3385482029530649E-3</v>
      </c>
      <c r="E12" s="3">
        <v>0</v>
      </c>
      <c r="F12" s="3">
        <v>3.9599738734026661E-2</v>
      </c>
      <c r="G12" s="3">
        <v>1.3877201925187843E-2</v>
      </c>
      <c r="H12" s="3">
        <v>1.4441393964594145</v>
      </c>
      <c r="I12" s="3">
        <v>0</v>
      </c>
      <c r="J12" s="3">
        <v>3.6272768883384265E-6</v>
      </c>
      <c r="K12" s="3">
        <v>9.6079045263157512E-10</v>
      </c>
      <c r="L12" s="3">
        <v>3.8756028315790329E-9</v>
      </c>
      <c r="M12" s="3">
        <v>3.7758141473684718E-9</v>
      </c>
      <c r="N12" s="3">
        <v>1.7267257719137856E-5</v>
      </c>
      <c r="O12" s="3">
        <v>1.0544150842105327E-9</v>
      </c>
      <c r="P12" s="3">
        <v>3.472680662029302</v>
      </c>
      <c r="Q12" s="3">
        <v>5.673801196478679E-6</v>
      </c>
      <c r="R12" s="3">
        <v>4.8306117414542653E-8</v>
      </c>
      <c r="S12" s="3">
        <v>2.6858889473684022E-7</v>
      </c>
      <c r="T12" s="3">
        <v>3.6150487578947723E-8</v>
      </c>
      <c r="U12" s="3">
        <v>7.9965866842104367E-9</v>
      </c>
      <c r="V12" s="3">
        <v>1.6406682157894509E-8</v>
      </c>
      <c r="W12" s="3">
        <v>8.0572185473683712E-9</v>
      </c>
      <c r="X12" s="3">
        <v>2.5348481052631286E-10</v>
      </c>
      <c r="Y12" s="3">
        <v>1.6009501642105377E-6</v>
      </c>
      <c r="Z12" s="3">
        <v>9.7827394736843691E-9</v>
      </c>
      <c r="AA12" s="3">
        <v>7.6538136315790093E-8</v>
      </c>
      <c r="AB12" s="3">
        <v>3.604910399999963E-9</v>
      </c>
      <c r="AC12" s="3">
        <v>7.2349468578948037E-8</v>
      </c>
      <c r="AD12" s="3">
        <v>1.0443698336842083E-9</v>
      </c>
      <c r="AE12" s="3">
        <v>1.6024360026315945E-7</v>
      </c>
      <c r="AF12" s="3">
        <v>5.7749327999999368E-9</v>
      </c>
      <c r="AG12" s="3">
        <v>1.2385900800000191E-9</v>
      </c>
      <c r="AH12" s="3">
        <v>2.673215999999997E-7</v>
      </c>
      <c r="AI12" s="3">
        <v>2.3791777578947674E-9</v>
      </c>
      <c r="AJ12" s="3">
        <v>5.4209437578946862E-11</v>
      </c>
      <c r="AK12" s="3">
        <v>1.1254784210526138E-10</v>
      </c>
      <c r="AL12" s="3">
        <v>6.1838810526316893E-7</v>
      </c>
      <c r="AM12" s="3">
        <v>3.7539985736842426E-5</v>
      </c>
      <c r="AN12" s="3">
        <v>2.9007686842105477E-7</v>
      </c>
      <c r="AO12" s="3">
        <v>5.6599322684210379E-4</v>
      </c>
      <c r="AP12" s="3">
        <v>1.8209008042105374E-5</v>
      </c>
      <c r="AQ12" s="3">
        <v>4.6982366052631855E-5</v>
      </c>
    </row>
    <row r="13" spans="1:43" x14ac:dyDescent="0.3">
      <c r="A13" t="s">
        <v>59</v>
      </c>
      <c r="B13" t="s">
        <v>60</v>
      </c>
      <c r="C13" s="3">
        <v>4.2929369350849996E-6</v>
      </c>
      <c r="D13" s="3">
        <v>1.4255628925108977E-6</v>
      </c>
      <c r="E13" s="3">
        <v>0</v>
      </c>
      <c r="F13" s="3">
        <v>0</v>
      </c>
      <c r="G13" s="3">
        <v>6.4259171052632625E-5</v>
      </c>
      <c r="H13" s="3">
        <v>2.7653181717248522E-4</v>
      </c>
      <c r="I13" s="3">
        <v>0</v>
      </c>
      <c r="J13" s="3">
        <v>7.2165071205892044E-6</v>
      </c>
      <c r="K13" s="3">
        <v>9.6079045263157512E-10</v>
      </c>
      <c r="L13" s="3">
        <v>3.8756028315790329E-9</v>
      </c>
      <c r="M13" s="3">
        <v>3.7758141473684718E-9</v>
      </c>
      <c r="N13" s="3">
        <v>6.4491163578947621E-10</v>
      </c>
      <c r="O13" s="3">
        <v>1.0544150842105327E-9</v>
      </c>
      <c r="P13" s="3">
        <v>0</v>
      </c>
      <c r="Q13" s="3">
        <v>5.673801196478679E-6</v>
      </c>
      <c r="R13" s="3">
        <v>4.8306117414542653E-8</v>
      </c>
      <c r="S13" s="3">
        <v>2.6858889473684022E-7</v>
      </c>
      <c r="T13" s="3">
        <v>3.6150487578947723E-8</v>
      </c>
      <c r="U13" s="3">
        <v>7.9965866842104367E-9</v>
      </c>
      <c r="V13" s="3">
        <v>1.6406682157894509E-8</v>
      </c>
      <c r="W13" s="3">
        <v>8.0572185473683712E-9</v>
      </c>
      <c r="X13" s="3">
        <v>2.5348481052631286E-10</v>
      </c>
      <c r="Y13" s="3">
        <v>1.6009501642105377E-6</v>
      </c>
      <c r="Z13" s="3">
        <v>9.7827394736843691E-9</v>
      </c>
      <c r="AA13" s="3">
        <v>7.6538136315790093E-8</v>
      </c>
      <c r="AB13" s="3">
        <v>3.604910399999963E-9</v>
      </c>
      <c r="AC13" s="3">
        <v>7.2349468578948037E-8</v>
      </c>
      <c r="AD13" s="3">
        <v>1.0443698336842083E-9</v>
      </c>
      <c r="AE13" s="3">
        <v>1.6024360026315945E-7</v>
      </c>
      <c r="AF13" s="3">
        <v>5.7749327999999368E-9</v>
      </c>
      <c r="AG13" s="3">
        <v>1.2385900800000191E-9</v>
      </c>
      <c r="AH13" s="3">
        <v>2.673215999999997E-7</v>
      </c>
      <c r="AI13" s="3">
        <v>2.3791777578947674E-9</v>
      </c>
      <c r="AJ13" s="3">
        <v>5.4209437578946862E-11</v>
      </c>
      <c r="AK13" s="3">
        <v>1.1254784210526138E-10</v>
      </c>
      <c r="AL13" s="3">
        <v>6.1838810526316893E-7</v>
      </c>
      <c r="AM13" s="3">
        <v>3.7539985736842426E-5</v>
      </c>
      <c r="AN13" s="3">
        <v>2.9007686842105477E-7</v>
      </c>
      <c r="AO13" s="3">
        <v>5.6599322684210379E-4</v>
      </c>
      <c r="AP13" s="3">
        <v>1.8209008042105374E-5</v>
      </c>
      <c r="AQ13" s="3">
        <v>4.6982366052631855E-5</v>
      </c>
    </row>
    <row r="14" spans="1:43" x14ac:dyDescent="0.3">
      <c r="A14" t="s">
        <v>61</v>
      </c>
      <c r="B14" t="s">
        <v>62</v>
      </c>
      <c r="C14" s="3">
        <v>2.0377025997155483E-2</v>
      </c>
      <c r="D14" s="3">
        <v>5.5538452662043424E-3</v>
      </c>
      <c r="E14" s="3">
        <v>0</v>
      </c>
      <c r="F14" s="3">
        <v>0</v>
      </c>
      <c r="G14" s="3">
        <v>2.8738206005884313E-4</v>
      </c>
      <c r="H14" s="3">
        <v>4.9599527913819308E-4</v>
      </c>
      <c r="I14" s="3">
        <v>3.8568237930737052E-7</v>
      </c>
      <c r="J14" s="3">
        <v>6.9447041146118179E-6</v>
      </c>
      <c r="K14" s="3">
        <v>9.6079045263157512E-10</v>
      </c>
      <c r="L14" s="3">
        <v>3.8756028315790329E-9</v>
      </c>
      <c r="M14" s="3">
        <v>3.7758141473684718E-9</v>
      </c>
      <c r="N14" s="3">
        <v>6.4491163578947621E-10</v>
      </c>
      <c r="O14" s="3">
        <v>1.0544150842105327E-9</v>
      </c>
      <c r="P14" s="3">
        <v>0</v>
      </c>
      <c r="Q14" s="3">
        <v>5.673801196478679E-6</v>
      </c>
      <c r="R14" s="3">
        <v>4.8306117414542653E-8</v>
      </c>
      <c r="S14" s="3">
        <v>2.6858889473684022E-7</v>
      </c>
      <c r="T14" s="3">
        <v>3.6150487578947723E-8</v>
      </c>
      <c r="U14" s="3">
        <v>7.9965866842104367E-9</v>
      </c>
      <c r="V14" s="3">
        <v>1.6406682157894509E-8</v>
      </c>
      <c r="W14" s="3">
        <v>8.0572185473683712E-9</v>
      </c>
      <c r="X14" s="3">
        <v>2.5348481052631286E-10</v>
      </c>
      <c r="Y14" s="3">
        <v>1.6009501642105377E-6</v>
      </c>
      <c r="Z14" s="3">
        <v>9.7827394736843691E-9</v>
      </c>
      <c r="AA14" s="3">
        <v>7.6538136315790093E-8</v>
      </c>
      <c r="AB14" s="3">
        <v>3.604910399999963E-9</v>
      </c>
      <c r="AC14" s="3">
        <v>7.2349468578948037E-8</v>
      </c>
      <c r="AD14" s="3">
        <v>1.0443698336842083E-9</v>
      </c>
      <c r="AE14" s="3">
        <v>1.6024360026315945E-7</v>
      </c>
      <c r="AF14" s="3">
        <v>5.7749327999999368E-9</v>
      </c>
      <c r="AG14" s="3">
        <v>1.2385900800000191E-9</v>
      </c>
      <c r="AH14" s="3">
        <v>2.673215999999997E-7</v>
      </c>
      <c r="AI14" s="3">
        <v>2.3791777578947674E-9</v>
      </c>
      <c r="AJ14" s="3">
        <v>5.4209437578946862E-11</v>
      </c>
      <c r="AK14" s="3">
        <v>1.1254784210526138E-10</v>
      </c>
      <c r="AL14" s="3">
        <v>6.1838810526316893E-7</v>
      </c>
      <c r="AM14" s="3">
        <v>3.7539985736842426E-5</v>
      </c>
      <c r="AN14" s="3">
        <v>2.9007686842105477E-7</v>
      </c>
      <c r="AO14" s="3">
        <v>5.6599322684210379E-4</v>
      </c>
      <c r="AP14" s="3">
        <v>1.8209008042105374E-5</v>
      </c>
      <c r="AQ14" s="3">
        <v>4.6982366052631855E-5</v>
      </c>
    </row>
    <row r="15" spans="1:43" x14ac:dyDescent="0.3">
      <c r="A15" t="s">
        <v>63</v>
      </c>
      <c r="B15" t="s">
        <v>64</v>
      </c>
      <c r="C15" s="3">
        <v>3.5504334153411233E-7</v>
      </c>
      <c r="D15" s="3">
        <v>1.0958580295846432E-6</v>
      </c>
      <c r="E15" s="3">
        <v>0</v>
      </c>
      <c r="F15" s="3">
        <v>0</v>
      </c>
      <c r="G15" s="3">
        <v>6.4259171052632625E-5</v>
      </c>
      <c r="H15" s="3">
        <v>3.0354744743155105E-4</v>
      </c>
      <c r="I15" s="3">
        <v>3.0241041050895699E-9</v>
      </c>
      <c r="J15" s="3">
        <v>3.5895949030149846E-6</v>
      </c>
      <c r="K15" s="3">
        <v>9.6079045263157512E-10</v>
      </c>
      <c r="L15" s="3">
        <v>3.8756028315790329E-9</v>
      </c>
      <c r="M15" s="3">
        <v>3.7758141473684718E-9</v>
      </c>
      <c r="N15" s="3">
        <v>6.4491163578947621E-10</v>
      </c>
      <c r="O15" s="3">
        <v>1.0544150842105327E-9</v>
      </c>
      <c r="P15" s="3">
        <v>5.2859616963984157E-5</v>
      </c>
      <c r="Q15" s="3">
        <v>5.673801196478679E-6</v>
      </c>
      <c r="R15" s="3">
        <v>4.8306117414542653E-8</v>
      </c>
      <c r="S15" s="3">
        <v>2.6858889473684022E-7</v>
      </c>
      <c r="T15" s="3">
        <v>3.6150487578947723E-8</v>
      </c>
      <c r="U15" s="3">
        <v>7.9965866842104367E-9</v>
      </c>
      <c r="V15" s="3">
        <v>1.6406682157894509E-8</v>
      </c>
      <c r="W15" s="3">
        <v>8.0572185473683712E-9</v>
      </c>
      <c r="X15" s="3">
        <v>2.5348481052631286E-10</v>
      </c>
      <c r="Y15" s="3">
        <v>1.6009501642105377E-6</v>
      </c>
      <c r="Z15" s="3">
        <v>9.7827394736843691E-9</v>
      </c>
      <c r="AA15" s="3">
        <v>7.6538136315790093E-8</v>
      </c>
      <c r="AB15" s="3">
        <v>3.604910399999963E-9</v>
      </c>
      <c r="AC15" s="3">
        <v>7.2349468578948037E-8</v>
      </c>
      <c r="AD15" s="3">
        <v>1.0443698336842083E-9</v>
      </c>
      <c r="AE15" s="3">
        <v>1.6024360026315945E-7</v>
      </c>
      <c r="AF15" s="3">
        <v>5.7749327999999368E-9</v>
      </c>
      <c r="AG15" s="3">
        <v>1.2385900800000191E-9</v>
      </c>
      <c r="AH15" s="3">
        <v>2.673215999999997E-7</v>
      </c>
      <c r="AI15" s="3">
        <v>2.3791777578947674E-9</v>
      </c>
      <c r="AJ15" s="3">
        <v>5.4209437578946862E-11</v>
      </c>
      <c r="AK15" s="3">
        <v>1.1254784210526138E-10</v>
      </c>
      <c r="AL15" s="3">
        <v>6.1838810526316893E-7</v>
      </c>
      <c r="AM15" s="3">
        <v>3.7539985736842426E-5</v>
      </c>
      <c r="AN15" s="3">
        <v>2.9007686842105477E-7</v>
      </c>
      <c r="AO15" s="3">
        <v>5.6599322684210379E-4</v>
      </c>
      <c r="AP15" s="3">
        <v>1.8209008042105374E-5</v>
      </c>
      <c r="AQ15" s="3">
        <v>4.6982366052631855E-5</v>
      </c>
    </row>
    <row r="16" spans="1:43" x14ac:dyDescent="0.3">
      <c r="A16" t="s">
        <v>65</v>
      </c>
      <c r="B16" t="s">
        <v>66</v>
      </c>
      <c r="C16" s="3">
        <v>2.5239871828050867E-4</v>
      </c>
      <c r="D16" s="3">
        <v>1.4749203632055365E-4</v>
      </c>
      <c r="E16" s="3">
        <v>0</v>
      </c>
      <c r="F16" s="3">
        <v>1.7155531069609866E-5</v>
      </c>
      <c r="G16" s="3">
        <v>2.6373708129196459E-4</v>
      </c>
      <c r="H16" s="3">
        <v>1.2153662389077072E-2</v>
      </c>
      <c r="I16" s="3">
        <v>0</v>
      </c>
      <c r="J16" s="3">
        <v>3.5226635569780055E-6</v>
      </c>
      <c r="K16" s="3">
        <v>9.6079045263157512E-10</v>
      </c>
      <c r="L16" s="3">
        <v>3.8756028315790329E-9</v>
      </c>
      <c r="M16" s="3">
        <v>3.4359943724843293E-8</v>
      </c>
      <c r="N16" s="3">
        <v>6.4491163578947621E-10</v>
      </c>
      <c r="O16" s="3">
        <v>1.0544150842105327E-9</v>
      </c>
      <c r="P16" s="3">
        <v>0</v>
      </c>
      <c r="Q16" s="3">
        <v>5.673801196478679E-6</v>
      </c>
      <c r="R16" s="3">
        <v>4.8306117414542653E-8</v>
      </c>
      <c r="S16" s="3">
        <v>2.6858889473684022E-7</v>
      </c>
      <c r="T16" s="3">
        <v>3.6150487578947723E-8</v>
      </c>
      <c r="U16" s="3">
        <v>7.9965866842104367E-9</v>
      </c>
      <c r="V16" s="3">
        <v>1.6406682157894509E-8</v>
      </c>
      <c r="W16" s="3">
        <v>8.0572185473683712E-9</v>
      </c>
      <c r="X16" s="3">
        <v>2.5348481052631286E-10</v>
      </c>
      <c r="Y16" s="3">
        <v>1.6009501642105377E-6</v>
      </c>
      <c r="Z16" s="3">
        <v>9.7827394736843691E-9</v>
      </c>
      <c r="AA16" s="3">
        <v>7.6538136315790093E-8</v>
      </c>
      <c r="AB16" s="3">
        <v>3.604910399999963E-9</v>
      </c>
      <c r="AC16" s="3">
        <v>7.2349468578948037E-8</v>
      </c>
      <c r="AD16" s="3">
        <v>1.0443698336842083E-9</v>
      </c>
      <c r="AE16" s="3">
        <v>1.6024360026315945E-7</v>
      </c>
      <c r="AF16" s="3">
        <v>5.7749327999999368E-9</v>
      </c>
      <c r="AG16" s="3">
        <v>1.2385900800000191E-9</v>
      </c>
      <c r="AH16" s="3">
        <v>2.673215999999997E-7</v>
      </c>
      <c r="AI16" s="3">
        <v>2.3791777578947674E-9</v>
      </c>
      <c r="AJ16" s="3">
        <v>5.4209437578946862E-11</v>
      </c>
      <c r="AK16" s="3">
        <v>1.1254784210526138E-10</v>
      </c>
      <c r="AL16" s="3">
        <v>6.1838810526316893E-7</v>
      </c>
      <c r="AM16" s="3">
        <v>3.7539985736842426E-5</v>
      </c>
      <c r="AN16" s="3">
        <v>2.9007686842105477E-7</v>
      </c>
      <c r="AO16" s="3">
        <v>5.6599322684210379E-4</v>
      </c>
      <c r="AP16" s="3">
        <v>1.8209008042105374E-5</v>
      </c>
      <c r="AQ16" s="3">
        <v>4.6982366052631855E-5</v>
      </c>
    </row>
    <row r="17" spans="1:43" x14ac:dyDescent="0.3">
      <c r="A17" t="s">
        <v>67</v>
      </c>
      <c r="B17" t="s">
        <v>68</v>
      </c>
      <c r="C17" s="3">
        <v>4.2558803386280307E-5</v>
      </c>
      <c r="D17" s="3">
        <v>1.3130692978898779E-6</v>
      </c>
      <c r="E17" s="3">
        <v>0</v>
      </c>
      <c r="F17" s="3">
        <v>0</v>
      </c>
      <c r="G17" s="3">
        <v>6.4259171052632625E-5</v>
      </c>
      <c r="H17" s="3">
        <v>2.7653181717248522E-4</v>
      </c>
      <c r="I17" s="3">
        <v>5.1090387697636919E-7</v>
      </c>
      <c r="J17" s="3">
        <v>6.6457182339709489E-6</v>
      </c>
      <c r="K17" s="3">
        <v>9.6079045263157512E-10</v>
      </c>
      <c r="L17" s="3">
        <v>3.8756028315790329E-9</v>
      </c>
      <c r="M17" s="3">
        <v>3.7758141473684718E-9</v>
      </c>
      <c r="N17" s="3">
        <v>6.4491163578947621E-10</v>
      </c>
      <c r="O17" s="3">
        <v>1.0544150842105327E-9</v>
      </c>
      <c r="P17" s="3">
        <v>0</v>
      </c>
      <c r="Q17" s="3">
        <v>5.673801196478679E-6</v>
      </c>
      <c r="R17" s="3">
        <v>4.8306117414542653E-8</v>
      </c>
      <c r="S17" s="3">
        <v>2.6858889473684022E-7</v>
      </c>
      <c r="T17" s="3">
        <v>3.6150487578947723E-8</v>
      </c>
      <c r="U17" s="3">
        <v>7.9965866842104367E-9</v>
      </c>
      <c r="V17" s="3">
        <v>1.6406682157894509E-8</v>
      </c>
      <c r="W17" s="3">
        <v>8.0572185473683712E-9</v>
      </c>
      <c r="X17" s="3">
        <v>2.5348481052631286E-10</v>
      </c>
      <c r="Y17" s="3">
        <v>1.6009501642105377E-6</v>
      </c>
      <c r="Z17" s="3">
        <v>9.7827394736843691E-9</v>
      </c>
      <c r="AA17" s="3">
        <v>7.6538136315790093E-8</v>
      </c>
      <c r="AB17" s="3">
        <v>3.604910399999963E-9</v>
      </c>
      <c r="AC17" s="3">
        <v>7.2349468578948037E-8</v>
      </c>
      <c r="AD17" s="3">
        <v>1.0443698336842083E-9</v>
      </c>
      <c r="AE17" s="3">
        <v>1.6024360026315945E-7</v>
      </c>
      <c r="AF17" s="3">
        <v>5.7749327999999368E-9</v>
      </c>
      <c r="AG17" s="3">
        <v>1.2385900800000191E-9</v>
      </c>
      <c r="AH17" s="3">
        <v>2.673215999999997E-7</v>
      </c>
      <c r="AI17" s="3">
        <v>2.3791777578947674E-9</v>
      </c>
      <c r="AJ17" s="3">
        <v>5.4209437578946862E-11</v>
      </c>
      <c r="AK17" s="3">
        <v>1.1254784210526138E-10</v>
      </c>
      <c r="AL17" s="3">
        <v>6.1838810526316893E-7</v>
      </c>
      <c r="AM17" s="3">
        <v>3.7539985736842426E-5</v>
      </c>
      <c r="AN17" s="3">
        <v>2.9007686842105477E-7</v>
      </c>
      <c r="AO17" s="3">
        <v>5.6599322684210379E-4</v>
      </c>
      <c r="AP17" s="3">
        <v>1.8209008042105374E-5</v>
      </c>
      <c r="AQ17" s="3">
        <v>4.6982366052631855E-5</v>
      </c>
    </row>
    <row r="18" spans="1:43" x14ac:dyDescent="0.3">
      <c r="A18" t="s">
        <v>69</v>
      </c>
      <c r="B18" t="s">
        <v>70</v>
      </c>
      <c r="C18" s="3">
        <v>2.5283407164712087E-4</v>
      </c>
      <c r="D18" s="3">
        <v>1.4727791324661485E-4</v>
      </c>
      <c r="E18" s="3">
        <v>0</v>
      </c>
      <c r="F18" s="3">
        <v>1.7155531069609866E-5</v>
      </c>
      <c r="G18" s="3">
        <v>2.6373708129196459E-4</v>
      </c>
      <c r="H18" s="3">
        <v>1.2132732997045755E-2</v>
      </c>
      <c r="I18" s="3">
        <v>0</v>
      </c>
      <c r="J18" s="3">
        <v>3.5226885136406287E-6</v>
      </c>
      <c r="K18" s="3">
        <v>9.6079045263157512E-10</v>
      </c>
      <c r="L18" s="3">
        <v>3.8756028315790329E-9</v>
      </c>
      <c r="M18" s="3">
        <v>3.4359943724843293E-8</v>
      </c>
      <c r="N18" s="3">
        <v>6.4491163578947621E-10</v>
      </c>
      <c r="O18" s="3">
        <v>1.0544150842105327E-9</v>
      </c>
      <c r="P18" s="3">
        <v>0</v>
      </c>
      <c r="Q18" s="3">
        <v>5.673801196478679E-6</v>
      </c>
      <c r="R18" s="3">
        <v>4.8306117414542653E-8</v>
      </c>
      <c r="S18" s="3">
        <v>2.6858889473684022E-7</v>
      </c>
      <c r="T18" s="3">
        <v>3.6150487578947723E-8</v>
      </c>
      <c r="U18" s="3">
        <v>7.9965866842104367E-9</v>
      </c>
      <c r="V18" s="3">
        <v>1.6406682157894509E-8</v>
      </c>
      <c r="W18" s="3">
        <v>8.0572185473683712E-9</v>
      </c>
      <c r="X18" s="3">
        <v>2.5348481052631286E-10</v>
      </c>
      <c r="Y18" s="3">
        <v>1.6009501642105377E-6</v>
      </c>
      <c r="Z18" s="3">
        <v>9.7827394736843691E-9</v>
      </c>
      <c r="AA18" s="3">
        <v>7.6538136315790093E-8</v>
      </c>
      <c r="AB18" s="3">
        <v>3.604910399999963E-9</v>
      </c>
      <c r="AC18" s="3">
        <v>7.2349468578948037E-8</v>
      </c>
      <c r="AD18" s="3">
        <v>1.0443698336842083E-9</v>
      </c>
      <c r="AE18" s="3">
        <v>1.6024360026315945E-7</v>
      </c>
      <c r="AF18" s="3">
        <v>5.7749327999999368E-9</v>
      </c>
      <c r="AG18" s="3">
        <v>1.2385900800000191E-9</v>
      </c>
      <c r="AH18" s="3">
        <v>2.673215999999997E-7</v>
      </c>
      <c r="AI18" s="3">
        <v>2.3791777578947674E-9</v>
      </c>
      <c r="AJ18" s="3">
        <v>5.4209437578946862E-11</v>
      </c>
      <c r="AK18" s="3">
        <v>1.1254784210526138E-10</v>
      </c>
      <c r="AL18" s="3">
        <v>6.1838810526316893E-7</v>
      </c>
      <c r="AM18" s="3">
        <v>3.7539985736842426E-5</v>
      </c>
      <c r="AN18" s="3">
        <v>2.9007686842105477E-7</v>
      </c>
      <c r="AO18" s="3">
        <v>5.6599322684210379E-4</v>
      </c>
      <c r="AP18" s="3">
        <v>1.8209008042105374E-5</v>
      </c>
      <c r="AQ18" s="3">
        <v>4.6982366052631855E-5</v>
      </c>
    </row>
    <row r="19" spans="1:43" x14ac:dyDescent="0.3">
      <c r="A19" t="s">
        <v>71</v>
      </c>
      <c r="B19" t="s">
        <v>72</v>
      </c>
      <c r="C19" s="3">
        <v>4.2615830297285208E-5</v>
      </c>
      <c r="D19" s="3">
        <v>1.3130843086659106E-6</v>
      </c>
      <c r="E19" s="3">
        <v>0</v>
      </c>
      <c r="F19" s="3">
        <v>0</v>
      </c>
      <c r="G19" s="3">
        <v>6.4259171052632625E-5</v>
      </c>
      <c r="H19" s="3">
        <v>2.7653181717248522E-4</v>
      </c>
      <c r="I19" s="3">
        <v>5.1328859565576714E-7</v>
      </c>
      <c r="J19" s="3">
        <v>6.6457182339709489E-6</v>
      </c>
      <c r="K19" s="3">
        <v>9.6079045263157512E-10</v>
      </c>
      <c r="L19" s="3">
        <v>3.8756028315790329E-9</v>
      </c>
      <c r="M19" s="3">
        <v>3.7758141473684718E-9</v>
      </c>
      <c r="N19" s="3">
        <v>6.4491163578947621E-10</v>
      </c>
      <c r="O19" s="3">
        <v>1.0544150842105327E-9</v>
      </c>
      <c r="P19" s="3">
        <v>0</v>
      </c>
      <c r="Q19" s="3">
        <v>5.673801196478679E-6</v>
      </c>
      <c r="R19" s="3">
        <v>4.8306117414542653E-8</v>
      </c>
      <c r="S19" s="3">
        <v>2.6858889473684022E-7</v>
      </c>
      <c r="T19" s="3">
        <v>3.6150487578947723E-8</v>
      </c>
      <c r="U19" s="3">
        <v>7.9965866842104367E-9</v>
      </c>
      <c r="V19" s="3">
        <v>1.6406682157894509E-8</v>
      </c>
      <c r="W19" s="3">
        <v>8.0572185473683712E-9</v>
      </c>
      <c r="X19" s="3">
        <v>2.5348481052631286E-10</v>
      </c>
      <c r="Y19" s="3">
        <v>1.6009501642105377E-6</v>
      </c>
      <c r="Z19" s="3">
        <v>9.7827394736843691E-9</v>
      </c>
      <c r="AA19" s="3">
        <v>7.6538136315790093E-8</v>
      </c>
      <c r="AB19" s="3">
        <v>3.604910399999963E-9</v>
      </c>
      <c r="AC19" s="3">
        <v>7.2349468578948037E-8</v>
      </c>
      <c r="AD19" s="3">
        <v>1.0443698336842083E-9</v>
      </c>
      <c r="AE19" s="3">
        <v>1.6024360026315945E-7</v>
      </c>
      <c r="AF19" s="3">
        <v>5.7749327999999368E-9</v>
      </c>
      <c r="AG19" s="3">
        <v>1.2385900800000191E-9</v>
      </c>
      <c r="AH19" s="3">
        <v>2.673215999999997E-7</v>
      </c>
      <c r="AI19" s="3">
        <v>2.3791777578947674E-9</v>
      </c>
      <c r="AJ19" s="3">
        <v>5.4209437578946862E-11</v>
      </c>
      <c r="AK19" s="3">
        <v>1.1254784210526138E-10</v>
      </c>
      <c r="AL19" s="3">
        <v>6.1838810526316893E-7</v>
      </c>
      <c r="AM19" s="3">
        <v>3.7539985736842426E-5</v>
      </c>
      <c r="AN19" s="3">
        <v>2.9007686842105477E-7</v>
      </c>
      <c r="AO19" s="3">
        <v>5.6599322684210379E-4</v>
      </c>
      <c r="AP19" s="3">
        <v>1.8209008042105374E-5</v>
      </c>
      <c r="AQ19" s="3">
        <v>4.6982366052631855E-5</v>
      </c>
    </row>
    <row r="20" spans="1:43" x14ac:dyDescent="0.3">
      <c r="A20" t="s">
        <v>73</v>
      </c>
      <c r="B20" t="s">
        <v>74</v>
      </c>
      <c r="C20" s="3">
        <v>2.3385029272710194E-4</v>
      </c>
      <c r="D20" s="3">
        <v>1.6430928047115658E-5</v>
      </c>
      <c r="E20" s="3">
        <v>0</v>
      </c>
      <c r="F20" s="3">
        <v>0</v>
      </c>
      <c r="G20" s="3">
        <v>6.4259171052632625E-5</v>
      </c>
      <c r="H20" s="3">
        <v>6.4016894474985347E-2</v>
      </c>
      <c r="I20" s="3">
        <v>0</v>
      </c>
      <c r="J20" s="3">
        <v>3.6211254135111705E-6</v>
      </c>
      <c r="K20" s="3">
        <v>9.6079045263157512E-10</v>
      </c>
      <c r="L20" s="3">
        <v>3.8756028315790329E-9</v>
      </c>
      <c r="M20" s="3">
        <v>3.7758141473684718E-9</v>
      </c>
      <c r="N20" s="3">
        <v>1.1095848135573895E-8</v>
      </c>
      <c r="O20" s="3">
        <v>1.0544150842105327E-9</v>
      </c>
      <c r="P20" s="3">
        <v>8.246389823376471E-2</v>
      </c>
      <c r="Q20" s="3">
        <v>5.673801196478679E-6</v>
      </c>
      <c r="R20" s="3">
        <v>4.8306117414542653E-8</v>
      </c>
      <c r="S20" s="3">
        <v>2.6858889473684022E-7</v>
      </c>
      <c r="T20" s="3">
        <v>3.6150487578947723E-8</v>
      </c>
      <c r="U20" s="3">
        <v>7.9965866842104367E-9</v>
      </c>
      <c r="V20" s="3">
        <v>1.6406682157894509E-8</v>
      </c>
      <c r="W20" s="3">
        <v>8.0572185473683712E-9</v>
      </c>
      <c r="X20" s="3">
        <v>2.5348481052631286E-10</v>
      </c>
      <c r="Y20" s="3">
        <v>1.6009501642105377E-6</v>
      </c>
      <c r="Z20" s="3">
        <v>9.7827394736843691E-9</v>
      </c>
      <c r="AA20" s="3">
        <v>7.6538136315790093E-8</v>
      </c>
      <c r="AB20" s="3">
        <v>3.604910399999963E-9</v>
      </c>
      <c r="AC20" s="3">
        <v>7.2349468578948037E-8</v>
      </c>
      <c r="AD20" s="3">
        <v>1.0443698336842083E-9</v>
      </c>
      <c r="AE20" s="3">
        <v>1.6024360026315945E-7</v>
      </c>
      <c r="AF20" s="3">
        <v>5.7749327999999368E-9</v>
      </c>
      <c r="AG20" s="3">
        <v>1.2385900800000191E-9</v>
      </c>
      <c r="AH20" s="3">
        <v>2.673215999999997E-7</v>
      </c>
      <c r="AI20" s="3">
        <v>2.3791777578947674E-9</v>
      </c>
      <c r="AJ20" s="3">
        <v>5.4209437578946862E-11</v>
      </c>
      <c r="AK20" s="3">
        <v>1.1254784210526138E-10</v>
      </c>
      <c r="AL20" s="3">
        <v>6.1838810526316893E-7</v>
      </c>
      <c r="AM20" s="3">
        <v>3.7539985736842426E-5</v>
      </c>
      <c r="AN20" s="3">
        <v>2.9007686842105477E-7</v>
      </c>
      <c r="AO20" s="3">
        <v>5.6599322684210379E-4</v>
      </c>
      <c r="AP20" s="3">
        <v>1.8209008042105374E-5</v>
      </c>
      <c r="AQ20" s="3">
        <v>4.6982366052631855E-5</v>
      </c>
    </row>
    <row r="21" spans="1:43" x14ac:dyDescent="0.3">
      <c r="A21" t="s">
        <v>75</v>
      </c>
      <c r="B21" t="s">
        <v>76</v>
      </c>
      <c r="C21" s="3">
        <v>1.4614857623240698E-4</v>
      </c>
      <c r="D21" s="3">
        <v>1.3734651258424814E-5</v>
      </c>
      <c r="E21" s="3">
        <v>0</v>
      </c>
      <c r="F21" s="3">
        <v>0</v>
      </c>
      <c r="G21" s="3">
        <v>6.4259171052632625E-5</v>
      </c>
      <c r="H21" s="3">
        <v>2.7653181717248522E-4</v>
      </c>
      <c r="I21" s="3">
        <v>0</v>
      </c>
      <c r="J21" s="3">
        <v>7.2791112336930117E-6</v>
      </c>
      <c r="K21" s="3">
        <v>9.6079045263157512E-10</v>
      </c>
      <c r="L21" s="3">
        <v>3.8756028315790329E-9</v>
      </c>
      <c r="M21" s="3">
        <v>3.7758141473684718E-9</v>
      </c>
      <c r="N21" s="3">
        <v>6.4491163578947621E-10</v>
      </c>
      <c r="O21" s="3">
        <v>1.0544150842105327E-9</v>
      </c>
      <c r="P21" s="3">
        <v>0</v>
      </c>
      <c r="Q21" s="3">
        <v>5.673801196478679E-6</v>
      </c>
      <c r="R21" s="3">
        <v>4.8306117414542653E-8</v>
      </c>
      <c r="S21" s="3">
        <v>2.6858889473684022E-7</v>
      </c>
      <c r="T21" s="3">
        <v>3.6150487578947723E-8</v>
      </c>
      <c r="U21" s="3">
        <v>7.9965866842104367E-9</v>
      </c>
      <c r="V21" s="3">
        <v>1.6406682157894509E-8</v>
      </c>
      <c r="W21" s="3">
        <v>8.0572185473683712E-9</v>
      </c>
      <c r="X21" s="3">
        <v>2.5348481052631286E-10</v>
      </c>
      <c r="Y21" s="3">
        <v>1.6009501642105377E-6</v>
      </c>
      <c r="Z21" s="3">
        <v>9.7827394736843691E-9</v>
      </c>
      <c r="AA21" s="3">
        <v>7.6538136315790093E-8</v>
      </c>
      <c r="AB21" s="3">
        <v>3.604910399999963E-9</v>
      </c>
      <c r="AC21" s="3">
        <v>7.2349468578948037E-8</v>
      </c>
      <c r="AD21" s="3">
        <v>1.0443698336842083E-9</v>
      </c>
      <c r="AE21" s="3">
        <v>1.6024360026315945E-7</v>
      </c>
      <c r="AF21" s="3">
        <v>5.7749327999999368E-9</v>
      </c>
      <c r="AG21" s="3">
        <v>1.2385900800000191E-9</v>
      </c>
      <c r="AH21" s="3">
        <v>2.673215999999997E-7</v>
      </c>
      <c r="AI21" s="3">
        <v>2.3791777578947674E-9</v>
      </c>
      <c r="AJ21" s="3">
        <v>5.4209437578946862E-11</v>
      </c>
      <c r="AK21" s="3">
        <v>1.1254784210526138E-10</v>
      </c>
      <c r="AL21" s="3">
        <v>6.1838810526316893E-7</v>
      </c>
      <c r="AM21" s="3">
        <v>3.7539985736842426E-5</v>
      </c>
      <c r="AN21" s="3">
        <v>2.9007686842105477E-7</v>
      </c>
      <c r="AO21" s="3">
        <v>5.6599322684210379E-4</v>
      </c>
      <c r="AP21" s="3">
        <v>1.8209008042105374E-5</v>
      </c>
      <c r="AQ21" s="3">
        <v>4.6982366052631855E-5</v>
      </c>
    </row>
    <row r="22" spans="1:43" x14ac:dyDescent="0.3">
      <c r="A22" t="s">
        <v>77</v>
      </c>
      <c r="B22" t="s">
        <v>78</v>
      </c>
      <c r="C22" s="3">
        <v>7.3576717246633182E-5</v>
      </c>
      <c r="D22" s="3">
        <v>1.0631329962266466E-4</v>
      </c>
      <c r="E22" s="3">
        <v>0</v>
      </c>
      <c r="F22" s="3">
        <v>0</v>
      </c>
      <c r="G22" s="3">
        <v>6.4259171052632625E-5</v>
      </c>
      <c r="H22" s="3">
        <v>1.409763543193204E-3</v>
      </c>
      <c r="I22" s="3">
        <v>0</v>
      </c>
      <c r="J22" s="3">
        <v>3.7218322239754442E-6</v>
      </c>
      <c r="K22" s="3">
        <v>9.6079045263157512E-10</v>
      </c>
      <c r="L22" s="3">
        <v>3.8756028315790329E-9</v>
      </c>
      <c r="M22" s="3">
        <v>3.7758141473684718E-9</v>
      </c>
      <c r="N22" s="3">
        <v>6.4491163578947621E-10</v>
      </c>
      <c r="O22" s="3">
        <v>1.0544150842105327E-9</v>
      </c>
      <c r="P22" s="3">
        <v>1.1977549942253673E-5</v>
      </c>
      <c r="Q22" s="3">
        <v>5.673801196478679E-6</v>
      </c>
      <c r="R22" s="3">
        <v>4.8306117414542653E-8</v>
      </c>
      <c r="S22" s="3">
        <v>2.6858889473684022E-7</v>
      </c>
      <c r="T22" s="3">
        <v>3.6150487578947723E-8</v>
      </c>
      <c r="U22" s="3">
        <v>7.9965866842104367E-9</v>
      </c>
      <c r="V22" s="3">
        <v>1.6406682157894509E-8</v>
      </c>
      <c r="W22" s="3">
        <v>8.0572185473683712E-9</v>
      </c>
      <c r="X22" s="3">
        <v>2.5348481052631286E-10</v>
      </c>
      <c r="Y22" s="3">
        <v>1.6009501642105377E-6</v>
      </c>
      <c r="Z22" s="3">
        <v>9.7827394736843691E-9</v>
      </c>
      <c r="AA22" s="3">
        <v>7.6538136315790093E-8</v>
      </c>
      <c r="AB22" s="3">
        <v>3.604910399999963E-9</v>
      </c>
      <c r="AC22" s="3">
        <v>7.2349468578948037E-8</v>
      </c>
      <c r="AD22" s="3">
        <v>1.0443698336842083E-9</v>
      </c>
      <c r="AE22" s="3">
        <v>1.6024360026315945E-7</v>
      </c>
      <c r="AF22" s="3">
        <v>5.7749327999999368E-9</v>
      </c>
      <c r="AG22" s="3">
        <v>1.2385900800000191E-9</v>
      </c>
      <c r="AH22" s="3">
        <v>2.673215999999997E-7</v>
      </c>
      <c r="AI22" s="3">
        <v>2.3791777578947674E-9</v>
      </c>
      <c r="AJ22" s="3">
        <v>5.4209437578946862E-11</v>
      </c>
      <c r="AK22" s="3">
        <v>1.1254784210526138E-10</v>
      </c>
      <c r="AL22" s="3">
        <v>6.1838810526316893E-7</v>
      </c>
      <c r="AM22" s="3">
        <v>3.7539985736842426E-5</v>
      </c>
      <c r="AN22" s="3">
        <v>2.9007686842105477E-7</v>
      </c>
      <c r="AO22" s="3">
        <v>5.6599322684210379E-4</v>
      </c>
      <c r="AP22" s="3">
        <v>1.8209008042105374E-5</v>
      </c>
      <c r="AQ22" s="3">
        <v>4.6982366052631855E-5</v>
      </c>
    </row>
    <row r="23" spans="1:43" x14ac:dyDescent="0.3">
      <c r="A23" t="s">
        <v>79</v>
      </c>
      <c r="B23" t="s">
        <v>80</v>
      </c>
      <c r="C23" s="3">
        <v>7.377487852651521E-5</v>
      </c>
      <c r="D23" s="3">
        <v>1.0655946875575095E-4</v>
      </c>
      <c r="E23" s="3">
        <v>0</v>
      </c>
      <c r="F23" s="3">
        <v>0</v>
      </c>
      <c r="G23" s="3">
        <v>6.4259171052632625E-5</v>
      </c>
      <c r="H23" s="3">
        <v>1.40384792595779E-3</v>
      </c>
      <c r="I23" s="3">
        <v>0</v>
      </c>
      <c r="J23" s="3">
        <v>3.7217456319390414E-6</v>
      </c>
      <c r="K23" s="3">
        <v>9.6079045263157512E-10</v>
      </c>
      <c r="L23" s="3">
        <v>3.8756028315790329E-9</v>
      </c>
      <c r="M23" s="3">
        <v>3.7758141473684718E-9</v>
      </c>
      <c r="N23" s="3">
        <v>6.4491163578947621E-10</v>
      </c>
      <c r="O23" s="3">
        <v>1.0544150842105327E-9</v>
      </c>
      <c r="P23" s="3">
        <v>1.2009523905583173E-5</v>
      </c>
      <c r="Q23" s="3">
        <v>5.673801196478679E-6</v>
      </c>
      <c r="R23" s="3">
        <v>4.8306117414542653E-8</v>
      </c>
      <c r="S23" s="3">
        <v>2.6858889473684022E-7</v>
      </c>
      <c r="T23" s="3">
        <v>3.6150487578947723E-8</v>
      </c>
      <c r="U23" s="3">
        <v>7.9965866842104367E-9</v>
      </c>
      <c r="V23" s="3">
        <v>1.6406682157894509E-8</v>
      </c>
      <c r="W23" s="3">
        <v>8.0572185473683712E-9</v>
      </c>
      <c r="X23" s="3">
        <v>2.5348481052631286E-10</v>
      </c>
      <c r="Y23" s="3">
        <v>1.6009501642105377E-6</v>
      </c>
      <c r="Z23" s="3">
        <v>9.7827394736843691E-9</v>
      </c>
      <c r="AA23" s="3">
        <v>7.6538136315790093E-8</v>
      </c>
      <c r="AB23" s="3">
        <v>3.604910399999963E-9</v>
      </c>
      <c r="AC23" s="3">
        <v>7.2349468578948037E-8</v>
      </c>
      <c r="AD23" s="3">
        <v>1.0443698336842083E-9</v>
      </c>
      <c r="AE23" s="3">
        <v>1.6024360026315945E-7</v>
      </c>
      <c r="AF23" s="3">
        <v>5.7749327999999368E-9</v>
      </c>
      <c r="AG23" s="3">
        <v>1.2385900800000191E-9</v>
      </c>
      <c r="AH23" s="3">
        <v>2.673215999999997E-7</v>
      </c>
      <c r="AI23" s="3">
        <v>2.3791777578947674E-9</v>
      </c>
      <c r="AJ23" s="3">
        <v>5.4209437578946862E-11</v>
      </c>
      <c r="AK23" s="3">
        <v>1.1254784210526138E-10</v>
      </c>
      <c r="AL23" s="3">
        <v>6.1838810526316893E-7</v>
      </c>
      <c r="AM23" s="3">
        <v>3.7539985736842426E-5</v>
      </c>
      <c r="AN23" s="3">
        <v>2.9007686842105477E-7</v>
      </c>
      <c r="AO23" s="3">
        <v>5.6599322684210379E-4</v>
      </c>
      <c r="AP23" s="3">
        <v>1.8209008042105374E-5</v>
      </c>
      <c r="AQ23" s="3">
        <v>4.6982366052631855E-5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3232-05B3-43D8-A3A0-CC358590139E}">
  <sheetPr>
    <tabColor theme="9"/>
  </sheetPr>
  <dimension ref="A1:CF90"/>
  <sheetViews>
    <sheetView topLeftCell="A40" zoomScale="85" zoomScaleNormal="85" workbookViewId="0">
      <selection activeCell="C26" sqref="C26:CF39"/>
    </sheetView>
  </sheetViews>
  <sheetFormatPr defaultRowHeight="14.4" x14ac:dyDescent="0.3"/>
  <cols>
    <col min="1" max="1" width="40.6640625" bestFit="1" customWidth="1"/>
    <col min="9" max="9" width="38.88671875" bestFit="1" customWidth="1"/>
    <col min="11" max="11" width="14" bestFit="1" customWidth="1"/>
    <col min="12" max="12" width="16.33203125" bestFit="1" customWidth="1"/>
  </cols>
  <sheetData>
    <row r="1" spans="1:84" x14ac:dyDescent="0.3">
      <c r="A1" s="7"/>
    </row>
    <row r="2" spans="1:84" x14ac:dyDescent="0.3">
      <c r="A2" s="7" t="s">
        <v>148</v>
      </c>
      <c r="C2" s="8" t="s">
        <v>149</v>
      </c>
      <c r="D2" s="8" t="s">
        <v>149</v>
      </c>
      <c r="E2" s="8" t="s">
        <v>149</v>
      </c>
      <c r="F2" s="8" t="s">
        <v>149</v>
      </c>
      <c r="G2" s="8" t="s">
        <v>149</v>
      </c>
      <c r="H2" s="8" t="s">
        <v>149</v>
      </c>
      <c r="I2" s="8" t="s">
        <v>149</v>
      </c>
      <c r="J2" s="8" t="s">
        <v>149</v>
      </c>
      <c r="K2" s="8" t="s">
        <v>149</v>
      </c>
      <c r="L2" s="8" t="s">
        <v>149</v>
      </c>
      <c r="M2" s="8" t="s">
        <v>149</v>
      </c>
      <c r="N2" s="8" t="s">
        <v>149</v>
      </c>
      <c r="O2" s="8" t="s">
        <v>149</v>
      </c>
      <c r="P2" s="8" t="s">
        <v>149</v>
      </c>
      <c r="Q2" s="8" t="s">
        <v>149</v>
      </c>
      <c r="R2" s="8" t="s">
        <v>149</v>
      </c>
      <c r="S2" s="8" t="s">
        <v>149</v>
      </c>
      <c r="T2" s="8" t="s">
        <v>149</v>
      </c>
      <c r="U2" s="8" t="s">
        <v>149</v>
      </c>
      <c r="V2" s="8" t="s">
        <v>149</v>
      </c>
      <c r="W2" s="8" t="s">
        <v>149</v>
      </c>
      <c r="X2" s="8" t="s">
        <v>149</v>
      </c>
      <c r="Y2" s="8" t="s">
        <v>149</v>
      </c>
      <c r="Z2" s="8" t="s">
        <v>149</v>
      </c>
      <c r="AA2" s="8" t="s">
        <v>149</v>
      </c>
      <c r="AB2" s="8" t="s">
        <v>149</v>
      </c>
      <c r="AC2" s="8" t="s">
        <v>149</v>
      </c>
      <c r="AD2" s="8" t="s">
        <v>149</v>
      </c>
      <c r="AE2" s="8" t="s">
        <v>149</v>
      </c>
      <c r="AF2" s="8" t="s">
        <v>149</v>
      </c>
      <c r="AG2" s="8" t="s">
        <v>149</v>
      </c>
      <c r="AH2" s="8" t="s">
        <v>149</v>
      </c>
      <c r="AI2" s="8" t="s">
        <v>149</v>
      </c>
      <c r="AJ2" s="8" t="s">
        <v>149</v>
      </c>
      <c r="AK2" s="8" t="s">
        <v>149</v>
      </c>
      <c r="AL2" s="8" t="s">
        <v>149</v>
      </c>
      <c r="AM2" s="8" t="s">
        <v>149</v>
      </c>
      <c r="AN2" s="8" t="s">
        <v>149</v>
      </c>
      <c r="AO2" s="8" t="s">
        <v>149</v>
      </c>
      <c r="AP2" s="8" t="s">
        <v>149</v>
      </c>
      <c r="AQ2" s="8" t="s">
        <v>149</v>
      </c>
      <c r="AR2" s="9" t="s">
        <v>150</v>
      </c>
      <c r="AS2" s="9" t="s">
        <v>150</v>
      </c>
      <c r="AT2" s="9" t="s">
        <v>150</v>
      </c>
      <c r="AU2" s="9" t="s">
        <v>150</v>
      </c>
      <c r="AV2" s="9" t="s">
        <v>150</v>
      </c>
      <c r="AW2" s="9" t="s">
        <v>150</v>
      </c>
      <c r="AX2" s="9" t="s">
        <v>150</v>
      </c>
      <c r="AY2" s="9" t="s">
        <v>150</v>
      </c>
      <c r="AZ2" s="9" t="s">
        <v>150</v>
      </c>
      <c r="BA2" s="9" t="s">
        <v>150</v>
      </c>
      <c r="BB2" s="9" t="s">
        <v>150</v>
      </c>
      <c r="BC2" s="9" t="s">
        <v>150</v>
      </c>
      <c r="BD2" s="9" t="s">
        <v>150</v>
      </c>
      <c r="BE2" s="9" t="s">
        <v>150</v>
      </c>
      <c r="BF2" s="9" t="s">
        <v>150</v>
      </c>
      <c r="BG2" s="9" t="s">
        <v>150</v>
      </c>
      <c r="BH2" s="9" t="s">
        <v>150</v>
      </c>
      <c r="BI2" s="9" t="s">
        <v>150</v>
      </c>
      <c r="BJ2" s="9" t="s">
        <v>150</v>
      </c>
      <c r="BK2" s="9" t="s">
        <v>150</v>
      </c>
      <c r="BL2" s="9" t="s">
        <v>150</v>
      </c>
      <c r="BM2" s="9" t="s">
        <v>150</v>
      </c>
      <c r="BN2" s="9" t="s">
        <v>150</v>
      </c>
      <c r="BO2" s="9" t="s">
        <v>150</v>
      </c>
      <c r="BP2" s="9" t="s">
        <v>150</v>
      </c>
      <c r="BQ2" s="9" t="s">
        <v>150</v>
      </c>
      <c r="BR2" s="9" t="s">
        <v>150</v>
      </c>
      <c r="BS2" s="9" t="s">
        <v>150</v>
      </c>
      <c r="BT2" s="9" t="s">
        <v>150</v>
      </c>
      <c r="BU2" s="9" t="s">
        <v>150</v>
      </c>
      <c r="BV2" s="9" t="s">
        <v>150</v>
      </c>
      <c r="BW2" s="9" t="s">
        <v>150</v>
      </c>
      <c r="BX2" s="9" t="s">
        <v>150</v>
      </c>
      <c r="BY2" s="9" t="s">
        <v>150</v>
      </c>
      <c r="BZ2" s="9" t="s">
        <v>150</v>
      </c>
      <c r="CA2" s="9" t="s">
        <v>150</v>
      </c>
      <c r="CB2" s="9" t="s">
        <v>150</v>
      </c>
      <c r="CC2" s="9" t="s">
        <v>150</v>
      </c>
      <c r="CD2" s="9" t="s">
        <v>150</v>
      </c>
      <c r="CE2" s="9" t="s">
        <v>150</v>
      </c>
      <c r="CF2" s="9" t="s">
        <v>150</v>
      </c>
    </row>
    <row r="3" spans="1:84" ht="72" x14ac:dyDescent="0.3">
      <c r="A3" s="1" t="s">
        <v>0</v>
      </c>
      <c r="B3" s="1" t="s">
        <v>1</v>
      </c>
      <c r="C3" s="2" t="s">
        <v>151</v>
      </c>
      <c r="D3" s="2" t="s">
        <v>2</v>
      </c>
      <c r="E3" s="2" t="s">
        <v>3</v>
      </c>
      <c r="F3" s="2" t="s">
        <v>4</v>
      </c>
      <c r="G3" s="2" t="s">
        <v>5</v>
      </c>
      <c r="H3" s="2" t="s">
        <v>152</v>
      </c>
      <c r="I3" s="2" t="s">
        <v>6</v>
      </c>
      <c r="J3" s="2" t="s">
        <v>153</v>
      </c>
      <c r="K3" s="2" t="s">
        <v>7</v>
      </c>
      <c r="L3" s="2" t="s">
        <v>8</v>
      </c>
      <c r="M3" s="2" t="s">
        <v>9</v>
      </c>
      <c r="N3" s="2" t="s">
        <v>154</v>
      </c>
      <c r="O3" s="2" t="s">
        <v>10</v>
      </c>
      <c r="P3" s="2" t="s">
        <v>11</v>
      </c>
      <c r="Q3" s="2" t="s">
        <v>12</v>
      </c>
      <c r="R3" s="2" t="s">
        <v>13</v>
      </c>
      <c r="S3" s="2" t="str">
        <f>[1]Raw!CS3</f>
        <v>CFC 11 (kg)</v>
      </c>
      <c r="T3" s="2" t="str">
        <f>[1]Raw!CT3</f>
        <v>O3 (kg)</v>
      </c>
      <c r="U3" s="2" t="s">
        <v>14</v>
      </c>
      <c r="V3" s="2" t="s">
        <v>15</v>
      </c>
      <c r="W3" s="2" t="s">
        <v>16</v>
      </c>
      <c r="X3" s="2" t="s">
        <v>17</v>
      </c>
      <c r="Y3" s="2" t="s">
        <v>18</v>
      </c>
      <c r="Z3" s="2" t="s">
        <v>19</v>
      </c>
      <c r="AA3" s="2" t="s">
        <v>20</v>
      </c>
      <c r="AB3" s="2" t="s">
        <v>21</v>
      </c>
      <c r="AC3" s="2" t="s">
        <v>22</v>
      </c>
      <c r="AD3" s="2" t="s">
        <v>23</v>
      </c>
      <c r="AE3" s="2" t="s">
        <v>24</v>
      </c>
      <c r="AF3" s="2" t="s">
        <v>25</v>
      </c>
      <c r="AG3" s="2" t="s">
        <v>26</v>
      </c>
      <c r="AH3" s="2" t="s">
        <v>27</v>
      </c>
      <c r="AI3" s="2" t="s">
        <v>28</v>
      </c>
      <c r="AJ3" s="2" t="s">
        <v>29</v>
      </c>
      <c r="AK3" s="2" t="s">
        <v>30</v>
      </c>
      <c r="AL3" s="2" t="s">
        <v>31</v>
      </c>
      <c r="AM3" s="2" t="s">
        <v>32</v>
      </c>
      <c r="AN3" s="2" t="s">
        <v>33</v>
      </c>
      <c r="AO3" s="2" t="s">
        <v>34</v>
      </c>
      <c r="AP3" s="2" t="s">
        <v>35</v>
      </c>
      <c r="AQ3" s="2" t="s">
        <v>36</v>
      </c>
      <c r="AR3" s="2" t="s">
        <v>82</v>
      </c>
      <c r="AS3" s="2" t="s">
        <v>83</v>
      </c>
      <c r="AT3" s="2" t="s">
        <v>84</v>
      </c>
      <c r="AU3" s="2" t="s">
        <v>85</v>
      </c>
      <c r="AV3" s="2" t="s">
        <v>86</v>
      </c>
      <c r="AW3" s="2" t="s">
        <v>87</v>
      </c>
      <c r="AX3" s="2" t="s">
        <v>88</v>
      </c>
      <c r="AY3" s="2" t="s">
        <v>89</v>
      </c>
      <c r="AZ3" s="2" t="s">
        <v>90</v>
      </c>
      <c r="BA3" s="2" t="s">
        <v>91</v>
      </c>
      <c r="BB3" s="2" t="s">
        <v>155</v>
      </c>
      <c r="BC3" s="2" t="s">
        <v>92</v>
      </c>
      <c r="BD3" s="2" t="s">
        <v>93</v>
      </c>
      <c r="BE3" s="2" t="s">
        <v>94</v>
      </c>
      <c r="BF3" s="2" t="s">
        <v>95</v>
      </c>
      <c r="BG3" s="2" t="s">
        <v>96</v>
      </c>
      <c r="BH3" s="2" t="s">
        <v>97</v>
      </c>
      <c r="BI3" s="2" t="s">
        <v>98</v>
      </c>
      <c r="BJ3" s="2" t="s">
        <v>99</v>
      </c>
      <c r="BK3" s="2" t="s">
        <v>100</v>
      </c>
      <c r="BL3" s="2" t="s">
        <v>101</v>
      </c>
      <c r="BM3" s="2" t="s">
        <v>154</v>
      </c>
      <c r="BN3" s="2" t="s">
        <v>102</v>
      </c>
      <c r="BO3" s="2" t="s">
        <v>103</v>
      </c>
      <c r="BP3" s="2" t="s">
        <v>104</v>
      </c>
      <c r="BQ3" s="2" t="s">
        <v>105</v>
      </c>
      <c r="BR3" s="2" t="s">
        <v>106</v>
      </c>
      <c r="BS3" s="2" t="s">
        <v>107</v>
      </c>
      <c r="BT3" s="2" t="s">
        <v>108</v>
      </c>
      <c r="BU3" s="2" t="s">
        <v>109</v>
      </c>
      <c r="BV3" s="2" t="s">
        <v>110</v>
      </c>
      <c r="BW3" s="2" t="s">
        <v>111</v>
      </c>
      <c r="BX3" s="2" t="s">
        <v>112</v>
      </c>
      <c r="BY3" s="2" t="s">
        <v>113</v>
      </c>
      <c r="BZ3" s="2" t="s">
        <v>114</v>
      </c>
      <c r="CA3" s="2" t="s">
        <v>115</v>
      </c>
      <c r="CB3" s="2" t="s">
        <v>116</v>
      </c>
      <c r="CC3" s="2" t="s">
        <v>117</v>
      </c>
      <c r="CD3" s="2" t="s">
        <v>118</v>
      </c>
      <c r="CE3" s="2" t="s">
        <v>119</v>
      </c>
      <c r="CF3" s="2" t="s">
        <v>120</v>
      </c>
    </row>
    <row r="4" spans="1:84" x14ac:dyDescent="0.3">
      <c r="A4" t="s">
        <v>37</v>
      </c>
      <c r="B4" t="s">
        <v>38</v>
      </c>
      <c r="C4" s="3">
        <v>7.9253153501351859E-4</v>
      </c>
      <c r="D4" s="3">
        <v>8.981905656591997E-4</v>
      </c>
      <c r="E4" s="3">
        <f>[1]Raw!CO4</f>
        <v>2.7903493885043911E-3</v>
      </c>
      <c r="F4" s="3">
        <v>7.0592789962409266E-5</v>
      </c>
      <c r="G4" s="3">
        <v>2.4251800227739078E-2</v>
      </c>
      <c r="H4" s="3">
        <f>[1]Raw!CP4</f>
        <v>1.1117431478442328E-3</v>
      </c>
      <c r="I4" s="3">
        <v>3.5824896331737951E-4</v>
      </c>
      <c r="J4" s="3">
        <f>[1]Raw!CQ4</f>
        <v>0.20837217720186552</v>
      </c>
      <c r="K4" s="3">
        <v>8.5243272428380426E-8</v>
      </c>
      <c r="L4" s="3">
        <v>0</v>
      </c>
      <c r="M4" s="3">
        <v>6.2831759196935172E-5</v>
      </c>
      <c r="N4" s="3">
        <v>1.8937492221956292E-11</v>
      </c>
      <c r="O4" s="3">
        <v>0</v>
      </c>
      <c r="P4" s="3">
        <v>0</v>
      </c>
      <c r="Q4" s="3">
        <v>2.7868170421592789E-4</v>
      </c>
      <c r="R4" s="3">
        <v>1.3244315437525198E-5</v>
      </c>
      <c r="S4" s="3">
        <f>[1]Raw!CS4</f>
        <v>2.9327051189693906E-11</v>
      </c>
      <c r="T4" s="3">
        <f>[1]Raw!CT4</f>
        <v>1.0375378298106085E-3</v>
      </c>
      <c r="U4" s="3">
        <v>1.5816687074766983E-5</v>
      </c>
      <c r="V4" s="3">
        <v>3.1633374149533926E-6</v>
      </c>
      <c r="W4" s="3">
        <v>2.4567217846001692E-9</v>
      </c>
      <c r="X4" s="3">
        <v>8.9221098059648036E-11</v>
      </c>
      <c r="Y4" s="3">
        <v>4.8191959304049328E-8</v>
      </c>
      <c r="Z4" s="3">
        <v>5.8119377257165086E-9</v>
      </c>
      <c r="AA4" s="3">
        <v>4.3982231437854658E-6</v>
      </c>
      <c r="AB4" s="3">
        <v>1.1749538969826891E-10</v>
      </c>
      <c r="AC4" s="3">
        <v>5.8622031330740512E-8</v>
      </c>
      <c r="AD4" s="3">
        <v>1.0555735545085115E-10</v>
      </c>
      <c r="AE4" s="3">
        <v>1.181237072902383E-11</v>
      </c>
      <c r="AF4" s="3">
        <v>3.6630915611813204E-11</v>
      </c>
      <c r="AG4" s="3">
        <v>4.781496874886774E-10</v>
      </c>
      <c r="AH4" s="3">
        <v>1.8346873685505094E-9</v>
      </c>
      <c r="AI4" s="3">
        <v>7.414147585238354E-8</v>
      </c>
      <c r="AJ4" s="3">
        <v>1.7907051371126578E-8</v>
      </c>
      <c r="AK4" s="3">
        <v>5.3281331799001092E-9</v>
      </c>
      <c r="AL4" s="3">
        <v>1.8472537203898943E-9</v>
      </c>
      <c r="AM4" s="3">
        <v>1.0555735545085127E-8</v>
      </c>
      <c r="AN4" s="3">
        <v>1.6210593872809255E-7</v>
      </c>
      <c r="AO4" s="3">
        <v>3.0033580896135016E-10</v>
      </c>
      <c r="AP4" s="3">
        <v>1.9187852616294832E-5</v>
      </c>
      <c r="AQ4" s="3">
        <v>2.56981895115465E-8</v>
      </c>
      <c r="AR4" s="3">
        <v>1.3297389308514524E-2</v>
      </c>
      <c r="AS4" s="3">
        <v>0.1105549129880025</v>
      </c>
      <c r="AT4" s="3">
        <v>0</v>
      </c>
      <c r="AU4" s="3">
        <v>0</v>
      </c>
      <c r="AV4" s="3">
        <v>1.3128958065972943E-4</v>
      </c>
      <c r="AW4" s="3">
        <v>1.5070484945513111E-2</v>
      </c>
      <c r="AX4" s="3">
        <v>5.3211761792940628E-5</v>
      </c>
      <c r="AY4" s="3">
        <f>[1]Raw!CR4</f>
        <v>8.7968593582098386E-5</v>
      </c>
      <c r="AZ4" s="3">
        <v>9.6079045263157512E-10</v>
      </c>
      <c r="BA4" s="3">
        <v>3.8756028315790329E-9</v>
      </c>
      <c r="BB4" s="3">
        <v>3.7758141473684718E-9</v>
      </c>
      <c r="BC4" s="3">
        <v>2.8491558899209691E-4</v>
      </c>
      <c r="BD4" s="3">
        <v>1.0544150842105327E-9</v>
      </c>
      <c r="BE4" s="3">
        <v>6.2713396736675904E-3</v>
      </c>
      <c r="BF4" s="3">
        <v>5.673801196478679E-6</v>
      </c>
      <c r="BG4" s="3">
        <v>4.8306117414542653E-8</v>
      </c>
      <c r="BH4" s="3">
        <v>2.6858889473684022E-7</v>
      </c>
      <c r="BI4" s="3">
        <v>3.6150487578947723E-8</v>
      </c>
      <c r="BJ4" s="3">
        <v>7.9965866842104367E-9</v>
      </c>
      <c r="BK4" s="3">
        <v>1.6406682157894509E-8</v>
      </c>
      <c r="BL4" s="3">
        <v>8.0572185473683712E-9</v>
      </c>
      <c r="BM4" s="3">
        <v>2.5348481052631286E-10</v>
      </c>
      <c r="BN4" s="3">
        <v>1.6009501642105377E-6</v>
      </c>
      <c r="BO4" s="3">
        <v>9.7827394736843691E-9</v>
      </c>
      <c r="BP4" s="3">
        <v>7.6538136315790093E-8</v>
      </c>
      <c r="BQ4" s="3">
        <v>3.604910399999963E-9</v>
      </c>
      <c r="BR4" s="3">
        <v>7.2349468578948037E-8</v>
      </c>
      <c r="BS4" s="3">
        <v>1.0443698336842083E-9</v>
      </c>
      <c r="BT4" s="3">
        <v>1.6024360026315945E-7</v>
      </c>
      <c r="BU4" s="3">
        <v>5.7749327999999368E-9</v>
      </c>
      <c r="BV4" s="3">
        <v>1.2385900800000191E-9</v>
      </c>
      <c r="BW4" s="3">
        <v>2.673215999999997E-7</v>
      </c>
      <c r="BX4" s="3">
        <v>2.3791777578947674E-9</v>
      </c>
      <c r="BY4" s="3">
        <v>5.4209437578946862E-11</v>
      </c>
      <c r="BZ4" s="3">
        <v>1.1254784210526138E-10</v>
      </c>
      <c r="CA4" s="3">
        <v>6.1838810526316893E-7</v>
      </c>
      <c r="CB4" s="3">
        <v>3.7539985736842426E-5</v>
      </c>
      <c r="CC4" s="3">
        <v>2.9007686842105477E-7</v>
      </c>
      <c r="CD4" s="3">
        <v>5.6599322684210379E-4</v>
      </c>
      <c r="CE4" s="3">
        <v>1.8209008042105374E-5</v>
      </c>
      <c r="CF4" s="3">
        <v>4.6982366052631855E-5</v>
      </c>
    </row>
    <row r="5" spans="1:84" x14ac:dyDescent="0.3">
      <c r="A5" t="s">
        <v>39</v>
      </c>
      <c r="B5" t="s">
        <v>40</v>
      </c>
      <c r="C5" s="3">
        <v>4.797079790625202E-2</v>
      </c>
      <c r="D5" s="3">
        <v>7.9400514680570114E-4</v>
      </c>
      <c r="E5" s="3">
        <f>[1]Raw!CO5</f>
        <v>2.800545212016311E-3</v>
      </c>
      <c r="F5" s="3">
        <v>7.0755419004988837E-5</v>
      </c>
      <c r="G5" s="3">
        <v>2.372001691941493E-2</v>
      </c>
      <c r="H5" s="3">
        <f>[1]Raw!CP5</f>
        <v>1.2317990101162269E-3</v>
      </c>
      <c r="I5" s="3">
        <v>3.4449760765549957E-4</v>
      </c>
      <c r="J5" s="3">
        <f>[1]Raw!CQ5</f>
        <v>0.26145093974473521</v>
      </c>
      <c r="K5" s="3">
        <v>6.8136018271285047E-8</v>
      </c>
      <c r="L5" s="3">
        <v>0</v>
      </c>
      <c r="M5" s="3">
        <v>5.0222214266308087E-5</v>
      </c>
      <c r="N5" s="3">
        <v>1.5136975379865094E-11</v>
      </c>
      <c r="O5" s="3">
        <v>0</v>
      </c>
      <c r="P5" s="3">
        <v>0</v>
      </c>
      <c r="Q5" s="3">
        <v>2.2275378630357196E-4</v>
      </c>
      <c r="R5" s="3">
        <v>1.0586347672187853E-5</v>
      </c>
      <c r="S5" s="3">
        <f>[1]Raw!CS5</f>
        <v>2.5095997629580252E-11</v>
      </c>
      <c r="T5" s="3">
        <f>[1]Raw!CT5</f>
        <v>2.6049749709060703E-3</v>
      </c>
      <c r="U5" s="3">
        <v>1.2642476629730176E-5</v>
      </c>
      <c r="V5" s="3">
        <v>2.5284953259459714E-6</v>
      </c>
      <c r="W5" s="3">
        <v>1.9636885778125736E-9</v>
      </c>
      <c r="X5" s="3">
        <v>7.1315544258154945E-11</v>
      </c>
      <c r="Y5" s="3">
        <v>3.852043834225792E-8</v>
      </c>
      <c r="Z5" s="3">
        <v>4.6455548196334274E-9</v>
      </c>
      <c r="AA5" s="3">
        <v>3.5155549986415134E-6</v>
      </c>
      <c r="AB5" s="3">
        <v>9.391554067799238E-11</v>
      </c>
      <c r="AC5" s="3">
        <v>4.6857325910465016E-8</v>
      </c>
      <c r="AD5" s="3">
        <v>8.4373319967394355E-11</v>
      </c>
      <c r="AE5" s="3">
        <v>9.4417762820656222E-12</v>
      </c>
      <c r="AF5" s="3">
        <v>2.9279550917256659E-11</v>
      </c>
      <c r="AG5" s="3">
        <v>3.8219105056659822E-10</v>
      </c>
      <c r="AH5" s="3">
        <v>1.4664886565761878E-9</v>
      </c>
      <c r="AI5" s="3">
        <v>5.9262212834243312E-8</v>
      </c>
      <c r="AJ5" s="3">
        <v>1.4313331065897246E-8</v>
      </c>
      <c r="AK5" s="3">
        <v>4.2588437697827697E-9</v>
      </c>
      <c r="AL5" s="3">
        <v>1.4765330994294063E-9</v>
      </c>
      <c r="AM5" s="3">
        <v>8.4373319967397186E-9</v>
      </c>
      <c r="AN5" s="3">
        <v>1.295733128070719E-7</v>
      </c>
      <c r="AO5" s="3">
        <v>2.4006218419294667E-10</v>
      </c>
      <c r="AP5" s="3">
        <v>1.5337091587479695E-5</v>
      </c>
      <c r="AQ5" s="3">
        <v>2.0540885634919243E-8</v>
      </c>
      <c r="AR5" s="3">
        <v>2.0468179573441027E-2</v>
      </c>
      <c r="AS5" s="3">
        <v>5.5444258452277155E-3</v>
      </c>
      <c r="AT5" s="3">
        <v>0</v>
      </c>
      <c r="AU5" s="3">
        <v>0</v>
      </c>
      <c r="AV5" s="3">
        <v>2.8758758872506876E-4</v>
      </c>
      <c r="AW5" s="3">
        <v>4.9598551997717753E-4</v>
      </c>
      <c r="AX5" s="3">
        <v>3.861411384700678E-7</v>
      </c>
      <c r="AY5" s="3">
        <f>[1]Raw!CR5</f>
        <v>7.2479287871003395E-6</v>
      </c>
      <c r="AZ5" s="3">
        <v>9.6079045263157512E-10</v>
      </c>
      <c r="BA5" s="3">
        <v>3.8756028315790329E-9</v>
      </c>
      <c r="BB5" s="3">
        <v>3.7758141473684718E-9</v>
      </c>
      <c r="BC5" s="3">
        <v>6.4491163578947621E-10</v>
      </c>
      <c r="BD5" s="3">
        <v>1.0544150842105327E-9</v>
      </c>
      <c r="BE5" s="3">
        <v>0</v>
      </c>
      <c r="BF5" s="3">
        <v>5.673801196478679E-6</v>
      </c>
      <c r="BG5" s="3">
        <v>4.8306117414542653E-8</v>
      </c>
      <c r="BH5" s="3">
        <v>2.6858889473684022E-7</v>
      </c>
      <c r="BI5" s="3">
        <v>3.6150487578947723E-8</v>
      </c>
      <c r="BJ5" s="3">
        <v>7.9965866842104367E-9</v>
      </c>
      <c r="BK5" s="3">
        <v>1.6406682157894509E-8</v>
      </c>
      <c r="BL5" s="3">
        <v>8.0572185473683712E-9</v>
      </c>
      <c r="BM5" s="3">
        <v>2.5348481052631286E-10</v>
      </c>
      <c r="BN5" s="3">
        <v>1.6009501642105377E-6</v>
      </c>
      <c r="BO5" s="3">
        <v>9.7827394736843691E-9</v>
      </c>
      <c r="BP5" s="3">
        <v>7.6538136315790093E-8</v>
      </c>
      <c r="BQ5" s="3">
        <v>3.604910399999963E-9</v>
      </c>
      <c r="BR5" s="3">
        <v>7.2349468578948037E-8</v>
      </c>
      <c r="BS5" s="3">
        <v>1.0443698336842083E-9</v>
      </c>
      <c r="BT5" s="3">
        <v>1.6024360026315945E-7</v>
      </c>
      <c r="BU5" s="3">
        <v>5.7749327999999368E-9</v>
      </c>
      <c r="BV5" s="3">
        <v>1.2385900800000191E-9</v>
      </c>
      <c r="BW5" s="3">
        <v>2.673215999999997E-7</v>
      </c>
      <c r="BX5" s="3">
        <v>2.3791777578947674E-9</v>
      </c>
      <c r="BY5" s="3">
        <v>5.4209437578946862E-11</v>
      </c>
      <c r="BZ5" s="3">
        <v>1.1254784210526138E-10</v>
      </c>
      <c r="CA5" s="3">
        <v>6.1838810526316893E-7</v>
      </c>
      <c r="CB5" s="3">
        <v>3.7539985736842426E-5</v>
      </c>
      <c r="CC5" s="3">
        <v>2.9007686842105477E-7</v>
      </c>
      <c r="CD5" s="3">
        <v>5.6599322684210379E-4</v>
      </c>
      <c r="CE5" s="3">
        <v>1.8209008042105374E-5</v>
      </c>
      <c r="CF5" s="3">
        <v>4.6982366052631855E-5</v>
      </c>
    </row>
    <row r="6" spans="1:84" x14ac:dyDescent="0.3">
      <c r="A6" t="s">
        <v>41</v>
      </c>
      <c r="B6" t="s">
        <v>42</v>
      </c>
      <c r="C6" s="3">
        <v>1.7297025287679748E-3</v>
      </c>
      <c r="D6" s="3">
        <v>8.981905656591997E-4</v>
      </c>
      <c r="E6" s="3">
        <f>[1]Raw!CO6</f>
        <v>2.7915669902161214E-3</v>
      </c>
      <c r="F6" s="3">
        <v>7.0592789962409266E-5</v>
      </c>
      <c r="G6" s="3">
        <v>2.4251985942476628E-2</v>
      </c>
      <c r="H6" s="3">
        <f>[1]Raw!CP6</f>
        <v>1.1141384872526885E-3</v>
      </c>
      <c r="I6" s="3">
        <v>3.5824896331737951E-4</v>
      </c>
      <c r="J6" s="3">
        <f>[1]Raw!CQ6</f>
        <v>0.20909866393839838</v>
      </c>
      <c r="K6" s="3">
        <v>8.5249246796448951E-8</v>
      </c>
      <c r="L6" s="3">
        <v>0</v>
      </c>
      <c r="M6" s="3">
        <v>6.2836162829563803E-5</v>
      </c>
      <c r="N6" s="3">
        <v>1.893881947683053E-11</v>
      </c>
      <c r="O6" s="3">
        <v>0</v>
      </c>
      <c r="P6" s="3">
        <v>0</v>
      </c>
      <c r="Q6" s="3">
        <v>2.7870123592825519E-4</v>
      </c>
      <c r="R6" s="3">
        <v>1.3245243679871906E-5</v>
      </c>
      <c r="S6" s="3">
        <f>[1]Raw!CS6</f>
        <v>2.9516698673685604E-11</v>
      </c>
      <c r="T6" s="3">
        <f>[1]Raw!CT6</f>
        <v>1.0468970774556601E-3</v>
      </c>
      <c r="U6" s="3">
        <v>1.5817795604595966E-5</v>
      </c>
      <c r="V6" s="3">
        <v>3.1635591209192006E-6</v>
      </c>
      <c r="W6" s="3">
        <v>2.4568939666359486E-9</v>
      </c>
      <c r="X6" s="3">
        <v>8.9227351217980665E-11</v>
      </c>
      <c r="Y6" s="3">
        <v>4.8195336890275505E-8</v>
      </c>
      <c r="Z6" s="3">
        <v>5.8123450617346573E-9</v>
      </c>
      <c r="AA6" s="3">
        <v>4.3985313980694661E-6</v>
      </c>
      <c r="AB6" s="3">
        <v>1.1750362449128447E-10</v>
      </c>
      <c r="AC6" s="3">
        <v>5.8626139919983064E-8</v>
      </c>
      <c r="AD6" s="3">
        <v>1.055647535536672E-10</v>
      </c>
      <c r="AE6" s="3">
        <v>1.1813198611958006E-11</v>
      </c>
      <c r="AF6" s="3">
        <v>3.6633482929635727E-11</v>
      </c>
      <c r="AG6" s="3">
        <v>4.7818319913298018E-10</v>
      </c>
      <c r="AH6" s="3">
        <v>1.8348159546232659E-9</v>
      </c>
      <c r="AI6" s="3">
        <v>7.4146672138885289E-8</v>
      </c>
      <c r="AJ6" s="3">
        <v>1.7908306406425727E-8</v>
      </c>
      <c r="AK6" s="3">
        <v>5.3285066079470054E-9</v>
      </c>
      <c r="AL6" s="3">
        <v>1.8473831871891729E-9</v>
      </c>
      <c r="AM6" s="3">
        <v>1.0556475355366719E-8</v>
      </c>
      <c r="AN6" s="3">
        <v>1.6211730010027456E-7</v>
      </c>
      <c r="AO6" s="3">
        <v>3.0035685832531547E-10</v>
      </c>
      <c r="AP6" s="3">
        <v>1.9189197417951407E-5</v>
      </c>
      <c r="AQ6" s="3">
        <v>2.5699990597291637E-8</v>
      </c>
      <c r="AR6" s="3">
        <v>1.7119724541842823E-2</v>
      </c>
      <c r="AS6" s="3">
        <v>3.6958618957064677E-3</v>
      </c>
      <c r="AT6" s="3">
        <v>0</v>
      </c>
      <c r="AU6" s="3">
        <v>0</v>
      </c>
      <c r="AV6" s="3">
        <v>6.4259171052632625E-5</v>
      </c>
      <c r="AW6" s="3">
        <v>0.84273797985322718</v>
      </c>
      <c r="AX6" s="3">
        <v>0</v>
      </c>
      <c r="AY6" s="3">
        <f>[1]Raw!CR6</f>
        <v>3.6619968161930076E-6</v>
      </c>
      <c r="AZ6" s="3">
        <v>9.6079045263157512E-10</v>
      </c>
      <c r="BA6" s="3">
        <v>3.8756028315790329E-9</v>
      </c>
      <c r="BB6" s="3">
        <v>3.7758141473684718E-9</v>
      </c>
      <c r="BC6" s="3">
        <v>6.4491163578947621E-10</v>
      </c>
      <c r="BD6" s="3">
        <v>1.0544150842105327E-9</v>
      </c>
      <c r="BE6" s="3">
        <v>0</v>
      </c>
      <c r="BF6" s="3">
        <v>5.673801196478679E-6</v>
      </c>
      <c r="BG6" s="3">
        <v>4.8306117414542653E-8</v>
      </c>
      <c r="BH6" s="3">
        <v>2.6858889473684022E-7</v>
      </c>
      <c r="BI6" s="3">
        <v>3.6150487578947723E-8</v>
      </c>
      <c r="BJ6" s="3">
        <v>7.9965866842104367E-9</v>
      </c>
      <c r="BK6" s="3">
        <v>1.6406682157894509E-8</v>
      </c>
      <c r="BL6" s="3">
        <v>8.0572185473683712E-9</v>
      </c>
      <c r="BM6" s="3">
        <v>2.5348481052631286E-10</v>
      </c>
      <c r="BN6" s="3">
        <v>1.6009501642105377E-6</v>
      </c>
      <c r="BO6" s="3">
        <v>9.7827394736843691E-9</v>
      </c>
      <c r="BP6" s="3">
        <v>7.6538136315790093E-8</v>
      </c>
      <c r="BQ6" s="3">
        <v>3.604910399999963E-9</v>
      </c>
      <c r="BR6" s="3">
        <v>7.2349468578948037E-8</v>
      </c>
      <c r="BS6" s="3">
        <v>1.0443698336842083E-9</v>
      </c>
      <c r="BT6" s="3">
        <v>1.6024360026315945E-7</v>
      </c>
      <c r="BU6" s="3">
        <v>5.7749327999999368E-9</v>
      </c>
      <c r="BV6" s="3">
        <v>1.2385900800000191E-9</v>
      </c>
      <c r="BW6" s="3">
        <v>2.673215999999997E-7</v>
      </c>
      <c r="BX6" s="3">
        <v>2.3791777578947674E-9</v>
      </c>
      <c r="BY6" s="3">
        <v>5.4209437578946862E-11</v>
      </c>
      <c r="BZ6" s="3">
        <v>1.1254784210526138E-10</v>
      </c>
      <c r="CA6" s="3">
        <v>6.1838810526316893E-7</v>
      </c>
      <c r="CB6" s="3">
        <v>3.7539985736842426E-5</v>
      </c>
      <c r="CC6" s="3">
        <v>2.9007686842105477E-7</v>
      </c>
      <c r="CD6" s="3">
        <v>5.6599322684210379E-4</v>
      </c>
      <c r="CE6" s="3">
        <v>1.8209008042105374E-5</v>
      </c>
      <c r="CF6" s="3">
        <v>4.6982366052631855E-5</v>
      </c>
    </row>
    <row r="7" spans="1:84" x14ac:dyDescent="0.3">
      <c r="A7" t="s">
        <v>43</v>
      </c>
      <c r="B7" t="s">
        <v>44</v>
      </c>
      <c r="C7" s="3">
        <v>1.3273859344906623E-2</v>
      </c>
      <c r="D7" s="3">
        <v>7.9400514687573756E-4</v>
      </c>
      <c r="E7" s="3">
        <f>[1]Raw!CO7</f>
        <v>2.8079850863568E-3</v>
      </c>
      <c r="F7" s="3">
        <v>7.0755419004988837E-5</v>
      </c>
      <c r="G7" s="3">
        <v>2.372001691941493E-2</v>
      </c>
      <c r="H7" s="3">
        <f>[1]Raw!CP7</f>
        <v>1.2449217992284512E-3</v>
      </c>
      <c r="I7" s="3">
        <v>3.4449760765549957E-4</v>
      </c>
      <c r="J7" s="3">
        <f>[1]Raw!CQ7</f>
        <v>0.26482998050139911</v>
      </c>
      <c r="K7" s="3">
        <v>6.8136018271285047E-8</v>
      </c>
      <c r="L7" s="3">
        <v>0</v>
      </c>
      <c r="M7" s="3">
        <v>5.0222214266308087E-5</v>
      </c>
      <c r="N7" s="3">
        <v>1.5136975379865094E-11</v>
      </c>
      <c r="O7" s="3">
        <v>0</v>
      </c>
      <c r="P7" s="3">
        <v>0</v>
      </c>
      <c r="Q7" s="3">
        <v>2.2275378630357196E-4</v>
      </c>
      <c r="R7" s="3">
        <v>1.0586347672187853E-5</v>
      </c>
      <c r="S7" s="3">
        <f>[1]Raw!CS7</f>
        <v>2.6548892439805031E-11</v>
      </c>
      <c r="T7" s="3">
        <f>[1]Raw!CT7</f>
        <v>2.6183031550355814E-3</v>
      </c>
      <c r="U7" s="3">
        <v>1.2642476629730176E-5</v>
      </c>
      <c r="V7" s="3">
        <v>2.5284953259459714E-6</v>
      </c>
      <c r="W7" s="3">
        <v>1.9636885778125736E-9</v>
      </c>
      <c r="X7" s="3">
        <v>7.1315544258154945E-11</v>
      </c>
      <c r="Y7" s="3">
        <v>3.852043834225792E-8</v>
      </c>
      <c r="Z7" s="3">
        <v>4.6455548196334274E-9</v>
      </c>
      <c r="AA7" s="3">
        <v>3.5155549986415134E-6</v>
      </c>
      <c r="AB7" s="3">
        <v>9.391554067799238E-11</v>
      </c>
      <c r="AC7" s="3">
        <v>4.6857325910465016E-8</v>
      </c>
      <c r="AD7" s="3">
        <v>8.4373319967394355E-11</v>
      </c>
      <c r="AE7" s="3">
        <v>9.4417762820656222E-12</v>
      </c>
      <c r="AF7" s="3">
        <v>2.9279550917256659E-11</v>
      </c>
      <c r="AG7" s="3">
        <v>3.8219105056659822E-10</v>
      </c>
      <c r="AH7" s="3">
        <v>1.4664886565761878E-9</v>
      </c>
      <c r="AI7" s="3">
        <v>5.9262212834243312E-8</v>
      </c>
      <c r="AJ7" s="3">
        <v>1.4313331065897246E-8</v>
      </c>
      <c r="AK7" s="3">
        <v>4.2588437697827697E-9</v>
      </c>
      <c r="AL7" s="3">
        <v>1.4765330994294063E-9</v>
      </c>
      <c r="AM7" s="3">
        <v>8.4373319967397186E-9</v>
      </c>
      <c r="AN7" s="3">
        <v>1.295733128070719E-7</v>
      </c>
      <c r="AO7" s="3">
        <v>2.4006218419294667E-10</v>
      </c>
      <c r="AP7" s="3">
        <v>1.5337091587479695E-5</v>
      </c>
      <c r="AQ7" s="3">
        <v>2.0540885634919243E-8</v>
      </c>
      <c r="AR7" s="3">
        <v>2.0481796028052078E-2</v>
      </c>
      <c r="AS7" s="3">
        <v>5.5443963614656318E-3</v>
      </c>
      <c r="AT7" s="3">
        <v>0</v>
      </c>
      <c r="AU7" s="3">
        <v>0</v>
      </c>
      <c r="AV7" s="3">
        <v>2.8781677713534147E-4</v>
      </c>
      <c r="AW7" s="3">
        <v>4.9641957825644794E-4</v>
      </c>
      <c r="AX7" s="3">
        <v>3.835265139394139E-7</v>
      </c>
      <c r="AY7" s="3">
        <f>[1]Raw!CR7</f>
        <v>7.4284797715697886E-6</v>
      </c>
      <c r="AZ7" s="3">
        <v>9.6079045263157512E-10</v>
      </c>
      <c r="BA7" s="3">
        <v>3.8756028315790329E-9</v>
      </c>
      <c r="BB7" s="3">
        <v>3.7758141473684718E-9</v>
      </c>
      <c r="BC7" s="3">
        <v>6.4491163578947621E-10</v>
      </c>
      <c r="BD7" s="3">
        <v>1.0544150842105327E-9</v>
      </c>
      <c r="BE7" s="3">
        <v>0</v>
      </c>
      <c r="BF7" s="3">
        <v>5.673801196478679E-6</v>
      </c>
      <c r="BG7" s="3">
        <v>4.8306117414542653E-8</v>
      </c>
      <c r="BH7" s="3">
        <v>2.6858889473684022E-7</v>
      </c>
      <c r="BI7" s="3">
        <v>3.6150487578947723E-8</v>
      </c>
      <c r="BJ7" s="3">
        <v>7.9965866842104367E-9</v>
      </c>
      <c r="BK7" s="3">
        <v>1.6406682157894509E-8</v>
      </c>
      <c r="BL7" s="3">
        <v>8.0572185473683712E-9</v>
      </c>
      <c r="BM7" s="3">
        <v>2.5348481052631286E-10</v>
      </c>
      <c r="BN7" s="3">
        <v>1.6009501642105377E-6</v>
      </c>
      <c r="BO7" s="3">
        <v>9.7827394736843691E-9</v>
      </c>
      <c r="BP7" s="3">
        <v>7.6538136315790093E-8</v>
      </c>
      <c r="BQ7" s="3">
        <v>3.604910399999963E-9</v>
      </c>
      <c r="BR7" s="3">
        <v>7.2349468578948037E-8</v>
      </c>
      <c r="BS7" s="3">
        <v>1.0443698336842083E-9</v>
      </c>
      <c r="BT7" s="3">
        <v>1.6024360026315945E-7</v>
      </c>
      <c r="BU7" s="3">
        <v>5.7749327999999368E-9</v>
      </c>
      <c r="BV7" s="3">
        <v>1.2385900800000191E-9</v>
      </c>
      <c r="BW7" s="3">
        <v>2.673215999999997E-7</v>
      </c>
      <c r="BX7" s="3">
        <v>2.3791777578947674E-9</v>
      </c>
      <c r="BY7" s="3">
        <v>5.4209437578946862E-11</v>
      </c>
      <c r="BZ7" s="3">
        <v>1.1254784210526138E-10</v>
      </c>
      <c r="CA7" s="3">
        <v>6.1838810526316893E-7</v>
      </c>
      <c r="CB7" s="3">
        <v>3.7539985736842426E-5</v>
      </c>
      <c r="CC7" s="3">
        <v>2.9007686842105477E-7</v>
      </c>
      <c r="CD7" s="3">
        <v>5.6599322684210379E-4</v>
      </c>
      <c r="CE7" s="3">
        <v>1.8209008042105374E-5</v>
      </c>
      <c r="CF7" s="3">
        <v>4.6982366052631855E-5</v>
      </c>
    </row>
    <row r="8" spans="1:84" x14ac:dyDescent="0.3">
      <c r="A8" t="s">
        <v>45</v>
      </c>
      <c r="B8" t="s">
        <v>46</v>
      </c>
      <c r="C8" s="3">
        <v>3.4989042274616782E-4</v>
      </c>
      <c r="D8" s="3">
        <v>8.981905656591997E-4</v>
      </c>
      <c r="E8" s="3">
        <f>[1]Raw!CO8</f>
        <v>2.788667111005927E-3</v>
      </c>
      <c r="F8" s="3">
        <v>7.0592789962409266E-5</v>
      </c>
      <c r="G8" s="3">
        <v>2.4252109412103182E-2</v>
      </c>
      <c r="H8" s="3">
        <f>[1]Raw!CP8</f>
        <v>1.1078596571148021E-3</v>
      </c>
      <c r="I8" s="3">
        <v>3.5824896331737951E-4</v>
      </c>
      <c r="J8" s="3">
        <f>[1]Raw!CQ8</f>
        <v>0.20790907776081094</v>
      </c>
      <c r="K8" s="3">
        <v>8.5253218764446361E-8</v>
      </c>
      <c r="L8" s="3">
        <v>0</v>
      </c>
      <c r="M8" s="3">
        <v>6.2839090517927273E-5</v>
      </c>
      <c r="N8" s="3">
        <v>1.8939701882103256E-11</v>
      </c>
      <c r="O8" s="3">
        <v>0</v>
      </c>
      <c r="P8" s="3">
        <v>0</v>
      </c>
      <c r="Q8" s="3">
        <v>2.7871422129096E-4</v>
      </c>
      <c r="R8" s="3">
        <v>1.3245860807717493E-5</v>
      </c>
      <c r="S8" s="3">
        <f>[1]Raw!CS8</f>
        <v>2.935825898434191E-11</v>
      </c>
      <c r="T8" s="3">
        <f>[1]Raw!CT8</f>
        <v>1.0355087513194236E-3</v>
      </c>
      <c r="U8" s="3">
        <v>1.5818532593839772E-5</v>
      </c>
      <c r="V8" s="3">
        <v>3.1637065187679502E-6</v>
      </c>
      <c r="W8" s="3">
        <v>2.4570084392509533E-9</v>
      </c>
      <c r="X8" s="3">
        <v>8.9231508535456787E-11</v>
      </c>
      <c r="Y8" s="3">
        <v>4.8197582427250187E-8</v>
      </c>
      <c r="Z8" s="3">
        <v>5.8126158729082696E-9</v>
      </c>
      <c r="AA8" s="3">
        <v>4.3987363362549091E-6</v>
      </c>
      <c r="AB8" s="3">
        <v>1.1750909926852399E-10</v>
      </c>
      <c r="AC8" s="3">
        <v>5.8628871453226231E-8</v>
      </c>
      <c r="AD8" s="3">
        <v>1.0556967207011785E-10</v>
      </c>
      <c r="AE8" s="3">
        <v>1.1813749017370302E-11</v>
      </c>
      <c r="AF8" s="3">
        <v>3.6635189771951615E-11</v>
      </c>
      <c r="AG8" s="3">
        <v>4.7820547884142651E-10</v>
      </c>
      <c r="AH8" s="3">
        <v>1.8349014431234753E-9</v>
      </c>
      <c r="AI8" s="3">
        <v>7.4150126811154173E-8</v>
      </c>
      <c r="AJ8" s="3">
        <v>1.790914079760925E-8</v>
      </c>
      <c r="AK8" s="3">
        <v>5.3287548759202237E-9</v>
      </c>
      <c r="AL8" s="3">
        <v>1.8474692612270619E-9</v>
      </c>
      <c r="AM8" s="3">
        <v>1.0556967207011788E-8</v>
      </c>
      <c r="AN8" s="3">
        <v>1.6212485353625259E-7</v>
      </c>
      <c r="AO8" s="3">
        <v>3.0037085267569222E-10</v>
      </c>
      <c r="AP8" s="3">
        <v>1.9190091488936247E-5</v>
      </c>
      <c r="AQ8" s="3">
        <v>2.5701188021832244E-8</v>
      </c>
      <c r="AR8" s="3">
        <v>1.9797255959534137E-4</v>
      </c>
      <c r="AS8" s="3">
        <v>1.1751415971374142E-5</v>
      </c>
      <c r="AT8" s="3">
        <v>0</v>
      </c>
      <c r="AU8" s="3">
        <v>0</v>
      </c>
      <c r="AV8" s="3">
        <v>6.4259171052632625E-5</v>
      </c>
      <c r="AW8" s="3">
        <v>2.7653181717248522E-4</v>
      </c>
      <c r="AX8" s="3">
        <v>2.8312475308598531E-9</v>
      </c>
      <c r="AY8" s="3">
        <f>[1]Raw!CR8</f>
        <v>3.6379571330266959E-6</v>
      </c>
      <c r="AZ8" s="3">
        <v>9.6079045263157512E-10</v>
      </c>
      <c r="BA8" s="3">
        <v>3.8756028315790329E-9</v>
      </c>
      <c r="BB8" s="3">
        <v>3.7758141473684718E-9</v>
      </c>
      <c r="BC8" s="3">
        <v>6.4491163578947621E-10</v>
      </c>
      <c r="BD8" s="3">
        <v>1.0544150842105327E-9</v>
      </c>
      <c r="BE8" s="3">
        <v>0</v>
      </c>
      <c r="BF8" s="3">
        <v>5.673801196478679E-6</v>
      </c>
      <c r="BG8" s="3">
        <v>4.8306117414542653E-8</v>
      </c>
      <c r="BH8" s="3">
        <v>2.6858889473684022E-7</v>
      </c>
      <c r="BI8" s="3">
        <v>3.6150487578947723E-8</v>
      </c>
      <c r="BJ8" s="3">
        <v>7.9965866842104367E-9</v>
      </c>
      <c r="BK8" s="3">
        <v>1.6406682157894509E-8</v>
      </c>
      <c r="BL8" s="3">
        <v>8.0572185473683712E-9</v>
      </c>
      <c r="BM8" s="3">
        <v>2.5348481052631286E-10</v>
      </c>
      <c r="BN8" s="3">
        <v>1.6009501642105377E-6</v>
      </c>
      <c r="BO8" s="3">
        <v>9.7827394736843691E-9</v>
      </c>
      <c r="BP8" s="3">
        <v>7.6538136315790093E-8</v>
      </c>
      <c r="BQ8" s="3">
        <v>3.604910399999963E-9</v>
      </c>
      <c r="BR8" s="3">
        <v>7.2349468578948037E-8</v>
      </c>
      <c r="BS8" s="3">
        <v>1.0443698336842083E-9</v>
      </c>
      <c r="BT8" s="3">
        <v>1.6024360026315945E-7</v>
      </c>
      <c r="BU8" s="3">
        <v>5.7749327999999368E-9</v>
      </c>
      <c r="BV8" s="3">
        <v>1.2385900800000191E-9</v>
      </c>
      <c r="BW8" s="3">
        <v>2.673215999999997E-7</v>
      </c>
      <c r="BX8" s="3">
        <v>2.3791777578947674E-9</v>
      </c>
      <c r="BY8" s="3">
        <v>5.4209437578946862E-11</v>
      </c>
      <c r="BZ8" s="3">
        <v>1.1254784210526138E-10</v>
      </c>
      <c r="CA8" s="3">
        <v>6.1838810526316893E-7</v>
      </c>
      <c r="CB8" s="3">
        <v>3.7539985736842426E-5</v>
      </c>
      <c r="CC8" s="3">
        <v>2.9007686842105477E-7</v>
      </c>
      <c r="CD8" s="3">
        <v>5.6599322684210379E-4</v>
      </c>
      <c r="CE8" s="3">
        <v>1.8209008042105374E-5</v>
      </c>
      <c r="CF8" s="3">
        <v>4.6982366052631855E-5</v>
      </c>
    </row>
    <row r="9" spans="1:84" x14ac:dyDescent="0.3">
      <c r="A9" t="s">
        <v>47</v>
      </c>
      <c r="B9" t="s">
        <v>48</v>
      </c>
      <c r="C9" s="3">
        <v>1.3273859344906623E-2</v>
      </c>
      <c r="D9" s="3">
        <v>7.9400514671332256E-4</v>
      </c>
      <c r="E9" s="3">
        <f>[1]Raw!CO9</f>
        <v>2.790003093261894E-3</v>
      </c>
      <c r="F9" s="3">
        <v>7.0755419004988837E-5</v>
      </c>
      <c r="G9" s="3">
        <v>2.372001691941493E-2</v>
      </c>
      <c r="H9" s="3">
        <f>[1]Raw!CP9</f>
        <v>1.2084316205200321E-3</v>
      </c>
      <c r="I9" s="3">
        <v>3.4449760765549957E-4</v>
      </c>
      <c r="J9" s="3">
        <f>[1]Raw!CQ9</f>
        <v>0.26088020754716562</v>
      </c>
      <c r="K9" s="3">
        <v>6.8136018271285047E-8</v>
      </c>
      <c r="L9" s="3">
        <v>0</v>
      </c>
      <c r="M9" s="3">
        <v>5.0222214266308087E-5</v>
      </c>
      <c r="N9" s="3">
        <v>1.5136975379865094E-11</v>
      </c>
      <c r="O9" s="3">
        <v>0</v>
      </c>
      <c r="P9" s="3">
        <v>0</v>
      </c>
      <c r="Q9" s="3">
        <v>2.2275378630357196E-4</v>
      </c>
      <c r="R9" s="3">
        <v>1.0586347672187853E-5</v>
      </c>
      <c r="S9" s="3">
        <f>[1]Raw!CS9</f>
        <v>2.5398299034714041E-11</v>
      </c>
      <c r="T9" s="3">
        <f>[1]Raw!CT9</f>
        <v>2.6682838713907304E-3</v>
      </c>
      <c r="U9" s="3">
        <v>1.2642476629730176E-5</v>
      </c>
      <c r="V9" s="3">
        <v>2.5284953259459714E-6</v>
      </c>
      <c r="W9" s="3">
        <v>1.9636885778125736E-9</v>
      </c>
      <c r="X9" s="3">
        <v>7.1315544258154945E-11</v>
      </c>
      <c r="Y9" s="3">
        <v>3.852043834225792E-8</v>
      </c>
      <c r="Z9" s="3">
        <v>4.6455548196334274E-9</v>
      </c>
      <c r="AA9" s="3">
        <v>3.5155549986415134E-6</v>
      </c>
      <c r="AB9" s="3">
        <v>9.391554067799238E-11</v>
      </c>
      <c r="AC9" s="3">
        <v>4.6857325910465016E-8</v>
      </c>
      <c r="AD9" s="3">
        <v>8.4373319967394355E-11</v>
      </c>
      <c r="AE9" s="3">
        <v>9.4417762820656222E-12</v>
      </c>
      <c r="AF9" s="3">
        <v>2.9279550917256659E-11</v>
      </c>
      <c r="AG9" s="3">
        <v>3.8219105056659822E-10</v>
      </c>
      <c r="AH9" s="3">
        <v>1.4664886565761878E-9</v>
      </c>
      <c r="AI9" s="3">
        <v>5.9262212834243312E-8</v>
      </c>
      <c r="AJ9" s="3">
        <v>1.4313331065897246E-8</v>
      </c>
      <c r="AK9" s="3">
        <v>4.2588437697827697E-9</v>
      </c>
      <c r="AL9" s="3">
        <v>1.4765330994294063E-9</v>
      </c>
      <c r="AM9" s="3">
        <v>8.4373319967397186E-9</v>
      </c>
      <c r="AN9" s="3">
        <v>1.295733128070719E-7</v>
      </c>
      <c r="AO9" s="3">
        <v>2.4006218419294667E-10</v>
      </c>
      <c r="AP9" s="3">
        <v>1.5337091587479695E-5</v>
      </c>
      <c r="AQ9" s="3">
        <v>2.0540885634919243E-8</v>
      </c>
      <c r="AR9" s="3">
        <v>2.0456457448550076E-2</v>
      </c>
      <c r="AS9" s="3">
        <v>5.5194905092161746E-3</v>
      </c>
      <c r="AT9" s="3">
        <v>0</v>
      </c>
      <c r="AU9" s="3">
        <v>0</v>
      </c>
      <c r="AV9" s="3">
        <v>2.8794833150587072E-4</v>
      </c>
      <c r="AW9" s="3">
        <v>4.9649732635089123E-4</v>
      </c>
      <c r="AX9" s="3">
        <v>3.8458146258117686E-7</v>
      </c>
      <c r="AY9" s="3">
        <f>[1]Raw!CR9</f>
        <v>7.5199561709757989E-6</v>
      </c>
      <c r="AZ9" s="3">
        <v>9.6079045263157512E-10</v>
      </c>
      <c r="BA9" s="3">
        <v>3.8756028315790329E-9</v>
      </c>
      <c r="BB9" s="3">
        <v>3.7758141473684718E-9</v>
      </c>
      <c r="BC9" s="3">
        <v>6.4491163578947621E-10</v>
      </c>
      <c r="BD9" s="3">
        <v>1.0544150842105327E-9</v>
      </c>
      <c r="BE9" s="3">
        <v>0</v>
      </c>
      <c r="BF9" s="3">
        <v>5.673801196478679E-6</v>
      </c>
      <c r="BG9" s="3">
        <v>4.8306117414542653E-8</v>
      </c>
      <c r="BH9" s="3">
        <v>2.6858889473684022E-7</v>
      </c>
      <c r="BI9" s="3">
        <v>3.6150487578947723E-8</v>
      </c>
      <c r="BJ9" s="3">
        <v>7.9965866842104367E-9</v>
      </c>
      <c r="BK9" s="3">
        <v>1.6406682157894509E-8</v>
      </c>
      <c r="BL9" s="3">
        <v>8.0572185473683712E-9</v>
      </c>
      <c r="BM9" s="3">
        <v>2.5348481052631286E-10</v>
      </c>
      <c r="BN9" s="3">
        <v>1.6009501642105377E-6</v>
      </c>
      <c r="BO9" s="3">
        <v>9.7827394736843691E-9</v>
      </c>
      <c r="BP9" s="3">
        <v>7.6538136315790093E-8</v>
      </c>
      <c r="BQ9" s="3">
        <v>3.604910399999963E-9</v>
      </c>
      <c r="BR9" s="3">
        <v>7.2349468578948037E-8</v>
      </c>
      <c r="BS9" s="3">
        <v>1.0443698336842083E-9</v>
      </c>
      <c r="BT9" s="3">
        <v>1.6024360026315945E-7</v>
      </c>
      <c r="BU9" s="3">
        <v>5.7749327999999368E-9</v>
      </c>
      <c r="BV9" s="3">
        <v>1.2385900800000191E-9</v>
      </c>
      <c r="BW9" s="3">
        <v>2.673215999999997E-7</v>
      </c>
      <c r="BX9" s="3">
        <v>2.3791777578947674E-9</v>
      </c>
      <c r="BY9" s="3">
        <v>5.4209437578946862E-11</v>
      </c>
      <c r="BZ9" s="3">
        <v>1.1254784210526138E-10</v>
      </c>
      <c r="CA9" s="3">
        <v>6.1838810526316893E-7</v>
      </c>
      <c r="CB9" s="3">
        <v>3.7539985736842426E-5</v>
      </c>
      <c r="CC9" s="3">
        <v>2.9007686842105477E-7</v>
      </c>
      <c r="CD9" s="3">
        <v>5.6599322684210379E-4</v>
      </c>
      <c r="CE9" s="3">
        <v>1.8209008042105374E-5</v>
      </c>
      <c r="CF9" s="3">
        <v>4.6982366052631855E-5</v>
      </c>
    </row>
    <row r="10" spans="1:84" x14ac:dyDescent="0.3">
      <c r="A10" t="s">
        <v>49</v>
      </c>
      <c r="B10" t="s">
        <v>50</v>
      </c>
      <c r="C10" s="3">
        <v>3.4989060503959801E-4</v>
      </c>
      <c r="D10" s="3">
        <v>8.981905656591997E-4</v>
      </c>
      <c r="E10" s="3">
        <f>[1]Raw!CO10</f>
        <v>2.78867597661374E-3</v>
      </c>
      <c r="F10" s="3">
        <v>7.0592789962409266E-5</v>
      </c>
      <c r="G10" s="3">
        <v>2.4253215097418228E-2</v>
      </c>
      <c r="H10" s="3">
        <f>[1]Raw!CP10</f>
        <v>1.1078638788652082E-3</v>
      </c>
      <c r="I10" s="3">
        <v>3.5824896331737951E-4</v>
      </c>
      <c r="J10" s="3">
        <f>[1]Raw!CQ10</f>
        <v>0.20791480146026067</v>
      </c>
      <c r="K10" s="3">
        <v>8.5288788214268593E-8</v>
      </c>
      <c r="L10" s="3">
        <v>0</v>
      </c>
      <c r="M10" s="3">
        <v>6.286530831837455E-5</v>
      </c>
      <c r="N10" s="3">
        <v>1.8947603927158061E-11</v>
      </c>
      <c r="O10" s="3">
        <v>0</v>
      </c>
      <c r="P10" s="3">
        <v>0</v>
      </c>
      <c r="Q10" s="3">
        <v>2.7883050677146852E-4</v>
      </c>
      <c r="R10" s="3">
        <v>1.3251387261594299E-5</v>
      </c>
      <c r="S10" s="3">
        <f>[1]Raw!CS10</f>
        <v>2.9369966695727458E-11</v>
      </c>
      <c r="T10" s="3">
        <f>[1]Raw!CT10</f>
        <v>1.0355601705360025E-3</v>
      </c>
      <c r="U10" s="3">
        <v>1.58251324209139E-5</v>
      </c>
      <c r="V10" s="3">
        <v>3.165026484182778E-6</v>
      </c>
      <c r="W10" s="3">
        <v>2.4580335552484456E-9</v>
      </c>
      <c r="X10" s="3">
        <v>8.9268737812091863E-11</v>
      </c>
      <c r="Y10" s="3">
        <v>4.8217691480193248E-8</v>
      </c>
      <c r="Z10" s="3">
        <v>5.8150410194496393E-9</v>
      </c>
      <c r="AA10" s="3">
        <v>4.4005715822862144E-6</v>
      </c>
      <c r="AB10" s="3">
        <v>1.175581265553603E-10</v>
      </c>
      <c r="AC10" s="3">
        <v>5.8653332661043427E-8</v>
      </c>
      <c r="AD10" s="3">
        <v>1.0561371797486889E-10</v>
      </c>
      <c r="AE10" s="3">
        <v>1.1818677963854397E-11</v>
      </c>
      <c r="AF10" s="3">
        <v>3.6650474749612254E-11</v>
      </c>
      <c r="AG10" s="3">
        <v>4.7840499630282988E-10</v>
      </c>
      <c r="AH10" s="3">
        <v>1.8356670028965324E-9</v>
      </c>
      <c r="AI10" s="3">
        <v>7.4181063815681874E-8</v>
      </c>
      <c r="AJ10" s="3">
        <v>1.7916612870736721E-8</v>
      </c>
      <c r="AK10" s="3">
        <v>5.3309781453981605E-9</v>
      </c>
      <c r="AL10" s="3">
        <v>1.8482400645602096E-9</v>
      </c>
      <c r="AM10" s="3">
        <v>1.05613717974869E-8</v>
      </c>
      <c r="AN10" s="3">
        <v>1.6219249546140587E-7</v>
      </c>
      <c r="AO10" s="3">
        <v>3.0049617376183006E-10</v>
      </c>
      <c r="AP10" s="3">
        <v>1.9198098001842039E-5</v>
      </c>
      <c r="AQ10" s="3">
        <v>2.5711911102215198E-8</v>
      </c>
      <c r="AR10" s="3">
        <v>1.9803872945629476E-4</v>
      </c>
      <c r="AS10" s="3">
        <v>1.1747611568866278E-5</v>
      </c>
      <c r="AT10" s="3">
        <v>0</v>
      </c>
      <c r="AU10" s="3">
        <v>0</v>
      </c>
      <c r="AV10" s="3">
        <v>6.4259171052632625E-5</v>
      </c>
      <c r="AW10" s="3">
        <v>2.7653181717248522E-4</v>
      </c>
      <c r="AX10" s="3">
        <v>2.8188859744265504E-9</v>
      </c>
      <c r="AY10" s="3">
        <f>[1]Raw!CR10</f>
        <v>3.6380769169476571E-6</v>
      </c>
      <c r="AZ10" s="3">
        <v>9.6079045263157512E-10</v>
      </c>
      <c r="BA10" s="3">
        <v>3.8756028315790329E-9</v>
      </c>
      <c r="BB10" s="3">
        <v>3.7758141473684718E-9</v>
      </c>
      <c r="BC10" s="3">
        <v>6.4491163578947621E-10</v>
      </c>
      <c r="BD10" s="3">
        <v>1.0544150842105327E-9</v>
      </c>
      <c r="BE10" s="3">
        <v>0</v>
      </c>
      <c r="BF10" s="3">
        <v>5.673801196478679E-6</v>
      </c>
      <c r="BG10" s="3">
        <v>4.8306117414542653E-8</v>
      </c>
      <c r="BH10" s="3">
        <v>2.6858889473684022E-7</v>
      </c>
      <c r="BI10" s="3">
        <v>3.6150487578947723E-8</v>
      </c>
      <c r="BJ10" s="3">
        <v>7.9965866842104367E-9</v>
      </c>
      <c r="BK10" s="3">
        <v>1.6406682157894509E-8</v>
      </c>
      <c r="BL10" s="3">
        <v>8.0572185473683712E-9</v>
      </c>
      <c r="BM10" s="3">
        <v>2.5348481052631286E-10</v>
      </c>
      <c r="BN10" s="3">
        <v>1.6009501642105377E-6</v>
      </c>
      <c r="BO10" s="3">
        <v>9.7827394736843691E-9</v>
      </c>
      <c r="BP10" s="3">
        <v>7.6538136315790093E-8</v>
      </c>
      <c r="BQ10" s="3">
        <v>3.604910399999963E-9</v>
      </c>
      <c r="BR10" s="3">
        <v>7.2349468578948037E-8</v>
      </c>
      <c r="BS10" s="3">
        <v>1.0443698336842083E-9</v>
      </c>
      <c r="BT10" s="3">
        <v>1.6024360026315945E-7</v>
      </c>
      <c r="BU10" s="3">
        <v>5.7749327999999368E-9</v>
      </c>
      <c r="BV10" s="3">
        <v>1.2385900800000191E-9</v>
      </c>
      <c r="BW10" s="3">
        <v>2.673215999999997E-7</v>
      </c>
      <c r="BX10" s="3">
        <v>2.3791777578947674E-9</v>
      </c>
      <c r="BY10" s="3">
        <v>5.4209437578946862E-11</v>
      </c>
      <c r="BZ10" s="3">
        <v>1.1254784210526138E-10</v>
      </c>
      <c r="CA10" s="3">
        <v>6.1838810526316893E-7</v>
      </c>
      <c r="CB10" s="3">
        <v>3.7539985736842426E-5</v>
      </c>
      <c r="CC10" s="3">
        <v>2.9007686842105477E-7</v>
      </c>
      <c r="CD10" s="3">
        <v>5.6599322684210379E-4</v>
      </c>
      <c r="CE10" s="3">
        <v>1.8209008042105374E-5</v>
      </c>
      <c r="CF10" s="3">
        <v>4.6982366052631855E-5</v>
      </c>
    </row>
    <row r="11" spans="1:84" x14ac:dyDescent="0.3">
      <c r="A11" t="s">
        <v>51</v>
      </c>
      <c r="B11" t="s">
        <v>52</v>
      </c>
      <c r="C11" s="3">
        <v>1.0911555582133721E-3</v>
      </c>
      <c r="D11" s="3">
        <v>8.981905656591997E-4</v>
      </c>
      <c r="E11" s="3">
        <f>[1]Raw!CO11</f>
        <v>2.7911767349367909E-3</v>
      </c>
      <c r="F11" s="3">
        <v>7.0592789962409266E-5</v>
      </c>
      <c r="G11" s="3">
        <v>2.4252931076917936E-2</v>
      </c>
      <c r="H11" s="3">
        <f>[1]Raw!CP11</f>
        <v>1.1130930418677843E-3</v>
      </c>
      <c r="I11" s="3">
        <v>3.5824896331737951E-4</v>
      </c>
      <c r="J11" s="3">
        <f>[1]Raw!CQ11</f>
        <v>0.20871302428355989</v>
      </c>
      <c r="K11" s="3">
        <v>8.5279651389535786E-8</v>
      </c>
      <c r="L11" s="3">
        <v>0</v>
      </c>
      <c r="M11" s="3">
        <v>6.2858573678149161E-5</v>
      </c>
      <c r="N11" s="3">
        <v>1.8945574106594159E-11</v>
      </c>
      <c r="O11" s="3">
        <v>0</v>
      </c>
      <c r="P11" s="3">
        <v>0</v>
      </c>
      <c r="Q11" s="3">
        <v>2.7880063619265195E-4</v>
      </c>
      <c r="R11" s="3">
        <v>1.3249967665825503E-5</v>
      </c>
      <c r="S11" s="3">
        <f>[1]Raw!CS11</f>
        <v>2.9414690302717387E-11</v>
      </c>
      <c r="T11" s="3">
        <f>[1]Raw!CT11</f>
        <v>1.0381699993382719E-3</v>
      </c>
      <c r="U11" s="3">
        <v>1.5823437104749484E-5</v>
      </c>
      <c r="V11" s="3">
        <v>3.1646874209498946E-6</v>
      </c>
      <c r="W11" s="3">
        <v>2.4577702308156355E-9</v>
      </c>
      <c r="X11" s="3">
        <v>8.9259174622971729E-11</v>
      </c>
      <c r="Y11" s="3">
        <v>4.8212526011140433E-8</v>
      </c>
      <c r="Z11" s="3">
        <v>5.8144180652288005E-9</v>
      </c>
      <c r="AA11" s="3">
        <v>4.4001001574704523E-6</v>
      </c>
      <c r="AB11" s="3">
        <v>1.1754553277813899E-10</v>
      </c>
      <c r="AC11" s="3">
        <v>5.8647049241713234E-8</v>
      </c>
      <c r="AD11" s="3">
        <v>1.0560240377929064E-10</v>
      </c>
      <c r="AE11" s="3">
        <v>1.181741185149204E-11</v>
      </c>
      <c r="AF11" s="3">
        <v>3.6646548454360974E-11</v>
      </c>
      <c r="AG11" s="3">
        <v>4.7835374569071519E-10</v>
      </c>
      <c r="AH11" s="3">
        <v>1.8354703514019547E-9</v>
      </c>
      <c r="AI11" s="3">
        <v>7.4173116940216043E-8</v>
      </c>
      <c r="AJ11" s="3">
        <v>1.7914693498272538E-8</v>
      </c>
      <c r="AK11" s="3">
        <v>5.3304070479070522E-9</v>
      </c>
      <c r="AL11" s="3">
        <v>1.8480420661375861E-9</v>
      </c>
      <c r="AM11" s="3">
        <v>1.0560240377929048E-8</v>
      </c>
      <c r="AN11" s="3">
        <v>1.6217512008962495E-7</v>
      </c>
      <c r="AO11" s="3">
        <v>3.0046398218155296E-10</v>
      </c>
      <c r="AP11" s="3">
        <v>1.9196041346327082E-5</v>
      </c>
      <c r="AQ11" s="3">
        <v>2.570915663436304E-8</v>
      </c>
      <c r="AR11" s="3">
        <v>2.0416628937302615E-4</v>
      </c>
      <c r="AS11" s="3">
        <v>1.2351208946446731E-5</v>
      </c>
      <c r="AT11" s="3">
        <v>0</v>
      </c>
      <c r="AU11" s="3">
        <v>4.3869303823299631E-5</v>
      </c>
      <c r="AV11" s="3">
        <v>7.1967922011709844E-5</v>
      </c>
      <c r="AW11" s="3">
        <v>4.8673594666123468E-3</v>
      </c>
      <c r="AX11" s="3">
        <v>0</v>
      </c>
      <c r="AY11" s="3">
        <f>[1]Raw!CR11</f>
        <v>3.6350281488174003E-6</v>
      </c>
      <c r="AZ11" s="3">
        <v>9.6079045263157512E-10</v>
      </c>
      <c r="BA11" s="3">
        <v>3.8756028315790329E-9</v>
      </c>
      <c r="BB11" s="3">
        <v>3.7758141473684718E-9</v>
      </c>
      <c r="BC11" s="3">
        <v>6.4491163578947621E-10</v>
      </c>
      <c r="BD11" s="3">
        <v>1.0544150842105327E-9</v>
      </c>
      <c r="BE11" s="3">
        <v>0</v>
      </c>
      <c r="BF11" s="3">
        <v>5.673801196478679E-6</v>
      </c>
      <c r="BG11" s="3">
        <v>4.8306117414542653E-8</v>
      </c>
      <c r="BH11" s="3">
        <v>2.6858889473684022E-7</v>
      </c>
      <c r="BI11" s="3">
        <v>3.6150487578947723E-8</v>
      </c>
      <c r="BJ11" s="3">
        <v>7.9965866842104367E-9</v>
      </c>
      <c r="BK11" s="3">
        <v>1.6406682157894509E-8</v>
      </c>
      <c r="BL11" s="3">
        <v>8.0572185473683712E-9</v>
      </c>
      <c r="BM11" s="3">
        <v>2.5348481052631286E-10</v>
      </c>
      <c r="BN11" s="3">
        <v>1.6009501642105377E-6</v>
      </c>
      <c r="BO11" s="3">
        <v>9.7827394736843691E-9</v>
      </c>
      <c r="BP11" s="3">
        <v>7.6538136315790093E-8</v>
      </c>
      <c r="BQ11" s="3">
        <v>3.604910399999963E-9</v>
      </c>
      <c r="BR11" s="3">
        <v>7.2349468578948037E-8</v>
      </c>
      <c r="BS11" s="3">
        <v>1.0443698336842083E-9</v>
      </c>
      <c r="BT11" s="3">
        <v>1.6024360026315945E-7</v>
      </c>
      <c r="BU11" s="3">
        <v>5.7749327999999368E-9</v>
      </c>
      <c r="BV11" s="3">
        <v>1.2385900800000191E-9</v>
      </c>
      <c r="BW11" s="3">
        <v>2.673215999999997E-7</v>
      </c>
      <c r="BX11" s="3">
        <v>2.3791777578947674E-9</v>
      </c>
      <c r="BY11" s="3">
        <v>5.4209437578946862E-11</v>
      </c>
      <c r="BZ11" s="3">
        <v>1.1254784210526138E-10</v>
      </c>
      <c r="CA11" s="3">
        <v>6.1838810526316893E-7</v>
      </c>
      <c r="CB11" s="3">
        <v>3.7539985736842426E-5</v>
      </c>
      <c r="CC11" s="3">
        <v>2.9007686842105477E-7</v>
      </c>
      <c r="CD11" s="3">
        <v>5.6599322684210379E-4</v>
      </c>
      <c r="CE11" s="3">
        <v>1.8209008042105374E-5</v>
      </c>
      <c r="CF11" s="3">
        <v>4.6982366052631855E-5</v>
      </c>
    </row>
    <row r="12" spans="1:84" x14ac:dyDescent="0.3">
      <c r="A12" s="4" t="s">
        <v>53</v>
      </c>
      <c r="B12" t="s">
        <v>54</v>
      </c>
      <c r="C12" s="3">
        <v>5.5551512809728166E-3</v>
      </c>
      <c r="D12" s="3">
        <v>7.9400514690315053E-4</v>
      </c>
      <c r="E12" s="3">
        <f>[1]Raw!CO12</f>
        <v>2.805463667116872E-3</v>
      </c>
      <c r="F12" s="3">
        <v>7.0755419004988837E-5</v>
      </c>
      <c r="G12" s="3">
        <v>2.372001691941493E-2</v>
      </c>
      <c r="H12" s="3">
        <f>[1]Raw!CP12</f>
        <v>1.2382581792118677E-3</v>
      </c>
      <c r="I12" s="3">
        <v>3.4449760765549957E-4</v>
      </c>
      <c r="J12" s="3">
        <f>[1]Raw!CQ12</f>
        <v>0.2623982395005261</v>
      </c>
      <c r="K12" s="3">
        <v>6.8136018271285047E-8</v>
      </c>
      <c r="L12" s="3">
        <v>0</v>
      </c>
      <c r="M12" s="3">
        <v>5.0222214266308087E-5</v>
      </c>
      <c r="N12" s="3">
        <v>1.5136975379865094E-11</v>
      </c>
      <c r="O12" s="3">
        <v>0</v>
      </c>
      <c r="P12" s="3">
        <v>0</v>
      </c>
      <c r="Q12" s="3">
        <v>2.2275378630357196E-4</v>
      </c>
      <c r="R12" s="3">
        <v>1.0586347672187853E-5</v>
      </c>
      <c r="S12" s="3">
        <f>[1]Raw!CS12</f>
        <v>2.5663341766304441E-11</v>
      </c>
      <c r="T12" s="3">
        <f>[1]Raw!CT12</f>
        <v>2.5655989045947859E-3</v>
      </c>
      <c r="U12" s="3">
        <v>1.2642476629730176E-5</v>
      </c>
      <c r="V12" s="3">
        <v>2.5284953259459714E-6</v>
      </c>
      <c r="W12" s="3">
        <v>1.9636885778125736E-9</v>
      </c>
      <c r="X12" s="3">
        <v>7.1315544258154945E-11</v>
      </c>
      <c r="Y12" s="3">
        <v>3.852043834225792E-8</v>
      </c>
      <c r="Z12" s="3">
        <v>4.6455548196334274E-9</v>
      </c>
      <c r="AA12" s="3">
        <v>3.5155549986415134E-6</v>
      </c>
      <c r="AB12" s="3">
        <v>9.391554067799238E-11</v>
      </c>
      <c r="AC12" s="3">
        <v>4.6857325910465016E-8</v>
      </c>
      <c r="AD12" s="3">
        <v>8.4373319967394355E-11</v>
      </c>
      <c r="AE12" s="3">
        <v>9.4417762820656222E-12</v>
      </c>
      <c r="AF12" s="3">
        <v>2.9279550917256659E-11</v>
      </c>
      <c r="AG12" s="3">
        <v>3.8219105056659822E-10</v>
      </c>
      <c r="AH12" s="3">
        <v>1.4664886565761878E-9</v>
      </c>
      <c r="AI12" s="3">
        <v>5.9262212834243312E-8</v>
      </c>
      <c r="AJ12" s="3">
        <v>1.4313331065897246E-8</v>
      </c>
      <c r="AK12" s="3">
        <v>4.2588437697827697E-9</v>
      </c>
      <c r="AL12" s="3">
        <v>1.4765330994294063E-9</v>
      </c>
      <c r="AM12" s="3">
        <v>8.4373319967397186E-9</v>
      </c>
      <c r="AN12" s="3">
        <v>1.295733128070719E-7</v>
      </c>
      <c r="AO12" s="3">
        <v>2.4006218419294667E-10</v>
      </c>
      <c r="AP12" s="3">
        <v>1.5337091587479695E-5</v>
      </c>
      <c r="AQ12" s="3">
        <v>2.0540885634919243E-8</v>
      </c>
      <c r="AR12" s="3">
        <v>2.1688788768771554E-2</v>
      </c>
      <c r="AS12" s="3">
        <v>5.8888211663034656E-3</v>
      </c>
      <c r="AT12" s="3">
        <v>0</v>
      </c>
      <c r="AU12" s="3">
        <v>0</v>
      </c>
      <c r="AV12" s="3">
        <v>3.1051970526163554E-4</v>
      </c>
      <c r="AW12" s="3">
        <v>5.123175906881801E-4</v>
      </c>
      <c r="AX12" s="3">
        <v>0</v>
      </c>
      <c r="AY12" s="3">
        <f>[1]Raw!CR12</f>
        <v>7.246483506425015E-6</v>
      </c>
      <c r="AZ12" s="3">
        <v>9.6079045263157512E-10</v>
      </c>
      <c r="BA12" s="3">
        <v>3.8756028315790329E-9</v>
      </c>
      <c r="BB12" s="3">
        <v>3.7758141473684718E-9</v>
      </c>
      <c r="BC12" s="3">
        <v>6.4491163578947621E-10</v>
      </c>
      <c r="BD12" s="3">
        <v>1.0544150842105327E-9</v>
      </c>
      <c r="BE12" s="3">
        <v>0</v>
      </c>
      <c r="BF12" s="3">
        <v>5.673801196478679E-6</v>
      </c>
      <c r="BG12" s="3">
        <v>4.8306117414542653E-8</v>
      </c>
      <c r="BH12" s="3">
        <v>2.6858889473684022E-7</v>
      </c>
      <c r="BI12" s="3">
        <v>3.6150487578947723E-8</v>
      </c>
      <c r="BJ12" s="3">
        <v>7.9965866842104367E-9</v>
      </c>
      <c r="BK12" s="3">
        <v>1.6406682157894509E-8</v>
      </c>
      <c r="BL12" s="3">
        <v>8.0572185473683712E-9</v>
      </c>
      <c r="BM12" s="3">
        <v>2.5348481052631286E-10</v>
      </c>
      <c r="BN12" s="3">
        <v>1.6009501642105377E-6</v>
      </c>
      <c r="BO12" s="3">
        <v>9.7827394736843691E-9</v>
      </c>
      <c r="BP12" s="3">
        <v>7.6538136315790093E-8</v>
      </c>
      <c r="BQ12" s="3">
        <v>3.604910399999963E-9</v>
      </c>
      <c r="BR12" s="3">
        <v>7.2349468578948037E-8</v>
      </c>
      <c r="BS12" s="3">
        <v>1.0443698336842083E-9</v>
      </c>
      <c r="BT12" s="3">
        <v>1.6024360026315945E-7</v>
      </c>
      <c r="BU12" s="3">
        <v>5.7749327999999368E-9</v>
      </c>
      <c r="BV12" s="3">
        <v>1.2385900800000191E-9</v>
      </c>
      <c r="BW12" s="3">
        <v>2.673215999999997E-7</v>
      </c>
      <c r="BX12" s="3">
        <v>2.3791777578947674E-9</v>
      </c>
      <c r="BY12" s="3">
        <v>5.4209437578946862E-11</v>
      </c>
      <c r="BZ12" s="3">
        <v>1.1254784210526138E-10</v>
      </c>
      <c r="CA12" s="3">
        <v>6.1838810526316893E-7</v>
      </c>
      <c r="CB12" s="3">
        <v>3.7539985736842426E-5</v>
      </c>
      <c r="CC12" s="3">
        <v>2.9007686842105477E-7</v>
      </c>
      <c r="CD12" s="3">
        <v>5.6599322684210379E-4</v>
      </c>
      <c r="CE12" s="3">
        <v>1.8209008042105374E-5</v>
      </c>
      <c r="CF12" s="3">
        <v>4.6982366052631855E-5</v>
      </c>
    </row>
    <row r="13" spans="1:84" x14ac:dyDescent="0.3">
      <c r="A13" t="s">
        <v>55</v>
      </c>
      <c r="B13" t="s">
        <v>56</v>
      </c>
      <c r="C13" s="3">
        <v>1.7834067528896787E-4</v>
      </c>
      <c r="D13" s="3">
        <v>8.981905656591997E-4</v>
      </c>
      <c r="E13" s="3">
        <f>[1]Raw!CO13</f>
        <v>2.7928141234978793E-3</v>
      </c>
      <c r="F13" s="3">
        <v>7.0592789962409266E-5</v>
      </c>
      <c r="G13" s="3">
        <v>2.4253034647496965E-2</v>
      </c>
      <c r="H13" s="3">
        <f>[1]Raw!CP13</f>
        <v>1.1157845897070244E-3</v>
      </c>
      <c r="I13" s="3">
        <v>3.5824896331737951E-4</v>
      </c>
      <c r="J13" s="3">
        <f>[1]Raw!CQ13</f>
        <v>0.20938354666541878</v>
      </c>
      <c r="K13" s="3">
        <v>8.5282983213214301E-8</v>
      </c>
      <c r="L13" s="3">
        <v>0</v>
      </c>
      <c r="M13" s="3">
        <v>6.2861029524072199E-5</v>
      </c>
      <c r="N13" s="3">
        <v>1.894631429855534E-11</v>
      </c>
      <c r="O13" s="3">
        <v>0</v>
      </c>
      <c r="P13" s="3">
        <v>0</v>
      </c>
      <c r="Q13" s="3">
        <v>2.7881152876252244E-4</v>
      </c>
      <c r="R13" s="3">
        <v>1.3250485333936118E-5</v>
      </c>
      <c r="S13" s="3">
        <f>[1]Raw!CS13</f>
        <v>2.956711687574554E-11</v>
      </c>
      <c r="T13" s="3">
        <f>[1]Raw!CT13</f>
        <v>1.0393339759865313E-3</v>
      </c>
      <c r="U13" s="3">
        <v>1.5824055316732775E-5</v>
      </c>
      <c r="V13" s="3">
        <v>3.1648110633465569E-6</v>
      </c>
      <c r="W13" s="3">
        <v>2.457866254391226E-9</v>
      </c>
      <c r="X13" s="3">
        <v>8.9262661924182521E-11</v>
      </c>
      <c r="Y13" s="3">
        <v>4.821440964496339E-8</v>
      </c>
      <c r="Z13" s="3">
        <v>5.814645230976682E-9</v>
      </c>
      <c r="AA13" s="3">
        <v>4.400272066685055E-6</v>
      </c>
      <c r="AB13" s="3">
        <v>1.1755012521001494E-10</v>
      </c>
      <c r="AC13" s="3">
        <v>5.8649340545959348E-8</v>
      </c>
      <c r="AD13" s="3">
        <v>1.0560652960044117E-10</v>
      </c>
      <c r="AE13" s="3">
        <v>1.1817873550525578E-11</v>
      </c>
      <c r="AF13" s="3">
        <v>3.6647980212534062E-11</v>
      </c>
      <c r="AG13" s="3">
        <v>4.7837243467819E-10</v>
      </c>
      <c r="AH13" s="3">
        <v>1.8355420621029065E-9</v>
      </c>
      <c r="AI13" s="3">
        <v>7.4176014838405189E-8</v>
      </c>
      <c r="AJ13" s="3">
        <v>1.7915393414360568E-8</v>
      </c>
      <c r="AK13" s="3">
        <v>5.3306153036413257E-9</v>
      </c>
      <c r="AL13" s="3">
        <v>1.8481142680077197E-9</v>
      </c>
      <c r="AM13" s="3">
        <v>1.0560652960044125E-8</v>
      </c>
      <c r="AN13" s="3">
        <v>1.6218145617210622E-7</v>
      </c>
      <c r="AO13" s="3">
        <v>3.004757211250652E-10</v>
      </c>
      <c r="AP13" s="3">
        <v>1.9196791323889747E-5</v>
      </c>
      <c r="AQ13" s="3">
        <v>2.5710161075345544E-8</v>
      </c>
      <c r="AR13" s="3">
        <v>4.1674998130740312E-2</v>
      </c>
      <c r="AS13" s="3">
        <v>0.10845795735726346</v>
      </c>
      <c r="AT13" s="3">
        <v>0</v>
      </c>
      <c r="AU13" s="3">
        <v>3.203072809619667E-2</v>
      </c>
      <c r="AV13" s="3">
        <v>1.2008772887755198E-2</v>
      </c>
      <c r="AW13" s="3">
        <v>1.4373499169594299</v>
      </c>
      <c r="AX13" s="3">
        <v>1.9695968136951318E-5</v>
      </c>
      <c r="AY13" s="3">
        <f>[1]Raw!CR13</f>
        <v>4.1415173916299625E-5</v>
      </c>
      <c r="AZ13" s="3">
        <v>9.6079045263157512E-10</v>
      </c>
      <c r="BA13" s="3">
        <v>3.8756028315790329E-9</v>
      </c>
      <c r="BB13" s="3">
        <v>1.5076261430222671E-8</v>
      </c>
      <c r="BC13" s="3">
        <v>1.062729688927626E-4</v>
      </c>
      <c r="BD13" s="3">
        <v>1.0544150842105327E-9</v>
      </c>
      <c r="BE13" s="3">
        <v>3.1929411439088984</v>
      </c>
      <c r="BF13" s="3">
        <v>5.673801196478679E-6</v>
      </c>
      <c r="BG13" s="3">
        <v>4.8306117414542653E-8</v>
      </c>
      <c r="BH13" s="3">
        <v>2.6858889473684022E-7</v>
      </c>
      <c r="BI13" s="3">
        <v>3.6150487578947723E-8</v>
      </c>
      <c r="BJ13" s="3">
        <v>7.9965866842104367E-9</v>
      </c>
      <c r="BK13" s="3">
        <v>1.6406682157894509E-8</v>
      </c>
      <c r="BL13" s="3">
        <v>8.0572185473683712E-9</v>
      </c>
      <c r="BM13" s="3">
        <v>2.5348481052631286E-10</v>
      </c>
      <c r="BN13" s="3">
        <v>1.6009501642105377E-6</v>
      </c>
      <c r="BO13" s="3">
        <v>9.7827394736843691E-9</v>
      </c>
      <c r="BP13" s="3">
        <v>7.6538136315790093E-8</v>
      </c>
      <c r="BQ13" s="3">
        <v>3.604910399999963E-9</v>
      </c>
      <c r="BR13" s="3">
        <v>7.2349468578948037E-8</v>
      </c>
      <c r="BS13" s="3">
        <v>1.0443698336842083E-9</v>
      </c>
      <c r="BT13" s="3">
        <v>1.6024360026315945E-7</v>
      </c>
      <c r="BU13" s="3">
        <v>5.7749327999999368E-9</v>
      </c>
      <c r="BV13" s="3">
        <v>1.2385900800000191E-9</v>
      </c>
      <c r="BW13" s="3">
        <v>2.673215999999997E-7</v>
      </c>
      <c r="BX13" s="3">
        <v>2.3791777578947674E-9</v>
      </c>
      <c r="BY13" s="3">
        <v>5.4209437578946862E-11</v>
      </c>
      <c r="BZ13" s="3">
        <v>1.1254784210526138E-10</v>
      </c>
      <c r="CA13" s="3">
        <v>6.1838810526316893E-7</v>
      </c>
      <c r="CB13" s="3">
        <v>3.7539985736842426E-5</v>
      </c>
      <c r="CC13" s="3">
        <v>2.9007686842105477E-7</v>
      </c>
      <c r="CD13" s="3">
        <v>5.6599322684210379E-4</v>
      </c>
      <c r="CE13" s="3">
        <v>1.8209008042105374E-5</v>
      </c>
      <c r="CF13" s="3">
        <v>4.6982366052631855E-5</v>
      </c>
    </row>
    <row r="14" spans="1:84" x14ac:dyDescent="0.3">
      <c r="A14" t="s">
        <v>57</v>
      </c>
      <c r="B14" t="s">
        <v>58</v>
      </c>
      <c r="C14" s="3">
        <v>1.8917217740063769E-3</v>
      </c>
      <c r="D14" s="3">
        <v>8.981905656591997E-4</v>
      </c>
      <c r="E14" s="3">
        <f>[1]Raw!CO14</f>
        <v>2.7909015598069709E-3</v>
      </c>
      <c r="F14" s="3">
        <v>7.0592789962409266E-5</v>
      </c>
      <c r="G14" s="3">
        <v>2.4253026868063354E-2</v>
      </c>
      <c r="H14" s="3">
        <f>[1]Raw!CP14</f>
        <v>1.1128027535528436E-3</v>
      </c>
      <c r="I14" s="3">
        <v>3.5824896331737951E-4</v>
      </c>
      <c r="J14" s="3">
        <f>[1]Raw!CQ14</f>
        <v>0.20855567419578833</v>
      </c>
      <c r="K14" s="3">
        <v>8.5282732951977567E-8</v>
      </c>
      <c r="L14" s="3">
        <v>0</v>
      </c>
      <c r="M14" s="3">
        <v>6.2860845059617516E-5</v>
      </c>
      <c r="N14" s="3">
        <v>1.894625870096873E-11</v>
      </c>
      <c r="O14" s="3">
        <v>0</v>
      </c>
      <c r="P14" s="3">
        <v>0</v>
      </c>
      <c r="Q14" s="3">
        <v>2.788107105955756E-4</v>
      </c>
      <c r="R14" s="3">
        <v>1.3250446450647546E-5</v>
      </c>
      <c r="S14" s="3">
        <f>[1]Raw!CS14</f>
        <v>2.9365683620235023E-11</v>
      </c>
      <c r="T14" s="3">
        <f>[1]Raw!CT14</f>
        <v>1.0380317723062108E-3</v>
      </c>
      <c r="U14" s="3">
        <v>1.5824008881353718E-5</v>
      </c>
      <c r="V14" s="3">
        <v>3.1648017762707484E-6</v>
      </c>
      <c r="W14" s="3">
        <v>2.4578590418310469E-9</v>
      </c>
      <c r="X14" s="3">
        <v>8.9262399984656872E-11</v>
      </c>
      <c r="Y14" s="3">
        <v>4.8214268160726682E-8</v>
      </c>
      <c r="Z14" s="3">
        <v>5.814628168014619E-9</v>
      </c>
      <c r="AA14" s="3">
        <v>4.4002591541732257E-6</v>
      </c>
      <c r="AB14" s="3">
        <v>1.1754978026148472E-10</v>
      </c>
      <c r="AC14" s="3">
        <v>5.8649168440623156E-8</v>
      </c>
      <c r="AD14" s="3">
        <v>1.0560621970015732E-10</v>
      </c>
      <c r="AE14" s="3">
        <v>1.1817838871208088E-11</v>
      </c>
      <c r="AF14" s="3">
        <v>3.6647872669757024E-11</v>
      </c>
      <c r="AG14" s="3">
        <v>4.7837103090368894E-10</v>
      </c>
      <c r="AH14" s="3">
        <v>1.8355366757408339E-9</v>
      </c>
      <c r="AI14" s="3">
        <v>7.4175797170348682E-8</v>
      </c>
      <c r="AJ14" s="3">
        <v>1.7915340841990978E-8</v>
      </c>
      <c r="AK14" s="3">
        <v>5.3305996610555647E-9</v>
      </c>
      <c r="AL14" s="3">
        <v>1.8481088447527545E-9</v>
      </c>
      <c r="AM14" s="3">
        <v>1.0560621970015731E-8</v>
      </c>
      <c r="AN14" s="3">
        <v>1.621809802538131E-7</v>
      </c>
      <c r="AO14" s="3">
        <v>3.0047483938497152E-10</v>
      </c>
      <c r="AP14" s="3">
        <v>1.9196734991283192E-5</v>
      </c>
      <c r="AQ14" s="3">
        <v>2.5710085629383577E-8</v>
      </c>
      <c r="AR14" s="3">
        <v>4.200587462452849E-2</v>
      </c>
      <c r="AS14" s="3">
        <v>1.3385482029530649E-3</v>
      </c>
      <c r="AT14" s="3">
        <v>0</v>
      </c>
      <c r="AU14" s="3">
        <v>3.9599738734026661E-2</v>
      </c>
      <c r="AV14" s="3">
        <v>1.3877201925187843E-2</v>
      </c>
      <c r="AW14" s="3">
        <v>1.4441393964594145</v>
      </c>
      <c r="AX14" s="3">
        <v>0</v>
      </c>
      <c r="AY14" s="3">
        <f>[1]Raw!CR14</f>
        <v>3.6272768883384265E-6</v>
      </c>
      <c r="AZ14" s="3">
        <v>9.6079045263157512E-10</v>
      </c>
      <c r="BA14" s="3">
        <v>3.8756028315790329E-9</v>
      </c>
      <c r="BB14" s="3">
        <v>3.7758141473684718E-9</v>
      </c>
      <c r="BC14" s="3">
        <v>1.7267257719137856E-5</v>
      </c>
      <c r="BD14" s="3">
        <v>1.0544150842105327E-9</v>
      </c>
      <c r="BE14" s="3">
        <v>3.472680662029302</v>
      </c>
      <c r="BF14" s="3">
        <v>5.673801196478679E-6</v>
      </c>
      <c r="BG14" s="3">
        <v>4.8306117414542653E-8</v>
      </c>
      <c r="BH14" s="3">
        <v>2.6858889473684022E-7</v>
      </c>
      <c r="BI14" s="3">
        <v>3.6150487578947723E-8</v>
      </c>
      <c r="BJ14" s="3">
        <v>7.9965866842104367E-9</v>
      </c>
      <c r="BK14" s="3">
        <v>1.6406682157894509E-8</v>
      </c>
      <c r="BL14" s="3">
        <v>8.0572185473683712E-9</v>
      </c>
      <c r="BM14" s="3">
        <v>2.5348481052631286E-10</v>
      </c>
      <c r="BN14" s="3">
        <v>1.6009501642105377E-6</v>
      </c>
      <c r="BO14" s="3">
        <v>9.7827394736843691E-9</v>
      </c>
      <c r="BP14" s="3">
        <v>7.6538136315790093E-8</v>
      </c>
      <c r="BQ14" s="3">
        <v>3.604910399999963E-9</v>
      </c>
      <c r="BR14" s="3">
        <v>7.2349468578948037E-8</v>
      </c>
      <c r="BS14" s="3">
        <v>1.0443698336842083E-9</v>
      </c>
      <c r="BT14" s="3">
        <v>1.6024360026315945E-7</v>
      </c>
      <c r="BU14" s="3">
        <v>5.7749327999999368E-9</v>
      </c>
      <c r="BV14" s="3">
        <v>1.2385900800000191E-9</v>
      </c>
      <c r="BW14" s="3">
        <v>2.673215999999997E-7</v>
      </c>
      <c r="BX14" s="3">
        <v>2.3791777578947674E-9</v>
      </c>
      <c r="BY14" s="3">
        <v>5.4209437578946862E-11</v>
      </c>
      <c r="BZ14" s="3">
        <v>1.1254784210526138E-10</v>
      </c>
      <c r="CA14" s="3">
        <v>6.1838810526316893E-7</v>
      </c>
      <c r="CB14" s="3">
        <v>3.7539985736842426E-5</v>
      </c>
      <c r="CC14" s="3">
        <v>2.9007686842105477E-7</v>
      </c>
      <c r="CD14" s="3">
        <v>5.6599322684210379E-4</v>
      </c>
      <c r="CE14" s="3">
        <v>1.8209008042105374E-5</v>
      </c>
      <c r="CF14" s="3">
        <v>4.6982366052631855E-5</v>
      </c>
    </row>
    <row r="15" spans="1:84" x14ac:dyDescent="0.3">
      <c r="A15" t="s">
        <v>59</v>
      </c>
      <c r="B15" t="s">
        <v>60</v>
      </c>
      <c r="C15" s="3">
        <v>1.2368936256993627E-2</v>
      </c>
      <c r="D15" s="3">
        <v>7.9400514680968255E-4</v>
      </c>
      <c r="E15" s="3">
        <f>[1]Raw!CO15</f>
        <v>2.8038586048303961E-3</v>
      </c>
      <c r="F15" s="3">
        <v>7.0755419004988837E-5</v>
      </c>
      <c r="G15" s="3">
        <v>2.372001691941493E-2</v>
      </c>
      <c r="H15" s="3">
        <f>[1]Raw!CP15</f>
        <v>1.2375348451708142E-3</v>
      </c>
      <c r="I15" s="3">
        <v>3.4449760765549957E-4</v>
      </c>
      <c r="J15" s="3">
        <f>[1]Raw!CQ15</f>
        <v>0.26177299416814226</v>
      </c>
      <c r="K15" s="3">
        <v>6.8136018271285047E-8</v>
      </c>
      <c r="L15" s="3">
        <v>0</v>
      </c>
      <c r="M15" s="3">
        <v>5.0222214266308087E-5</v>
      </c>
      <c r="N15" s="3">
        <v>1.5136975379865094E-11</v>
      </c>
      <c r="O15" s="3">
        <v>0</v>
      </c>
      <c r="P15" s="3">
        <v>0</v>
      </c>
      <c r="Q15" s="3">
        <v>2.2275378630357196E-4</v>
      </c>
      <c r="R15" s="3">
        <v>1.0586347672187853E-5</v>
      </c>
      <c r="S15" s="3">
        <f>[1]Raw!CS15</f>
        <v>2.5275847248756315E-11</v>
      </c>
      <c r="T15" s="3">
        <f>[1]Raw!CT15</f>
        <v>2.580709036462596E-3</v>
      </c>
      <c r="U15" s="3">
        <v>1.2642476629730176E-5</v>
      </c>
      <c r="V15" s="3">
        <v>2.5284953259459714E-6</v>
      </c>
      <c r="W15" s="3">
        <v>1.9636885778125736E-9</v>
      </c>
      <c r="X15" s="3">
        <v>7.1315544258154945E-11</v>
      </c>
      <c r="Y15" s="3">
        <v>3.852043834225792E-8</v>
      </c>
      <c r="Z15" s="3">
        <v>4.6455548196334274E-9</v>
      </c>
      <c r="AA15" s="3">
        <v>3.5155549986415134E-6</v>
      </c>
      <c r="AB15" s="3">
        <v>9.391554067799238E-11</v>
      </c>
      <c r="AC15" s="3">
        <v>4.6857325910465016E-8</v>
      </c>
      <c r="AD15" s="3">
        <v>8.4373319967394355E-11</v>
      </c>
      <c r="AE15" s="3">
        <v>9.4417762820656222E-12</v>
      </c>
      <c r="AF15" s="3">
        <v>2.9279550917256659E-11</v>
      </c>
      <c r="AG15" s="3">
        <v>3.8219105056659822E-10</v>
      </c>
      <c r="AH15" s="3">
        <v>1.4664886565761878E-9</v>
      </c>
      <c r="AI15" s="3">
        <v>5.9262212834243312E-8</v>
      </c>
      <c r="AJ15" s="3">
        <v>1.4313331065897246E-8</v>
      </c>
      <c r="AK15" s="3">
        <v>4.2588437697827697E-9</v>
      </c>
      <c r="AL15" s="3">
        <v>1.4765330994294063E-9</v>
      </c>
      <c r="AM15" s="3">
        <v>8.4373319967397186E-9</v>
      </c>
      <c r="AN15" s="3">
        <v>1.295733128070719E-7</v>
      </c>
      <c r="AO15" s="3">
        <v>2.4006218419294667E-10</v>
      </c>
      <c r="AP15" s="3">
        <v>1.5337091587479695E-5</v>
      </c>
      <c r="AQ15" s="3">
        <v>2.0540885634919243E-8</v>
      </c>
      <c r="AR15" s="3">
        <v>4.2929369350849996E-6</v>
      </c>
      <c r="AS15" s="3">
        <v>1.4255628925108977E-6</v>
      </c>
      <c r="AT15" s="3">
        <v>0</v>
      </c>
      <c r="AU15" s="3">
        <v>0</v>
      </c>
      <c r="AV15" s="3">
        <v>6.4259171052632625E-5</v>
      </c>
      <c r="AW15" s="3">
        <v>2.7653181717248522E-4</v>
      </c>
      <c r="AX15" s="3">
        <v>0</v>
      </c>
      <c r="AY15" s="3">
        <f>[1]Raw!CR15</f>
        <v>7.2165071205892044E-6</v>
      </c>
      <c r="AZ15" s="3">
        <v>9.6079045263157512E-10</v>
      </c>
      <c r="BA15" s="3">
        <v>3.8756028315790329E-9</v>
      </c>
      <c r="BB15" s="3">
        <v>3.7758141473684718E-9</v>
      </c>
      <c r="BC15" s="3">
        <v>6.4491163578947621E-10</v>
      </c>
      <c r="BD15" s="3">
        <v>1.0544150842105327E-9</v>
      </c>
      <c r="BE15" s="3">
        <v>0</v>
      </c>
      <c r="BF15" s="3">
        <v>5.673801196478679E-6</v>
      </c>
      <c r="BG15" s="3">
        <v>4.8306117414542653E-8</v>
      </c>
      <c r="BH15" s="3">
        <v>2.6858889473684022E-7</v>
      </c>
      <c r="BI15" s="3">
        <v>3.6150487578947723E-8</v>
      </c>
      <c r="BJ15" s="3">
        <v>7.9965866842104367E-9</v>
      </c>
      <c r="BK15" s="3">
        <v>1.6406682157894509E-8</v>
      </c>
      <c r="BL15" s="3">
        <v>8.0572185473683712E-9</v>
      </c>
      <c r="BM15" s="3">
        <v>2.5348481052631286E-10</v>
      </c>
      <c r="BN15" s="3">
        <v>1.6009501642105377E-6</v>
      </c>
      <c r="BO15" s="3">
        <v>9.7827394736843691E-9</v>
      </c>
      <c r="BP15" s="3">
        <v>7.6538136315790093E-8</v>
      </c>
      <c r="BQ15" s="3">
        <v>3.604910399999963E-9</v>
      </c>
      <c r="BR15" s="3">
        <v>7.2349468578948037E-8</v>
      </c>
      <c r="BS15" s="3">
        <v>1.0443698336842083E-9</v>
      </c>
      <c r="BT15" s="3">
        <v>1.6024360026315945E-7</v>
      </c>
      <c r="BU15" s="3">
        <v>5.7749327999999368E-9</v>
      </c>
      <c r="BV15" s="3">
        <v>1.2385900800000191E-9</v>
      </c>
      <c r="BW15" s="3">
        <v>2.673215999999997E-7</v>
      </c>
      <c r="BX15" s="3">
        <v>2.3791777578947674E-9</v>
      </c>
      <c r="BY15" s="3">
        <v>5.4209437578946862E-11</v>
      </c>
      <c r="BZ15" s="3">
        <v>1.1254784210526138E-10</v>
      </c>
      <c r="CA15" s="3">
        <v>6.1838810526316893E-7</v>
      </c>
      <c r="CB15" s="3">
        <v>3.7539985736842426E-5</v>
      </c>
      <c r="CC15" s="3">
        <v>2.9007686842105477E-7</v>
      </c>
      <c r="CD15" s="3">
        <v>5.6599322684210379E-4</v>
      </c>
      <c r="CE15" s="3">
        <v>1.8209008042105374E-5</v>
      </c>
      <c r="CF15" s="3">
        <v>4.6982366052631855E-5</v>
      </c>
    </row>
    <row r="16" spans="1:84" x14ac:dyDescent="0.3">
      <c r="A16" t="s">
        <v>61</v>
      </c>
      <c r="B16" t="s">
        <v>62</v>
      </c>
      <c r="C16" s="3">
        <v>1.3273859344906623E-2</v>
      </c>
      <c r="D16" s="3">
        <v>7.9400514685263799E-4</v>
      </c>
      <c r="E16" s="3">
        <f>[1]Raw!CO16</f>
        <v>2.8010139415834681E-3</v>
      </c>
      <c r="F16" s="3">
        <v>7.0755419004988837E-5</v>
      </c>
      <c r="G16" s="3">
        <v>2.372001691941493E-2</v>
      </c>
      <c r="H16" s="3">
        <f>[1]Raw!CP16</f>
        <v>1.2265963682562702E-3</v>
      </c>
      <c r="I16" s="3">
        <v>3.4449760765549957E-4</v>
      </c>
      <c r="J16" s="3">
        <f>[1]Raw!CQ16</f>
        <v>0.25651523837748746</v>
      </c>
      <c r="K16" s="3">
        <v>6.8136018271285047E-8</v>
      </c>
      <c r="L16" s="3">
        <v>0</v>
      </c>
      <c r="M16" s="3">
        <v>5.0222214266308087E-5</v>
      </c>
      <c r="N16" s="3">
        <v>1.5136975379865094E-11</v>
      </c>
      <c r="O16" s="3">
        <v>0</v>
      </c>
      <c r="P16" s="3">
        <v>0</v>
      </c>
      <c r="Q16" s="3">
        <v>2.2275378630357196E-4</v>
      </c>
      <c r="R16" s="3">
        <v>1.0586347672187853E-5</v>
      </c>
      <c r="S16" s="3">
        <f>[1]Raw!CS16</f>
        <v>2.5819986210371436E-11</v>
      </c>
      <c r="T16" s="3">
        <f>[1]Raw!CT16</f>
        <v>2.3474964289804195E-3</v>
      </c>
      <c r="U16" s="3">
        <v>1.2642476629730176E-5</v>
      </c>
      <c r="V16" s="3">
        <v>2.5284953259459714E-6</v>
      </c>
      <c r="W16" s="3">
        <v>1.9636885778125736E-9</v>
      </c>
      <c r="X16" s="3">
        <v>7.1315544258154945E-11</v>
      </c>
      <c r="Y16" s="3">
        <v>3.852043834225792E-8</v>
      </c>
      <c r="Z16" s="3">
        <v>4.6455548196334274E-9</v>
      </c>
      <c r="AA16" s="3">
        <v>3.5155549986415134E-6</v>
      </c>
      <c r="AB16" s="3">
        <v>9.391554067799238E-11</v>
      </c>
      <c r="AC16" s="3">
        <v>4.6857325910465016E-8</v>
      </c>
      <c r="AD16" s="3">
        <v>8.4373319967394355E-11</v>
      </c>
      <c r="AE16" s="3">
        <v>9.4417762820656222E-12</v>
      </c>
      <c r="AF16" s="3">
        <v>2.9279550917256659E-11</v>
      </c>
      <c r="AG16" s="3">
        <v>3.8219105056659822E-10</v>
      </c>
      <c r="AH16" s="3">
        <v>1.4664886565761878E-9</v>
      </c>
      <c r="AI16" s="3">
        <v>5.9262212834243312E-8</v>
      </c>
      <c r="AJ16" s="3">
        <v>1.4313331065897246E-8</v>
      </c>
      <c r="AK16" s="3">
        <v>4.2588437697827697E-9</v>
      </c>
      <c r="AL16" s="3">
        <v>1.4765330994294063E-9</v>
      </c>
      <c r="AM16" s="3">
        <v>8.4373319967397186E-9</v>
      </c>
      <c r="AN16" s="3">
        <v>1.295733128070719E-7</v>
      </c>
      <c r="AO16" s="3">
        <v>2.4006218419294667E-10</v>
      </c>
      <c r="AP16" s="3">
        <v>1.5337091587479695E-5</v>
      </c>
      <c r="AQ16" s="3">
        <v>2.0540885634919243E-8</v>
      </c>
      <c r="AR16" s="3">
        <v>2.0377025997155483E-2</v>
      </c>
      <c r="AS16" s="3">
        <v>5.5538452662043424E-3</v>
      </c>
      <c r="AT16" s="3">
        <v>0</v>
      </c>
      <c r="AU16" s="3">
        <v>0</v>
      </c>
      <c r="AV16" s="3">
        <v>2.8738206005884313E-4</v>
      </c>
      <c r="AW16" s="3">
        <v>4.9599527913819308E-4</v>
      </c>
      <c r="AX16" s="3">
        <v>3.8568237930737052E-7</v>
      </c>
      <c r="AY16" s="3">
        <f>[1]Raw!CR16</f>
        <v>6.9447041146118179E-6</v>
      </c>
      <c r="AZ16" s="3">
        <v>9.6079045263157512E-10</v>
      </c>
      <c r="BA16" s="3">
        <v>3.8756028315790329E-9</v>
      </c>
      <c r="BB16" s="3">
        <v>3.7758141473684718E-9</v>
      </c>
      <c r="BC16" s="3">
        <v>6.4491163578947621E-10</v>
      </c>
      <c r="BD16" s="3">
        <v>1.0544150842105327E-9</v>
      </c>
      <c r="BE16" s="3">
        <v>0</v>
      </c>
      <c r="BF16" s="3">
        <v>5.673801196478679E-6</v>
      </c>
      <c r="BG16" s="3">
        <v>4.8306117414542653E-8</v>
      </c>
      <c r="BH16" s="3">
        <v>2.6858889473684022E-7</v>
      </c>
      <c r="BI16" s="3">
        <v>3.6150487578947723E-8</v>
      </c>
      <c r="BJ16" s="3">
        <v>7.9965866842104367E-9</v>
      </c>
      <c r="BK16" s="3">
        <v>1.6406682157894509E-8</v>
      </c>
      <c r="BL16" s="3">
        <v>8.0572185473683712E-9</v>
      </c>
      <c r="BM16" s="3">
        <v>2.5348481052631286E-10</v>
      </c>
      <c r="BN16" s="3">
        <v>1.6009501642105377E-6</v>
      </c>
      <c r="BO16" s="3">
        <v>9.7827394736843691E-9</v>
      </c>
      <c r="BP16" s="3">
        <v>7.6538136315790093E-8</v>
      </c>
      <c r="BQ16" s="3">
        <v>3.604910399999963E-9</v>
      </c>
      <c r="BR16" s="3">
        <v>7.2349468578948037E-8</v>
      </c>
      <c r="BS16" s="3">
        <v>1.0443698336842083E-9</v>
      </c>
      <c r="BT16" s="3">
        <v>1.6024360026315945E-7</v>
      </c>
      <c r="BU16" s="3">
        <v>5.7749327999999368E-9</v>
      </c>
      <c r="BV16" s="3">
        <v>1.2385900800000191E-9</v>
      </c>
      <c r="BW16" s="3">
        <v>2.673215999999997E-7</v>
      </c>
      <c r="BX16" s="3">
        <v>2.3791777578947674E-9</v>
      </c>
      <c r="BY16" s="3">
        <v>5.4209437578946862E-11</v>
      </c>
      <c r="BZ16" s="3">
        <v>1.1254784210526138E-10</v>
      </c>
      <c r="CA16" s="3">
        <v>6.1838810526316893E-7</v>
      </c>
      <c r="CB16" s="3">
        <v>3.7539985736842426E-5</v>
      </c>
      <c r="CC16" s="3">
        <v>2.9007686842105477E-7</v>
      </c>
      <c r="CD16" s="3">
        <v>5.6599322684210379E-4</v>
      </c>
      <c r="CE16" s="3">
        <v>1.8209008042105374E-5</v>
      </c>
      <c r="CF16" s="3">
        <v>4.6982366052631855E-5</v>
      </c>
    </row>
    <row r="17" spans="1:84" x14ac:dyDescent="0.3">
      <c r="A17" t="s">
        <v>63</v>
      </c>
      <c r="B17" t="s">
        <v>64</v>
      </c>
      <c r="C17" s="3">
        <v>6.3580687985769868E-4</v>
      </c>
      <c r="D17" s="3">
        <v>8.981905656591997E-4</v>
      </c>
      <c r="E17" s="3">
        <f>[1]Raw!CO17</f>
        <v>2.7904668972147037E-3</v>
      </c>
      <c r="F17" s="3">
        <v>7.0592789962409266E-5</v>
      </c>
      <c r="G17" s="3">
        <v>2.4251849275739559E-2</v>
      </c>
      <c r="H17" s="3">
        <f>[1]Raw!CP17</f>
        <v>1.1112521319316198E-3</v>
      </c>
      <c r="I17" s="3">
        <v>3.5824896331737951E-4</v>
      </c>
      <c r="J17" s="3">
        <f>[1]Raw!CQ17</f>
        <v>0.20782174808491588</v>
      </c>
      <c r="K17" s="3">
        <v>8.5244850282737949E-8</v>
      </c>
      <c r="L17" s="3">
        <v>0</v>
      </c>
      <c r="M17" s="3">
        <v>6.2832922213818708E-5</v>
      </c>
      <c r="N17" s="3">
        <v>1.8937842755244979E-11</v>
      </c>
      <c r="O17" s="3">
        <v>0</v>
      </c>
      <c r="P17" s="3">
        <v>0</v>
      </c>
      <c r="Q17" s="3">
        <v>2.7868686261880022E-4</v>
      </c>
      <c r="R17" s="3">
        <v>1.324456059001911E-5</v>
      </c>
      <c r="S17" s="3">
        <f>[1]Raw!CS17</f>
        <v>2.9418882165969571E-11</v>
      </c>
      <c r="T17" s="3">
        <f>[1]Raw!CT17</f>
        <v>1.0071467119193091E-3</v>
      </c>
      <c r="U17" s="3">
        <v>1.581697984190169E-5</v>
      </c>
      <c r="V17" s="3">
        <v>3.1633959683803312E-6</v>
      </c>
      <c r="W17" s="3">
        <v>2.4567672585603109E-9</v>
      </c>
      <c r="X17" s="3">
        <v>8.9222749543622498E-11</v>
      </c>
      <c r="Y17" s="3">
        <v>4.8192851337998944E-8</v>
      </c>
      <c r="Z17" s="3">
        <v>5.8120453047782325E-9</v>
      </c>
      <c r="AA17" s="3">
        <v>4.3983045549673117E-6</v>
      </c>
      <c r="AB17" s="3">
        <v>1.1749756453984102E-10</v>
      </c>
      <c r="AC17" s="3">
        <v>5.8623116425492997E-8</v>
      </c>
      <c r="AD17" s="3">
        <v>1.0555930931921549E-10</v>
      </c>
      <c r="AE17" s="3">
        <v>1.1812589376197931E-11</v>
      </c>
      <c r="AF17" s="3">
        <v>3.6631593650656233E-11</v>
      </c>
      <c r="AG17" s="3">
        <v>4.7815853804716021E-10</v>
      </c>
      <c r="AH17" s="3">
        <v>1.8347213286435067E-9</v>
      </c>
      <c r="AI17" s="3">
        <v>7.4142848212306038E-8</v>
      </c>
      <c r="AJ17" s="3">
        <v>1.7907382830938321E-8</v>
      </c>
      <c r="AK17" s="3">
        <v>5.3282318037318238E-9</v>
      </c>
      <c r="AL17" s="3">
        <v>1.847287913086271E-9</v>
      </c>
      <c r="AM17" s="3">
        <v>1.0555930931921537E-8</v>
      </c>
      <c r="AN17" s="3">
        <v>1.6210893931165217E-7</v>
      </c>
      <c r="AO17" s="3">
        <v>3.0034136818205375E-10</v>
      </c>
      <c r="AP17" s="3">
        <v>1.9188207783758505E-5</v>
      </c>
      <c r="AQ17" s="3">
        <v>2.5698665185451825E-8</v>
      </c>
      <c r="AR17" s="3">
        <v>3.5504334153411233E-7</v>
      </c>
      <c r="AS17" s="3">
        <v>1.0958580295846432E-6</v>
      </c>
      <c r="AT17" s="3">
        <v>0</v>
      </c>
      <c r="AU17" s="3">
        <v>0</v>
      </c>
      <c r="AV17" s="3">
        <v>6.4259171052632625E-5</v>
      </c>
      <c r="AW17" s="3">
        <v>3.0354744743155105E-4</v>
      </c>
      <c r="AX17" s="3">
        <v>3.0241041050895699E-9</v>
      </c>
      <c r="AY17" s="3">
        <f>[1]Raw!CR17</f>
        <v>3.5895949030149846E-6</v>
      </c>
      <c r="AZ17" s="3">
        <v>9.6079045263157512E-10</v>
      </c>
      <c r="BA17" s="3">
        <v>3.8756028315790329E-9</v>
      </c>
      <c r="BB17" s="3">
        <v>3.7758141473684718E-9</v>
      </c>
      <c r="BC17" s="3">
        <v>6.4491163578947621E-10</v>
      </c>
      <c r="BD17" s="3">
        <v>1.0544150842105327E-9</v>
      </c>
      <c r="BE17" s="3">
        <v>5.2859616963984157E-5</v>
      </c>
      <c r="BF17" s="3">
        <v>5.673801196478679E-6</v>
      </c>
      <c r="BG17" s="3">
        <v>4.8306117414542653E-8</v>
      </c>
      <c r="BH17" s="3">
        <v>2.6858889473684022E-7</v>
      </c>
      <c r="BI17" s="3">
        <v>3.6150487578947723E-8</v>
      </c>
      <c r="BJ17" s="3">
        <v>7.9965866842104367E-9</v>
      </c>
      <c r="BK17" s="3">
        <v>1.6406682157894509E-8</v>
      </c>
      <c r="BL17" s="3">
        <v>8.0572185473683712E-9</v>
      </c>
      <c r="BM17" s="3">
        <v>2.5348481052631286E-10</v>
      </c>
      <c r="BN17" s="3">
        <v>1.6009501642105377E-6</v>
      </c>
      <c r="BO17" s="3">
        <v>9.7827394736843691E-9</v>
      </c>
      <c r="BP17" s="3">
        <v>7.6538136315790093E-8</v>
      </c>
      <c r="BQ17" s="3">
        <v>3.604910399999963E-9</v>
      </c>
      <c r="BR17" s="3">
        <v>7.2349468578948037E-8</v>
      </c>
      <c r="BS17" s="3">
        <v>1.0443698336842083E-9</v>
      </c>
      <c r="BT17" s="3">
        <v>1.6024360026315945E-7</v>
      </c>
      <c r="BU17" s="3">
        <v>5.7749327999999368E-9</v>
      </c>
      <c r="BV17" s="3">
        <v>1.2385900800000191E-9</v>
      </c>
      <c r="BW17" s="3">
        <v>2.673215999999997E-7</v>
      </c>
      <c r="BX17" s="3">
        <v>2.3791777578947674E-9</v>
      </c>
      <c r="BY17" s="3">
        <v>5.4209437578946862E-11</v>
      </c>
      <c r="BZ17" s="3">
        <v>1.1254784210526138E-10</v>
      </c>
      <c r="CA17" s="3">
        <v>6.1838810526316893E-7</v>
      </c>
      <c r="CB17" s="3">
        <v>3.7539985736842426E-5</v>
      </c>
      <c r="CC17" s="3">
        <v>2.9007686842105477E-7</v>
      </c>
      <c r="CD17" s="3">
        <v>5.6599322684210379E-4</v>
      </c>
      <c r="CE17" s="3">
        <v>1.8209008042105374E-5</v>
      </c>
      <c r="CF17" s="3">
        <v>4.6982366052631855E-5</v>
      </c>
    </row>
    <row r="18" spans="1:84" x14ac:dyDescent="0.3">
      <c r="A18" t="s">
        <v>65</v>
      </c>
      <c r="B18" t="s">
        <v>66</v>
      </c>
      <c r="C18" s="3">
        <v>7.8024768066984262E-4</v>
      </c>
      <c r="D18" s="3">
        <v>8.981905656591997E-4</v>
      </c>
      <c r="E18" s="3">
        <f>[1]Raw!CO18</f>
        <v>2.7881301876532569E-3</v>
      </c>
      <c r="F18" s="3">
        <v>7.0592789962409266E-5</v>
      </c>
      <c r="G18" s="3">
        <v>2.4251975510024521E-2</v>
      </c>
      <c r="H18" s="3">
        <f>[1]Raw!CP18</f>
        <v>1.1067246821573767E-3</v>
      </c>
      <c r="I18" s="3">
        <v>3.5824896331737951E-4</v>
      </c>
      <c r="J18" s="3">
        <f>[1]Raw!CQ18</f>
        <v>0.20626673917474836</v>
      </c>
      <c r="K18" s="3">
        <v>8.5248911188679176E-8</v>
      </c>
      <c r="L18" s="3">
        <v>0</v>
      </c>
      <c r="M18" s="3">
        <v>6.2835915457237825E-5</v>
      </c>
      <c r="N18" s="3">
        <v>1.8938744918811467E-11</v>
      </c>
      <c r="O18" s="3">
        <v>0</v>
      </c>
      <c r="P18" s="3">
        <v>0</v>
      </c>
      <c r="Q18" s="3">
        <v>2.7870013874201961E-4</v>
      </c>
      <c r="R18" s="3">
        <v>1.3245191536224174E-5</v>
      </c>
      <c r="S18" s="3">
        <f>[1]Raw!CS18</f>
        <v>2.928453558945102E-11</v>
      </c>
      <c r="T18" s="3">
        <f>[1]Raw!CT18</f>
        <v>9.750204432856359E-4</v>
      </c>
      <c r="U18" s="3">
        <v>1.5817733333370091E-5</v>
      </c>
      <c r="V18" s="3">
        <v>3.163546666674012E-6</v>
      </c>
      <c r="W18" s="3">
        <v>2.4568842943780021E-9</v>
      </c>
      <c r="X18" s="3">
        <v>8.9226999949277736E-11</v>
      </c>
      <c r="Y18" s="3">
        <v>4.8195147155701391E-8</v>
      </c>
      <c r="Z18" s="3">
        <v>5.8123221797944901E-9</v>
      </c>
      <c r="AA18" s="3">
        <v>4.398514082006647E-6</v>
      </c>
      <c r="AB18" s="3">
        <v>1.1750316190503456E-10</v>
      </c>
      <c r="AC18" s="3">
        <v>5.8625909121602914E-8</v>
      </c>
      <c r="AD18" s="3">
        <v>1.055643379681597E-10</v>
      </c>
      <c r="AE18" s="3">
        <v>1.181315210596071E-11</v>
      </c>
      <c r="AF18" s="3">
        <v>3.6633338711569606E-11</v>
      </c>
      <c r="AG18" s="3">
        <v>4.7818131662957968E-10</v>
      </c>
      <c r="AH18" s="3">
        <v>1.8348087313513417E-9</v>
      </c>
      <c r="AI18" s="3">
        <v>7.4146380239540636E-8</v>
      </c>
      <c r="AJ18" s="3">
        <v>1.7908235905312787E-8</v>
      </c>
      <c r="AK18" s="3">
        <v>5.3284856307737615E-9</v>
      </c>
      <c r="AL18" s="3">
        <v>1.8473759144427898E-9</v>
      </c>
      <c r="AM18" s="3">
        <v>1.0556433796815952E-8</v>
      </c>
      <c r="AN18" s="3">
        <v>1.6211666187967342E-7</v>
      </c>
      <c r="AO18" s="3">
        <v>3.0035567588559621E-10</v>
      </c>
      <c r="AP18" s="3">
        <v>1.9189121874248793E-5</v>
      </c>
      <c r="AQ18" s="3">
        <v>2.569988942201028E-8</v>
      </c>
      <c r="AR18" s="3">
        <v>2.5239871828050867E-4</v>
      </c>
      <c r="AS18" s="3">
        <v>1.4749203632055365E-4</v>
      </c>
      <c r="AT18" s="3">
        <v>0</v>
      </c>
      <c r="AU18" s="3">
        <v>1.7155531069609866E-5</v>
      </c>
      <c r="AV18" s="3">
        <v>2.6373708129196459E-4</v>
      </c>
      <c r="AW18" s="3">
        <v>1.2153662389077072E-2</v>
      </c>
      <c r="AX18" s="3">
        <v>0</v>
      </c>
      <c r="AY18" s="3">
        <f>[1]Raw!CR18</f>
        <v>3.5226635569780055E-6</v>
      </c>
      <c r="AZ18" s="3">
        <v>9.6079045263157512E-10</v>
      </c>
      <c r="BA18" s="3">
        <v>3.8756028315790329E-9</v>
      </c>
      <c r="BB18" s="3">
        <v>3.4359943724843293E-8</v>
      </c>
      <c r="BC18" s="3">
        <v>6.4491163578947621E-10</v>
      </c>
      <c r="BD18" s="3">
        <v>1.0544150842105327E-9</v>
      </c>
      <c r="BE18" s="3">
        <v>0</v>
      </c>
      <c r="BF18" s="3">
        <v>5.673801196478679E-6</v>
      </c>
      <c r="BG18" s="3">
        <v>4.8306117414542653E-8</v>
      </c>
      <c r="BH18" s="3">
        <v>2.6858889473684022E-7</v>
      </c>
      <c r="BI18" s="3">
        <v>3.6150487578947723E-8</v>
      </c>
      <c r="BJ18" s="3">
        <v>7.9965866842104367E-9</v>
      </c>
      <c r="BK18" s="3">
        <v>1.6406682157894509E-8</v>
      </c>
      <c r="BL18" s="3">
        <v>8.0572185473683712E-9</v>
      </c>
      <c r="BM18" s="3">
        <v>2.5348481052631286E-10</v>
      </c>
      <c r="BN18" s="3">
        <v>1.6009501642105377E-6</v>
      </c>
      <c r="BO18" s="3">
        <v>9.7827394736843691E-9</v>
      </c>
      <c r="BP18" s="3">
        <v>7.6538136315790093E-8</v>
      </c>
      <c r="BQ18" s="3">
        <v>3.604910399999963E-9</v>
      </c>
      <c r="BR18" s="3">
        <v>7.2349468578948037E-8</v>
      </c>
      <c r="BS18" s="3">
        <v>1.0443698336842083E-9</v>
      </c>
      <c r="BT18" s="3">
        <v>1.6024360026315945E-7</v>
      </c>
      <c r="BU18" s="3">
        <v>5.7749327999999368E-9</v>
      </c>
      <c r="BV18" s="3">
        <v>1.2385900800000191E-9</v>
      </c>
      <c r="BW18" s="3">
        <v>2.673215999999997E-7</v>
      </c>
      <c r="BX18" s="3">
        <v>2.3791777578947674E-9</v>
      </c>
      <c r="BY18" s="3">
        <v>5.4209437578946862E-11</v>
      </c>
      <c r="BZ18" s="3">
        <v>1.1254784210526138E-10</v>
      </c>
      <c r="CA18" s="3">
        <v>6.1838810526316893E-7</v>
      </c>
      <c r="CB18" s="3">
        <v>3.7539985736842426E-5</v>
      </c>
      <c r="CC18" s="3">
        <v>2.9007686842105477E-7</v>
      </c>
      <c r="CD18" s="3">
        <v>5.6599322684210379E-4</v>
      </c>
      <c r="CE18" s="3">
        <v>1.8209008042105374E-5</v>
      </c>
      <c r="CF18" s="3">
        <v>4.6982366052631855E-5</v>
      </c>
    </row>
    <row r="19" spans="1:84" x14ac:dyDescent="0.3">
      <c r="A19" t="s">
        <v>67</v>
      </c>
      <c r="B19" t="s">
        <v>68</v>
      </c>
      <c r="C19" s="3">
        <v>3.2346001130165703E-3</v>
      </c>
      <c r="D19" s="3">
        <v>7.9400514676083761E-4</v>
      </c>
      <c r="E19" s="3">
        <f>[1]Raw!CO19</f>
        <v>2.7867273056410183E-3</v>
      </c>
      <c r="F19" s="3">
        <v>7.0755419004988837E-5</v>
      </c>
      <c r="G19" s="3">
        <v>2.372001691941493E-2</v>
      </c>
      <c r="H19" s="3">
        <f>[1]Raw!CP19</f>
        <v>1.2020162191093862E-3</v>
      </c>
      <c r="I19" s="3">
        <v>3.4449760765549957E-4</v>
      </c>
      <c r="J19" s="3">
        <f>[1]Raw!CQ19</f>
        <v>0.24873763774287033</v>
      </c>
      <c r="K19" s="3">
        <v>6.8136018271285047E-8</v>
      </c>
      <c r="L19" s="3">
        <v>0</v>
      </c>
      <c r="M19" s="3">
        <v>5.0222214266308087E-5</v>
      </c>
      <c r="N19" s="3">
        <v>1.5136975379865094E-11</v>
      </c>
      <c r="O19" s="3">
        <v>0</v>
      </c>
      <c r="P19" s="3">
        <v>0</v>
      </c>
      <c r="Q19" s="3">
        <v>2.2275378630357196E-4</v>
      </c>
      <c r="R19" s="3">
        <v>1.0586347672187853E-5</v>
      </c>
      <c r="S19" s="3">
        <f>[1]Raw!CS19</f>
        <v>2.4841942380988816E-11</v>
      </c>
      <c r="T19" s="3">
        <f>[1]Raw!CT19</f>
        <v>2.2081460859886396E-3</v>
      </c>
      <c r="U19" s="3">
        <v>1.2642476629730176E-5</v>
      </c>
      <c r="V19" s="3">
        <v>2.5284953259459714E-6</v>
      </c>
      <c r="W19" s="3">
        <v>1.9636885778125736E-9</v>
      </c>
      <c r="X19" s="3">
        <v>7.1315544258154945E-11</v>
      </c>
      <c r="Y19" s="3">
        <v>3.852043834225792E-8</v>
      </c>
      <c r="Z19" s="3">
        <v>4.6455548196334274E-9</v>
      </c>
      <c r="AA19" s="3">
        <v>3.5155549986415134E-6</v>
      </c>
      <c r="AB19" s="3">
        <v>9.391554067799238E-11</v>
      </c>
      <c r="AC19" s="3">
        <v>4.6857325910465016E-8</v>
      </c>
      <c r="AD19" s="3">
        <v>8.4373319967394355E-11</v>
      </c>
      <c r="AE19" s="3">
        <v>9.4417762820656222E-12</v>
      </c>
      <c r="AF19" s="3">
        <v>2.9279550917256659E-11</v>
      </c>
      <c r="AG19" s="3">
        <v>3.8219105056659822E-10</v>
      </c>
      <c r="AH19" s="3">
        <v>1.4664886565761878E-9</v>
      </c>
      <c r="AI19" s="3">
        <v>5.9262212834243312E-8</v>
      </c>
      <c r="AJ19" s="3">
        <v>1.4313331065897246E-8</v>
      </c>
      <c r="AK19" s="3">
        <v>4.2588437697827697E-9</v>
      </c>
      <c r="AL19" s="3">
        <v>1.4765330994294063E-9</v>
      </c>
      <c r="AM19" s="3">
        <v>8.4373319967397186E-9</v>
      </c>
      <c r="AN19" s="3">
        <v>1.295733128070719E-7</v>
      </c>
      <c r="AO19" s="3">
        <v>2.4006218419294667E-10</v>
      </c>
      <c r="AP19" s="3">
        <v>1.5337091587479695E-5</v>
      </c>
      <c r="AQ19" s="3">
        <v>2.0540885634919243E-8</v>
      </c>
      <c r="AR19" s="3">
        <v>4.2558803386280307E-5</v>
      </c>
      <c r="AS19" s="3">
        <v>1.3130692978898779E-6</v>
      </c>
      <c r="AT19" s="3">
        <v>0</v>
      </c>
      <c r="AU19" s="3">
        <v>0</v>
      </c>
      <c r="AV19" s="3">
        <v>6.4259171052632625E-5</v>
      </c>
      <c r="AW19" s="3">
        <v>2.7653181717248522E-4</v>
      </c>
      <c r="AX19" s="3">
        <v>5.1090387697636919E-7</v>
      </c>
      <c r="AY19" s="3">
        <f>[1]Raw!CR19</f>
        <v>6.6457182339709489E-6</v>
      </c>
      <c r="AZ19" s="3">
        <v>9.6079045263157512E-10</v>
      </c>
      <c r="BA19" s="3">
        <v>3.8756028315790329E-9</v>
      </c>
      <c r="BB19" s="3">
        <v>3.7758141473684718E-9</v>
      </c>
      <c r="BC19" s="3">
        <v>6.4491163578947621E-10</v>
      </c>
      <c r="BD19" s="3">
        <v>1.0544150842105327E-9</v>
      </c>
      <c r="BE19" s="3">
        <v>0</v>
      </c>
      <c r="BF19" s="3">
        <v>5.673801196478679E-6</v>
      </c>
      <c r="BG19" s="3">
        <v>4.8306117414542653E-8</v>
      </c>
      <c r="BH19" s="3">
        <v>2.6858889473684022E-7</v>
      </c>
      <c r="BI19" s="3">
        <v>3.6150487578947723E-8</v>
      </c>
      <c r="BJ19" s="3">
        <v>7.9965866842104367E-9</v>
      </c>
      <c r="BK19" s="3">
        <v>1.6406682157894509E-8</v>
      </c>
      <c r="BL19" s="3">
        <v>8.0572185473683712E-9</v>
      </c>
      <c r="BM19" s="3">
        <v>2.5348481052631286E-10</v>
      </c>
      <c r="BN19" s="3">
        <v>1.6009501642105377E-6</v>
      </c>
      <c r="BO19" s="3">
        <v>9.7827394736843691E-9</v>
      </c>
      <c r="BP19" s="3">
        <v>7.6538136315790093E-8</v>
      </c>
      <c r="BQ19" s="3">
        <v>3.604910399999963E-9</v>
      </c>
      <c r="BR19" s="3">
        <v>7.2349468578948037E-8</v>
      </c>
      <c r="BS19" s="3">
        <v>1.0443698336842083E-9</v>
      </c>
      <c r="BT19" s="3">
        <v>1.6024360026315945E-7</v>
      </c>
      <c r="BU19" s="3">
        <v>5.7749327999999368E-9</v>
      </c>
      <c r="BV19" s="3">
        <v>1.2385900800000191E-9</v>
      </c>
      <c r="BW19" s="3">
        <v>2.673215999999997E-7</v>
      </c>
      <c r="BX19" s="3">
        <v>2.3791777578947674E-9</v>
      </c>
      <c r="BY19" s="3">
        <v>5.4209437578946862E-11</v>
      </c>
      <c r="BZ19" s="3">
        <v>1.1254784210526138E-10</v>
      </c>
      <c r="CA19" s="3">
        <v>6.1838810526316893E-7</v>
      </c>
      <c r="CB19" s="3">
        <v>3.7539985736842426E-5</v>
      </c>
      <c r="CC19" s="3">
        <v>2.9007686842105477E-7</v>
      </c>
      <c r="CD19" s="3">
        <v>5.6599322684210379E-4</v>
      </c>
      <c r="CE19" s="3">
        <v>1.8209008042105374E-5</v>
      </c>
      <c r="CF19" s="3">
        <v>4.6982366052631855E-5</v>
      </c>
    </row>
    <row r="20" spans="1:84" x14ac:dyDescent="0.3">
      <c r="A20" t="s">
        <v>69</v>
      </c>
      <c r="B20" t="s">
        <v>70</v>
      </c>
      <c r="C20" s="3">
        <v>7.8024771865019401E-4</v>
      </c>
      <c r="D20" s="3">
        <v>8.981905656591997E-4</v>
      </c>
      <c r="E20" s="3">
        <f>[1]Raw!CO20</f>
        <v>2.7881320347791522E-3</v>
      </c>
      <c r="F20" s="3">
        <v>7.0592789962409266E-5</v>
      </c>
      <c r="G20" s="3">
        <v>2.4252205876630899E-2</v>
      </c>
      <c r="H20" s="3">
        <f>[1]Raw!CP20</f>
        <v>1.1067255617478904E-3</v>
      </c>
      <c r="I20" s="3">
        <v>3.5824896331737951E-4</v>
      </c>
      <c r="J20" s="3">
        <f>[1]Raw!CQ20</f>
        <v>0.20626793169236626</v>
      </c>
      <c r="K20" s="3">
        <v>8.5256321989324721E-8</v>
      </c>
      <c r="L20" s="3">
        <v>0</v>
      </c>
      <c r="M20" s="3">
        <v>6.284137786650896E-5</v>
      </c>
      <c r="N20" s="3">
        <v>1.8940391288965832E-11</v>
      </c>
      <c r="O20" s="3">
        <v>0</v>
      </c>
      <c r="P20" s="3">
        <v>0</v>
      </c>
      <c r="Q20" s="3">
        <v>2.7872436651383854E-4</v>
      </c>
      <c r="R20" s="3">
        <v>1.3246342958249627E-5</v>
      </c>
      <c r="S20" s="3">
        <f>[1]Raw!CS20</f>
        <v>2.9286974860104011E-11</v>
      </c>
      <c r="T20" s="3">
        <f>[1]Raw!CT20</f>
        <v>9.7503115634319957E-4</v>
      </c>
      <c r="U20" s="3">
        <v>1.5819108389857754E-5</v>
      </c>
      <c r="V20" s="3">
        <v>3.1638216779715538E-6</v>
      </c>
      <c r="W20" s="3">
        <v>2.4570978745805018E-9</v>
      </c>
      <c r="X20" s="3">
        <v>8.9234756570442896E-11</v>
      </c>
      <c r="Y20" s="3">
        <v>4.8199336823612488E-8</v>
      </c>
      <c r="Z20" s="3">
        <v>5.8128274526520842E-9</v>
      </c>
      <c r="AA20" s="3">
        <v>4.3988964506556424E-6</v>
      </c>
      <c r="AB20" s="3">
        <v>1.1751337661037205E-10</v>
      </c>
      <c r="AC20" s="3">
        <v>5.8631005549452944E-8</v>
      </c>
      <c r="AD20" s="3">
        <v>1.0557351481573519E-10</v>
      </c>
      <c r="AE20" s="3">
        <v>1.1814179038903701E-11</v>
      </c>
      <c r="AF20" s="3">
        <v>3.663652329617475E-11</v>
      </c>
      <c r="AG20" s="3">
        <v>4.7822288556413331E-10</v>
      </c>
      <c r="AH20" s="3">
        <v>1.8349682337020651E-9</v>
      </c>
      <c r="AI20" s="3">
        <v>7.4152825882480776E-8</v>
      </c>
      <c r="AJ20" s="3">
        <v>1.7909792691955088E-8</v>
      </c>
      <c r="AK20" s="3">
        <v>5.3289488430799686E-9</v>
      </c>
      <c r="AL20" s="3">
        <v>1.8475365092753629E-9</v>
      </c>
      <c r="AM20" s="3">
        <v>1.0557351481573522E-8</v>
      </c>
      <c r="AN20" s="3">
        <v>1.6213075489559331E-7</v>
      </c>
      <c r="AO20" s="3">
        <v>3.0038178620191291E-10</v>
      </c>
      <c r="AP20" s="3">
        <v>1.9190790010003176E-5</v>
      </c>
      <c r="AQ20" s="3">
        <v>2.5702123547402199E-8</v>
      </c>
      <c r="AR20" s="3">
        <v>2.5283407164712087E-4</v>
      </c>
      <c r="AS20" s="3">
        <v>1.4727791324661485E-4</v>
      </c>
      <c r="AT20" s="3">
        <v>0</v>
      </c>
      <c r="AU20" s="3">
        <v>1.7155531069609866E-5</v>
      </c>
      <c r="AV20" s="3">
        <v>2.6373708129196459E-4</v>
      </c>
      <c r="AW20" s="3">
        <v>1.2132732997045755E-2</v>
      </c>
      <c r="AX20" s="3">
        <v>0</v>
      </c>
      <c r="AY20" s="3">
        <f>[1]Raw!CR20</f>
        <v>3.5226885136406287E-6</v>
      </c>
      <c r="AZ20" s="3">
        <v>9.6079045263157512E-10</v>
      </c>
      <c r="BA20" s="3">
        <v>3.8756028315790329E-9</v>
      </c>
      <c r="BB20" s="3">
        <v>3.4359943724843293E-8</v>
      </c>
      <c r="BC20" s="3">
        <v>6.4491163578947621E-10</v>
      </c>
      <c r="BD20" s="3">
        <v>1.0544150842105327E-9</v>
      </c>
      <c r="BE20" s="3">
        <v>0</v>
      </c>
      <c r="BF20" s="3">
        <v>5.673801196478679E-6</v>
      </c>
      <c r="BG20" s="3">
        <v>4.8306117414542653E-8</v>
      </c>
      <c r="BH20" s="3">
        <v>2.6858889473684022E-7</v>
      </c>
      <c r="BI20" s="3">
        <v>3.6150487578947723E-8</v>
      </c>
      <c r="BJ20" s="3">
        <v>7.9965866842104367E-9</v>
      </c>
      <c r="BK20" s="3">
        <v>1.6406682157894509E-8</v>
      </c>
      <c r="BL20" s="3">
        <v>8.0572185473683712E-9</v>
      </c>
      <c r="BM20" s="3">
        <v>2.5348481052631286E-10</v>
      </c>
      <c r="BN20" s="3">
        <v>1.6009501642105377E-6</v>
      </c>
      <c r="BO20" s="3">
        <v>9.7827394736843691E-9</v>
      </c>
      <c r="BP20" s="3">
        <v>7.6538136315790093E-8</v>
      </c>
      <c r="BQ20" s="3">
        <v>3.604910399999963E-9</v>
      </c>
      <c r="BR20" s="3">
        <v>7.2349468578948037E-8</v>
      </c>
      <c r="BS20" s="3">
        <v>1.0443698336842083E-9</v>
      </c>
      <c r="BT20" s="3">
        <v>1.6024360026315945E-7</v>
      </c>
      <c r="BU20" s="3">
        <v>5.7749327999999368E-9</v>
      </c>
      <c r="BV20" s="3">
        <v>1.2385900800000191E-9</v>
      </c>
      <c r="BW20" s="3">
        <v>2.673215999999997E-7</v>
      </c>
      <c r="BX20" s="3">
        <v>2.3791777578947674E-9</v>
      </c>
      <c r="BY20" s="3">
        <v>5.4209437578946862E-11</v>
      </c>
      <c r="BZ20" s="3">
        <v>1.1254784210526138E-10</v>
      </c>
      <c r="CA20" s="3">
        <v>6.1838810526316893E-7</v>
      </c>
      <c r="CB20" s="3">
        <v>3.7539985736842426E-5</v>
      </c>
      <c r="CC20" s="3">
        <v>2.9007686842105477E-7</v>
      </c>
      <c r="CD20" s="3">
        <v>5.6599322684210379E-4</v>
      </c>
      <c r="CE20" s="3">
        <v>1.8209008042105374E-5</v>
      </c>
      <c r="CF20" s="3">
        <v>4.6982366052631855E-5</v>
      </c>
    </row>
    <row r="21" spans="1:84" x14ac:dyDescent="0.3">
      <c r="A21" t="s">
        <v>71</v>
      </c>
      <c r="B21" t="s">
        <v>72</v>
      </c>
      <c r="C21" s="3">
        <v>3.2346001130165703E-3</v>
      </c>
      <c r="D21" s="3">
        <v>7.9400514686061967E-4</v>
      </c>
      <c r="E21" s="3">
        <f>[1]Raw!CO21</f>
        <v>2.7867273056280707E-3</v>
      </c>
      <c r="F21" s="3">
        <v>1.1463588182231446E-4</v>
      </c>
      <c r="G21" s="3">
        <v>2.372001691941493E-2</v>
      </c>
      <c r="H21" s="3">
        <f>[1]Raw!CP21</f>
        <v>1.2020162191093862E-3</v>
      </c>
      <c r="I21" s="3">
        <v>3.4449760765549957E-4</v>
      </c>
      <c r="J21" s="3">
        <f>[1]Raw!CQ21</f>
        <v>0.24873763774287033</v>
      </c>
      <c r="K21" s="3">
        <v>6.8136018271285047E-8</v>
      </c>
      <c r="L21" s="3">
        <v>0</v>
      </c>
      <c r="M21" s="3">
        <v>5.0222214266308087E-5</v>
      </c>
      <c r="N21" s="3">
        <v>1.5136975379865094E-11</v>
      </c>
      <c r="O21" s="3">
        <v>0</v>
      </c>
      <c r="P21" s="3">
        <v>0</v>
      </c>
      <c r="Q21" s="3">
        <v>2.2275378630357196E-4</v>
      </c>
      <c r="R21" s="3">
        <v>1.0586347672187853E-5</v>
      </c>
      <c r="S21" s="3">
        <f>[1]Raw!CS21</f>
        <v>2.4841942380988816E-11</v>
      </c>
      <c r="T21" s="3">
        <f>[1]Raw!CT21</f>
        <v>2.2081460859886396E-3</v>
      </c>
      <c r="U21" s="3">
        <v>1.2642476629730176E-5</v>
      </c>
      <c r="V21" s="3">
        <v>2.5284953259459714E-6</v>
      </c>
      <c r="W21" s="3">
        <v>1.9636885778125736E-9</v>
      </c>
      <c r="X21" s="3">
        <v>7.1315544258154945E-11</v>
      </c>
      <c r="Y21" s="3">
        <v>3.852043834225792E-8</v>
      </c>
      <c r="Z21" s="3">
        <v>4.6455548196334274E-9</v>
      </c>
      <c r="AA21" s="3">
        <v>3.5155549986415134E-6</v>
      </c>
      <c r="AB21" s="3">
        <v>9.391554067799238E-11</v>
      </c>
      <c r="AC21" s="3">
        <v>4.6857325910465016E-8</v>
      </c>
      <c r="AD21" s="3">
        <v>8.4373319967394355E-11</v>
      </c>
      <c r="AE21" s="3">
        <v>9.4417762820656222E-12</v>
      </c>
      <c r="AF21" s="3">
        <v>2.9279550917256659E-11</v>
      </c>
      <c r="AG21" s="3">
        <v>3.8219105056659822E-10</v>
      </c>
      <c r="AH21" s="3">
        <v>1.4664886565761878E-9</v>
      </c>
      <c r="AI21" s="3">
        <v>5.9262212834243312E-8</v>
      </c>
      <c r="AJ21" s="3">
        <v>1.4313331065897246E-8</v>
      </c>
      <c r="AK21" s="3">
        <v>4.2588437697827697E-9</v>
      </c>
      <c r="AL21" s="3">
        <v>1.4765330994294063E-9</v>
      </c>
      <c r="AM21" s="3">
        <v>8.4373319967397186E-9</v>
      </c>
      <c r="AN21" s="3">
        <v>1.295733128070719E-7</v>
      </c>
      <c r="AO21" s="3">
        <v>2.4006218419294667E-10</v>
      </c>
      <c r="AP21" s="3">
        <v>1.5337091587479695E-5</v>
      </c>
      <c r="AQ21" s="3">
        <v>2.0540885634919243E-8</v>
      </c>
      <c r="AR21" s="3">
        <v>4.2615830297285208E-5</v>
      </c>
      <c r="AS21" s="3">
        <v>1.3130843086659106E-6</v>
      </c>
      <c r="AT21" s="3">
        <v>0</v>
      </c>
      <c r="AU21" s="3">
        <v>0</v>
      </c>
      <c r="AV21" s="3">
        <v>6.4259171052632625E-5</v>
      </c>
      <c r="AW21" s="3">
        <v>2.7653181717248522E-4</v>
      </c>
      <c r="AX21" s="3">
        <v>5.1328859565576714E-7</v>
      </c>
      <c r="AY21" s="3">
        <f>[1]Raw!CR21</f>
        <v>6.6457182339709489E-6</v>
      </c>
      <c r="AZ21" s="3">
        <v>9.6079045263157512E-10</v>
      </c>
      <c r="BA21" s="3">
        <v>3.8756028315790329E-9</v>
      </c>
      <c r="BB21" s="3">
        <v>3.7758141473684718E-9</v>
      </c>
      <c r="BC21" s="3">
        <v>6.4491163578947621E-10</v>
      </c>
      <c r="BD21" s="3">
        <v>1.0544150842105327E-9</v>
      </c>
      <c r="BE21" s="3">
        <v>0</v>
      </c>
      <c r="BF21" s="3">
        <v>5.673801196478679E-6</v>
      </c>
      <c r="BG21" s="3">
        <v>4.8306117414542653E-8</v>
      </c>
      <c r="BH21" s="3">
        <v>2.6858889473684022E-7</v>
      </c>
      <c r="BI21" s="3">
        <v>3.6150487578947723E-8</v>
      </c>
      <c r="BJ21" s="3">
        <v>7.9965866842104367E-9</v>
      </c>
      <c r="BK21" s="3">
        <v>1.6406682157894509E-8</v>
      </c>
      <c r="BL21" s="3">
        <v>8.0572185473683712E-9</v>
      </c>
      <c r="BM21" s="3">
        <v>2.5348481052631286E-10</v>
      </c>
      <c r="BN21" s="3">
        <v>1.6009501642105377E-6</v>
      </c>
      <c r="BO21" s="3">
        <v>9.7827394736843691E-9</v>
      </c>
      <c r="BP21" s="3">
        <v>7.6538136315790093E-8</v>
      </c>
      <c r="BQ21" s="3">
        <v>3.604910399999963E-9</v>
      </c>
      <c r="BR21" s="3">
        <v>7.2349468578948037E-8</v>
      </c>
      <c r="BS21" s="3">
        <v>1.0443698336842083E-9</v>
      </c>
      <c r="BT21" s="3">
        <v>1.6024360026315945E-7</v>
      </c>
      <c r="BU21" s="3">
        <v>5.7749327999999368E-9</v>
      </c>
      <c r="BV21" s="3">
        <v>1.2385900800000191E-9</v>
      </c>
      <c r="BW21" s="3">
        <v>2.673215999999997E-7</v>
      </c>
      <c r="BX21" s="3">
        <v>2.3791777578947674E-9</v>
      </c>
      <c r="BY21" s="3">
        <v>5.4209437578946862E-11</v>
      </c>
      <c r="BZ21" s="3">
        <v>1.1254784210526138E-10</v>
      </c>
      <c r="CA21" s="3">
        <v>6.1838810526316893E-7</v>
      </c>
      <c r="CB21" s="3">
        <v>3.7539985736842426E-5</v>
      </c>
      <c r="CC21" s="3">
        <v>2.9007686842105477E-7</v>
      </c>
      <c r="CD21" s="3">
        <v>5.6599322684210379E-4</v>
      </c>
      <c r="CE21" s="3">
        <v>1.8209008042105374E-5</v>
      </c>
      <c r="CF21" s="3">
        <v>4.6982366052631855E-5</v>
      </c>
    </row>
    <row r="22" spans="1:84" x14ac:dyDescent="0.3">
      <c r="A22" t="s">
        <v>73</v>
      </c>
      <c r="B22" t="s">
        <v>74</v>
      </c>
      <c r="C22" s="3">
        <v>9.7678890433818455E-4</v>
      </c>
      <c r="D22" s="3">
        <v>8.981905656591997E-4</v>
      </c>
      <c r="E22" s="3">
        <f>[1]Raw!CO22</f>
        <v>2.7898134998771808E-3</v>
      </c>
      <c r="F22" s="3">
        <v>7.0592789962409266E-5</v>
      </c>
      <c r="G22" s="3">
        <v>2.4252604301544189E-2</v>
      </c>
      <c r="H22" s="3">
        <f>[1]Raw!CP22</f>
        <v>1.1106912958500686E-3</v>
      </c>
      <c r="I22" s="3">
        <v>3.5824896331737951E-4</v>
      </c>
      <c r="J22" s="3">
        <f>[1]Raw!CQ22</f>
        <v>0.20819919241895585</v>
      </c>
      <c r="K22" s="3">
        <v>8.5269139157797681E-8</v>
      </c>
      <c r="L22" s="3">
        <v>0</v>
      </c>
      <c r="M22" s="3">
        <v>6.2850825242473366E-5</v>
      </c>
      <c r="N22" s="3">
        <v>1.8943238728081512E-11</v>
      </c>
      <c r="O22" s="3">
        <v>0</v>
      </c>
      <c r="P22" s="3">
        <v>0</v>
      </c>
      <c r="Q22" s="3">
        <v>2.7876626906229101E-4</v>
      </c>
      <c r="R22" s="3">
        <v>1.3248334371969826E-5</v>
      </c>
      <c r="S22" s="3">
        <f>[1]Raw!CS22</f>
        <v>2.930992127402787E-11</v>
      </c>
      <c r="T22" s="3">
        <f>[1]Raw!CT22</f>
        <v>1.037138324428548E-3</v>
      </c>
      <c r="U22" s="3">
        <v>1.5821486585076474E-5</v>
      </c>
      <c r="V22" s="3">
        <v>3.1642973170152913E-6</v>
      </c>
      <c r="W22" s="3">
        <v>2.4574672669807137E-9</v>
      </c>
      <c r="X22" s="3">
        <v>8.9248171844312259E-11</v>
      </c>
      <c r="Y22" s="3">
        <v>4.8206582960977138E-8</v>
      </c>
      <c r="Z22" s="3">
        <v>5.8137013349287882E-9</v>
      </c>
      <c r="AA22" s="3">
        <v>4.3995577669731363E-6</v>
      </c>
      <c r="AB22" s="3">
        <v>1.1753104320342527E-10</v>
      </c>
      <c r="AC22" s="3">
        <v>5.8639819951227773E-8</v>
      </c>
      <c r="AD22" s="3">
        <v>1.0558938640735534E-10</v>
      </c>
      <c r="AE22" s="3">
        <v>1.1815955145584993E-11</v>
      </c>
      <c r="AF22" s="3">
        <v>3.6642031116361944E-11</v>
      </c>
      <c r="AG22" s="3">
        <v>4.7829478009522245E-10</v>
      </c>
      <c r="AH22" s="3">
        <v>1.83524409708022E-9</v>
      </c>
      <c r="AI22" s="3">
        <v>7.4163973786118543E-8</v>
      </c>
      <c r="AJ22" s="3">
        <v>1.7912485194104906E-8</v>
      </c>
      <c r="AK22" s="3">
        <v>5.3297499805617471E-9</v>
      </c>
      <c r="AL22" s="3">
        <v>1.8478142621287171E-9</v>
      </c>
      <c r="AM22" s="3">
        <v>1.0558938640735526E-8</v>
      </c>
      <c r="AN22" s="3">
        <v>1.6215512912558164E-7</v>
      </c>
      <c r="AO22" s="3">
        <v>3.0042694465902246E-10</v>
      </c>
      <c r="AP22" s="3">
        <v>1.9193675093278403E-5</v>
      </c>
      <c r="AQ22" s="3">
        <v>2.57059875241716E-8</v>
      </c>
      <c r="AR22" s="3">
        <v>2.3385029272710194E-4</v>
      </c>
      <c r="AS22" s="3">
        <v>1.6430928047115658E-5</v>
      </c>
      <c r="AT22" s="3">
        <v>0</v>
      </c>
      <c r="AU22" s="3">
        <v>0</v>
      </c>
      <c r="AV22" s="3">
        <v>6.4259171052632625E-5</v>
      </c>
      <c r="AW22" s="3">
        <v>6.4016894474985347E-2</v>
      </c>
      <c r="AX22" s="3">
        <v>0</v>
      </c>
      <c r="AY22" s="3">
        <f>[1]Raw!CR22</f>
        <v>3.6211254135111705E-6</v>
      </c>
      <c r="AZ22" s="3">
        <v>9.6079045263157512E-10</v>
      </c>
      <c r="BA22" s="3">
        <v>3.8756028315790329E-9</v>
      </c>
      <c r="BB22" s="3">
        <v>3.7758141473684718E-9</v>
      </c>
      <c r="BC22" s="3">
        <v>1.1095848135573895E-8</v>
      </c>
      <c r="BD22" s="3">
        <v>1.0544150842105327E-9</v>
      </c>
      <c r="BE22" s="3">
        <v>8.246389823376471E-2</v>
      </c>
      <c r="BF22" s="3">
        <v>5.673801196478679E-6</v>
      </c>
      <c r="BG22" s="3">
        <v>4.8306117414542653E-8</v>
      </c>
      <c r="BH22" s="3">
        <v>2.6858889473684022E-7</v>
      </c>
      <c r="BI22" s="3">
        <v>3.6150487578947723E-8</v>
      </c>
      <c r="BJ22" s="3">
        <v>7.9965866842104367E-9</v>
      </c>
      <c r="BK22" s="3">
        <v>1.6406682157894509E-8</v>
      </c>
      <c r="BL22" s="3">
        <v>8.0572185473683712E-9</v>
      </c>
      <c r="BM22" s="3">
        <v>2.5348481052631286E-10</v>
      </c>
      <c r="BN22" s="3">
        <v>1.6009501642105377E-6</v>
      </c>
      <c r="BO22" s="3">
        <v>9.7827394736843691E-9</v>
      </c>
      <c r="BP22" s="3">
        <v>7.6538136315790093E-8</v>
      </c>
      <c r="BQ22" s="3">
        <v>3.604910399999963E-9</v>
      </c>
      <c r="BR22" s="3">
        <v>7.2349468578948037E-8</v>
      </c>
      <c r="BS22" s="3">
        <v>1.0443698336842083E-9</v>
      </c>
      <c r="BT22" s="3">
        <v>1.6024360026315945E-7</v>
      </c>
      <c r="BU22" s="3">
        <v>5.7749327999999368E-9</v>
      </c>
      <c r="BV22" s="3">
        <v>1.2385900800000191E-9</v>
      </c>
      <c r="BW22" s="3">
        <v>2.673215999999997E-7</v>
      </c>
      <c r="BX22" s="3">
        <v>2.3791777578947674E-9</v>
      </c>
      <c r="BY22" s="3">
        <v>5.4209437578946862E-11</v>
      </c>
      <c r="BZ22" s="3">
        <v>1.1254784210526138E-10</v>
      </c>
      <c r="CA22" s="3">
        <v>6.1838810526316893E-7</v>
      </c>
      <c r="CB22" s="3">
        <v>3.7539985736842426E-5</v>
      </c>
      <c r="CC22" s="3">
        <v>2.9007686842105477E-7</v>
      </c>
      <c r="CD22" s="3">
        <v>5.6599322684210379E-4</v>
      </c>
      <c r="CE22" s="3">
        <v>1.8209008042105374E-5</v>
      </c>
      <c r="CF22" s="3">
        <v>4.6982366052631855E-5</v>
      </c>
    </row>
    <row r="23" spans="1:84" x14ac:dyDescent="0.3">
      <c r="A23" t="s">
        <v>75</v>
      </c>
      <c r="B23" t="s">
        <v>76</v>
      </c>
      <c r="C23" s="3">
        <v>2.995486019498041E-2</v>
      </c>
      <c r="D23" s="3">
        <v>7.9400514692128522E-4</v>
      </c>
      <c r="E23" s="3">
        <f>[1]Raw!CO23</f>
        <v>2.7972318192048106E-3</v>
      </c>
      <c r="F23" s="3">
        <v>7.0755419004988837E-5</v>
      </c>
      <c r="G23" s="3">
        <v>2.372001691941493E-2</v>
      </c>
      <c r="H23" s="3">
        <f>[1]Raw!CP23</f>
        <v>1.2260631750616409E-3</v>
      </c>
      <c r="I23" s="3">
        <v>3.4449760765549957E-4</v>
      </c>
      <c r="J23" s="3">
        <f>[1]Raw!CQ23</f>
        <v>0.26112888532132833</v>
      </c>
      <c r="K23" s="3">
        <v>6.8136018271285047E-8</v>
      </c>
      <c r="L23" s="3">
        <v>0</v>
      </c>
      <c r="M23" s="3">
        <v>5.0222214266308087E-5</v>
      </c>
      <c r="N23" s="3">
        <v>1.5136975379865094E-11</v>
      </c>
      <c r="O23" s="3">
        <v>0</v>
      </c>
      <c r="P23" s="3">
        <v>0</v>
      </c>
      <c r="Q23" s="3">
        <v>2.2275378630357196E-4</v>
      </c>
      <c r="R23" s="3">
        <v>1.0586347672187853E-5</v>
      </c>
      <c r="S23" s="3">
        <f>[1]Raw!CS23</f>
        <v>2.4916148010403304E-11</v>
      </c>
      <c r="T23" s="3">
        <f>[1]Raw!CT23</f>
        <v>2.6292409053496287E-3</v>
      </c>
      <c r="U23" s="3">
        <v>1.2642476629730176E-5</v>
      </c>
      <c r="V23" s="3">
        <v>2.5284953259459714E-6</v>
      </c>
      <c r="W23" s="3">
        <v>1.9636885778125736E-9</v>
      </c>
      <c r="X23" s="3">
        <v>7.1315544258154945E-11</v>
      </c>
      <c r="Y23" s="3">
        <v>3.852043834225792E-8</v>
      </c>
      <c r="Z23" s="3">
        <v>4.6455548196334274E-9</v>
      </c>
      <c r="AA23" s="3">
        <v>3.5155549986415134E-6</v>
      </c>
      <c r="AB23" s="3">
        <v>9.391554067799238E-11</v>
      </c>
      <c r="AC23" s="3">
        <v>4.6857325910465016E-8</v>
      </c>
      <c r="AD23" s="3">
        <v>8.4373319967394355E-11</v>
      </c>
      <c r="AE23" s="3">
        <v>9.4417762820656222E-12</v>
      </c>
      <c r="AF23" s="3">
        <v>2.9279550917256659E-11</v>
      </c>
      <c r="AG23" s="3">
        <v>3.8219105056659822E-10</v>
      </c>
      <c r="AH23" s="3">
        <v>1.4664886565761878E-9</v>
      </c>
      <c r="AI23" s="3">
        <v>5.9262212834243312E-8</v>
      </c>
      <c r="AJ23" s="3">
        <v>1.4313331065897246E-8</v>
      </c>
      <c r="AK23" s="3">
        <v>4.2588437697827697E-9</v>
      </c>
      <c r="AL23" s="3">
        <v>1.4765330994294063E-9</v>
      </c>
      <c r="AM23" s="3">
        <v>8.4373319967397186E-9</v>
      </c>
      <c r="AN23" s="3">
        <v>1.295733128070719E-7</v>
      </c>
      <c r="AO23" s="3">
        <v>2.4006218419294667E-10</v>
      </c>
      <c r="AP23" s="3">
        <v>1.5337091587479695E-5</v>
      </c>
      <c r="AQ23" s="3">
        <v>2.0540885634919243E-8</v>
      </c>
      <c r="AR23" s="3">
        <v>1.4614857623240698E-4</v>
      </c>
      <c r="AS23" s="3">
        <v>1.3734651258424814E-5</v>
      </c>
      <c r="AT23" s="3">
        <v>0</v>
      </c>
      <c r="AU23" s="3">
        <v>0</v>
      </c>
      <c r="AV23" s="3">
        <v>6.4259171052632625E-5</v>
      </c>
      <c r="AW23" s="3">
        <v>2.7653181717248522E-4</v>
      </c>
      <c r="AX23" s="3">
        <v>0</v>
      </c>
      <c r="AY23" s="3">
        <f>[1]Raw!CR23</f>
        <v>7.2791112336930117E-6</v>
      </c>
      <c r="AZ23" s="3">
        <v>9.6079045263157512E-10</v>
      </c>
      <c r="BA23" s="3">
        <v>3.8756028315790329E-9</v>
      </c>
      <c r="BB23" s="3">
        <v>3.7758141473684718E-9</v>
      </c>
      <c r="BC23" s="3">
        <v>6.4491163578947621E-10</v>
      </c>
      <c r="BD23" s="3">
        <v>1.0544150842105327E-9</v>
      </c>
      <c r="BE23" s="3">
        <v>0</v>
      </c>
      <c r="BF23" s="3">
        <v>5.673801196478679E-6</v>
      </c>
      <c r="BG23" s="3">
        <v>4.8306117414542653E-8</v>
      </c>
      <c r="BH23" s="3">
        <v>2.6858889473684022E-7</v>
      </c>
      <c r="BI23" s="3">
        <v>3.6150487578947723E-8</v>
      </c>
      <c r="BJ23" s="3">
        <v>7.9965866842104367E-9</v>
      </c>
      <c r="BK23" s="3">
        <v>1.6406682157894509E-8</v>
      </c>
      <c r="BL23" s="3">
        <v>8.0572185473683712E-9</v>
      </c>
      <c r="BM23" s="3">
        <v>2.5348481052631286E-10</v>
      </c>
      <c r="BN23" s="3">
        <v>1.6009501642105377E-6</v>
      </c>
      <c r="BO23" s="3">
        <v>9.7827394736843691E-9</v>
      </c>
      <c r="BP23" s="3">
        <v>7.6538136315790093E-8</v>
      </c>
      <c r="BQ23" s="3">
        <v>3.604910399999963E-9</v>
      </c>
      <c r="BR23" s="3">
        <v>7.2349468578948037E-8</v>
      </c>
      <c r="BS23" s="3">
        <v>1.0443698336842083E-9</v>
      </c>
      <c r="BT23" s="3">
        <v>1.6024360026315945E-7</v>
      </c>
      <c r="BU23" s="3">
        <v>5.7749327999999368E-9</v>
      </c>
      <c r="BV23" s="3">
        <v>1.2385900800000191E-9</v>
      </c>
      <c r="BW23" s="3">
        <v>2.673215999999997E-7</v>
      </c>
      <c r="BX23" s="3">
        <v>2.3791777578947674E-9</v>
      </c>
      <c r="BY23" s="3">
        <v>5.4209437578946862E-11</v>
      </c>
      <c r="BZ23" s="3">
        <v>1.1254784210526138E-10</v>
      </c>
      <c r="CA23" s="3">
        <v>6.1838810526316893E-7</v>
      </c>
      <c r="CB23" s="3">
        <v>3.7539985736842426E-5</v>
      </c>
      <c r="CC23" s="3">
        <v>2.9007686842105477E-7</v>
      </c>
      <c r="CD23" s="3">
        <v>5.6599322684210379E-4</v>
      </c>
      <c r="CE23" s="3">
        <v>1.8209008042105374E-5</v>
      </c>
      <c r="CF23" s="3">
        <v>4.6982366052631855E-5</v>
      </c>
    </row>
    <row r="24" spans="1:84" x14ac:dyDescent="0.3">
      <c r="A24" t="s">
        <v>77</v>
      </c>
      <c r="B24" t="s">
        <v>78</v>
      </c>
      <c r="C24" s="3">
        <v>5.0873311270350813E-4</v>
      </c>
      <c r="D24" s="3">
        <v>8.981905656591997E-4</v>
      </c>
      <c r="E24" s="3">
        <f>[1]Raw!CO24</f>
        <v>2.7869885811299963E-3</v>
      </c>
      <c r="F24" s="3">
        <v>7.0592789962409266E-5</v>
      </c>
      <c r="G24" s="3">
        <v>2.4253261582214251E-2</v>
      </c>
      <c r="H24" s="3">
        <f>[1]Raw!CP24</f>
        <v>1.1166185836585861E-3</v>
      </c>
      <c r="I24" s="3">
        <v>3.5824896331737951E-4</v>
      </c>
      <c r="J24" s="3">
        <f>[1]Raw!CQ24</f>
        <v>0.20745387229146889</v>
      </c>
      <c r="K24" s="3">
        <v>8.5290283611374563E-8</v>
      </c>
      <c r="L24" s="3">
        <v>0</v>
      </c>
      <c r="M24" s="3">
        <v>6.28664105570403E-5</v>
      </c>
      <c r="N24" s="3">
        <v>1.8947936141891926E-11</v>
      </c>
      <c r="O24" s="3">
        <v>0</v>
      </c>
      <c r="P24" s="3">
        <v>0</v>
      </c>
      <c r="Q24" s="3">
        <v>2.7883539560084018E-4</v>
      </c>
      <c r="R24" s="3">
        <v>1.3251619602639089E-5</v>
      </c>
      <c r="S24" s="3">
        <f>[1]Raw!CS24</f>
        <v>3.0973471057989417E-11</v>
      </c>
      <c r="T24" s="3">
        <f>[1]Raw!CT24</f>
        <v>1.0832090546453765E-3</v>
      </c>
      <c r="U24" s="3">
        <v>1.5825409888301118E-5</v>
      </c>
      <c r="V24" s="3">
        <v>3.1650819776602221E-6</v>
      </c>
      <c r="W24" s="3">
        <v>2.4580766527802744E-9</v>
      </c>
      <c r="X24" s="3">
        <v>8.9270302990997166E-11</v>
      </c>
      <c r="Y24" s="3">
        <v>4.8218536897249912E-8</v>
      </c>
      <c r="Z24" s="3">
        <v>5.8151429765262317E-9</v>
      </c>
      <c r="AA24" s="3">
        <v>4.400648738992816E-6</v>
      </c>
      <c r="AB24" s="3">
        <v>1.1756018774166522E-10</v>
      </c>
      <c r="AC24" s="3">
        <v>5.8654361049718607E-8</v>
      </c>
      <c r="AD24" s="3">
        <v>1.0561556973582772E-10</v>
      </c>
      <c r="AE24" s="3">
        <v>1.1818885184723574E-11</v>
      </c>
      <c r="AF24" s="3">
        <v>3.6651117354754445E-11</v>
      </c>
      <c r="AG24" s="3">
        <v>4.7841338433907648E-10</v>
      </c>
      <c r="AH24" s="3">
        <v>1.8356991882655765E-9</v>
      </c>
      <c r="AI24" s="3">
        <v>7.4182364457307429E-8</v>
      </c>
      <c r="AJ24" s="3">
        <v>1.7916927008756502E-8</v>
      </c>
      <c r="AK24" s="3">
        <v>5.3310716152370105E-9</v>
      </c>
      <c r="AL24" s="3">
        <v>1.8482724703769827E-9</v>
      </c>
      <c r="AM24" s="3">
        <v>1.0561556973582753E-8</v>
      </c>
      <c r="AN24" s="3">
        <v>1.6219533923716405E-7</v>
      </c>
      <c r="AO24" s="3">
        <v>3.0050144246265255E-10</v>
      </c>
      <c r="AP24" s="3">
        <v>1.9198434608573107E-5</v>
      </c>
      <c r="AQ24" s="3">
        <v>2.5712361917829484E-8</v>
      </c>
      <c r="AR24" s="3">
        <v>7.3576717246633182E-5</v>
      </c>
      <c r="AS24" s="3">
        <v>1.0631329962266466E-4</v>
      </c>
      <c r="AT24" s="3">
        <v>0</v>
      </c>
      <c r="AU24" s="3">
        <v>0</v>
      </c>
      <c r="AV24" s="3">
        <v>6.4259171052632625E-5</v>
      </c>
      <c r="AW24" s="3">
        <v>1.409763543193204E-3</v>
      </c>
      <c r="AX24" s="3">
        <v>0</v>
      </c>
      <c r="AY24" s="3">
        <f>[1]Raw!CR24</f>
        <v>3.7218322239754442E-6</v>
      </c>
      <c r="AZ24" s="3">
        <v>9.6079045263157512E-10</v>
      </c>
      <c r="BA24" s="3">
        <v>3.8756028315790329E-9</v>
      </c>
      <c r="BB24" s="3">
        <v>3.7758141473684718E-9</v>
      </c>
      <c r="BC24" s="3">
        <v>6.4491163578947621E-10</v>
      </c>
      <c r="BD24" s="3">
        <v>1.0544150842105327E-9</v>
      </c>
      <c r="BE24" s="3">
        <v>1.1977549942253673E-5</v>
      </c>
      <c r="BF24" s="3">
        <v>5.673801196478679E-6</v>
      </c>
      <c r="BG24" s="3">
        <v>4.8306117414542653E-8</v>
      </c>
      <c r="BH24" s="3">
        <v>2.6858889473684022E-7</v>
      </c>
      <c r="BI24" s="3">
        <v>3.6150487578947723E-8</v>
      </c>
      <c r="BJ24" s="3">
        <v>7.9965866842104367E-9</v>
      </c>
      <c r="BK24" s="3">
        <v>1.6406682157894509E-8</v>
      </c>
      <c r="BL24" s="3">
        <v>8.0572185473683712E-9</v>
      </c>
      <c r="BM24" s="3">
        <v>2.5348481052631286E-10</v>
      </c>
      <c r="BN24" s="3">
        <v>1.6009501642105377E-6</v>
      </c>
      <c r="BO24" s="3">
        <v>9.7827394736843691E-9</v>
      </c>
      <c r="BP24" s="3">
        <v>7.6538136315790093E-8</v>
      </c>
      <c r="BQ24" s="3">
        <v>3.604910399999963E-9</v>
      </c>
      <c r="BR24" s="3">
        <v>7.2349468578948037E-8</v>
      </c>
      <c r="BS24" s="3">
        <v>1.0443698336842083E-9</v>
      </c>
      <c r="BT24" s="3">
        <v>1.6024360026315945E-7</v>
      </c>
      <c r="BU24" s="3">
        <v>5.7749327999999368E-9</v>
      </c>
      <c r="BV24" s="3">
        <v>1.2385900800000191E-9</v>
      </c>
      <c r="BW24" s="3">
        <v>2.673215999999997E-7</v>
      </c>
      <c r="BX24" s="3">
        <v>2.3791777578947674E-9</v>
      </c>
      <c r="BY24" s="3">
        <v>5.4209437578946862E-11</v>
      </c>
      <c r="BZ24" s="3">
        <v>1.1254784210526138E-10</v>
      </c>
      <c r="CA24" s="3">
        <v>6.1838810526316893E-7</v>
      </c>
      <c r="CB24" s="3">
        <v>3.7539985736842426E-5</v>
      </c>
      <c r="CC24" s="3">
        <v>2.9007686842105477E-7</v>
      </c>
      <c r="CD24" s="3">
        <v>5.6599322684210379E-4</v>
      </c>
      <c r="CE24" s="3">
        <v>1.8209008042105374E-5</v>
      </c>
      <c r="CF24" s="3">
        <v>4.6982366052631855E-5</v>
      </c>
    </row>
    <row r="25" spans="1:84" x14ac:dyDescent="0.3">
      <c r="A25" t="s">
        <v>79</v>
      </c>
      <c r="B25" t="s">
        <v>80</v>
      </c>
      <c r="C25" s="3">
        <v>5.0873298092322179E-4</v>
      </c>
      <c r="D25" s="3">
        <v>8.981905656591997E-4</v>
      </c>
      <c r="E25" s="3">
        <f>[1]Raw!CO25</f>
        <v>2.7869821721643478E-3</v>
      </c>
      <c r="F25" s="3">
        <v>7.0592789962409266E-5</v>
      </c>
      <c r="G25" s="3">
        <v>2.4252462280085207E-2</v>
      </c>
      <c r="H25" s="3">
        <f>[1]Raw!CP25</f>
        <v>1.1166155317467606E-3</v>
      </c>
      <c r="I25" s="3">
        <v>3.5824896331737951E-4</v>
      </c>
      <c r="J25" s="3">
        <f>[1]Raw!CQ25</f>
        <v>0.20744973461767069</v>
      </c>
      <c r="K25" s="3">
        <v>8.5264570384847518E-8</v>
      </c>
      <c r="L25" s="3">
        <v>0</v>
      </c>
      <c r="M25" s="3">
        <v>6.2847457656578978E-5</v>
      </c>
      <c r="N25" s="3">
        <v>1.894222373769292E-11</v>
      </c>
      <c r="O25" s="3">
        <v>0</v>
      </c>
      <c r="P25" s="3">
        <v>0</v>
      </c>
      <c r="Q25" s="3">
        <v>2.7875133259404463E-4</v>
      </c>
      <c r="R25" s="3">
        <v>1.3247624518061269E-5</v>
      </c>
      <c r="S25" s="3">
        <f>[1]Raw!CS25</f>
        <v>3.096500752997658E-11</v>
      </c>
      <c r="T25" s="3">
        <f>[1]Raw!CT25</f>
        <v>1.0831718835907114E-3</v>
      </c>
      <c r="U25" s="3">
        <v>1.5820638860088808E-5</v>
      </c>
      <c r="V25" s="3">
        <v>3.1641277720177681E-6</v>
      </c>
      <c r="W25" s="3">
        <v>2.4573355943722399E-9</v>
      </c>
      <c r="X25" s="3">
        <v>8.924338987234221E-11</v>
      </c>
      <c r="Y25" s="3">
        <v>4.8204000022596066E-8</v>
      </c>
      <c r="Z25" s="3">
        <v>5.8133898332335518E-9</v>
      </c>
      <c r="AA25" s="3">
        <v>4.3993220359605294E-6</v>
      </c>
      <c r="AB25" s="3">
        <v>1.1752474581780265E-10</v>
      </c>
      <c r="AC25" s="3">
        <v>5.86366779935882E-8</v>
      </c>
      <c r="AD25" s="3">
        <v>1.0558372886305271E-10</v>
      </c>
      <c r="AE25" s="3">
        <v>1.1815322039436847E-11</v>
      </c>
      <c r="AF25" s="3">
        <v>3.6640067813785594E-11</v>
      </c>
      <c r="AG25" s="3">
        <v>4.7826915276656623E-10</v>
      </c>
      <c r="AH25" s="3">
        <v>1.8351457635721104E-9</v>
      </c>
      <c r="AI25" s="3">
        <v>7.4160000034763301E-8</v>
      </c>
      <c r="AJ25" s="3">
        <v>1.7911525432125008E-8</v>
      </c>
      <c r="AK25" s="3">
        <v>5.3294644092779035E-9</v>
      </c>
      <c r="AL25" s="3">
        <v>1.847715255103423E-9</v>
      </c>
      <c r="AM25" s="3">
        <v>1.0558372886305266E-8</v>
      </c>
      <c r="AN25" s="3">
        <v>1.6214644075397397E-7</v>
      </c>
      <c r="AO25" s="3">
        <v>3.0041084759844794E-10</v>
      </c>
      <c r="AP25" s="3">
        <v>1.9192646684355281E-5</v>
      </c>
      <c r="AQ25" s="3">
        <v>2.5704610181540842E-8</v>
      </c>
      <c r="AR25" s="3">
        <v>7.377487852651521E-5</v>
      </c>
      <c r="AS25" s="3">
        <v>1.0655946875575095E-4</v>
      </c>
      <c r="AT25" s="3">
        <v>0</v>
      </c>
      <c r="AU25" s="3">
        <v>0</v>
      </c>
      <c r="AV25" s="3">
        <v>6.4259171052632625E-5</v>
      </c>
      <c r="AW25" s="3">
        <v>1.40384792595779E-3</v>
      </c>
      <c r="AX25" s="3">
        <v>0</v>
      </c>
      <c r="AY25" s="3">
        <f>[1]Raw!CR25</f>
        <v>3.7217456319390414E-6</v>
      </c>
      <c r="AZ25" s="3">
        <v>9.6079045263157512E-10</v>
      </c>
      <c r="BA25" s="3">
        <v>3.8756028315790329E-9</v>
      </c>
      <c r="BB25" s="3">
        <v>3.7758141473684718E-9</v>
      </c>
      <c r="BC25" s="3">
        <v>6.4491163578947621E-10</v>
      </c>
      <c r="BD25" s="3">
        <v>1.0544150842105327E-9</v>
      </c>
      <c r="BE25" s="3">
        <v>1.2009523905583173E-5</v>
      </c>
      <c r="BF25" s="3">
        <v>5.673801196478679E-6</v>
      </c>
      <c r="BG25" s="3">
        <v>4.8306117414542653E-8</v>
      </c>
      <c r="BH25" s="3">
        <v>2.6858889473684022E-7</v>
      </c>
      <c r="BI25" s="3">
        <v>3.6150487578947723E-8</v>
      </c>
      <c r="BJ25" s="3">
        <v>7.9965866842104367E-9</v>
      </c>
      <c r="BK25" s="3">
        <v>1.6406682157894509E-8</v>
      </c>
      <c r="BL25" s="3">
        <v>8.0572185473683712E-9</v>
      </c>
      <c r="BM25" s="3">
        <v>2.5348481052631286E-10</v>
      </c>
      <c r="BN25" s="3">
        <v>1.6009501642105377E-6</v>
      </c>
      <c r="BO25" s="3">
        <v>9.7827394736843691E-9</v>
      </c>
      <c r="BP25" s="3">
        <v>7.6538136315790093E-8</v>
      </c>
      <c r="BQ25" s="3">
        <v>3.604910399999963E-9</v>
      </c>
      <c r="BR25" s="3">
        <v>7.2349468578948037E-8</v>
      </c>
      <c r="BS25" s="3">
        <v>1.0443698336842083E-9</v>
      </c>
      <c r="BT25" s="3">
        <v>1.6024360026315945E-7</v>
      </c>
      <c r="BU25" s="3">
        <v>5.7749327999999368E-9</v>
      </c>
      <c r="BV25" s="3">
        <v>1.2385900800000191E-9</v>
      </c>
      <c r="BW25" s="3">
        <v>2.673215999999997E-7</v>
      </c>
      <c r="BX25" s="3">
        <v>2.3791777578947674E-9</v>
      </c>
      <c r="BY25" s="3">
        <v>5.4209437578946862E-11</v>
      </c>
      <c r="BZ25" s="3">
        <v>1.1254784210526138E-10</v>
      </c>
      <c r="CA25" s="3">
        <v>6.1838810526316893E-7</v>
      </c>
      <c r="CB25" s="3">
        <v>3.7539985736842426E-5</v>
      </c>
      <c r="CC25" s="3">
        <v>2.9007686842105477E-7</v>
      </c>
      <c r="CD25" s="3">
        <v>5.6599322684210379E-4</v>
      </c>
      <c r="CE25" s="3">
        <v>1.8209008042105374E-5</v>
      </c>
      <c r="CF25" s="3">
        <v>4.6982366052631855E-5</v>
      </c>
    </row>
    <row r="26" spans="1:84" x14ac:dyDescent="0.3">
      <c r="B26" t="s">
        <v>134</v>
      </c>
      <c r="C26" s="3">
        <f>C4*$L$61+C5*$L$62</f>
        <v>2.4105369879299246E-2</v>
      </c>
      <c r="D26" s="3">
        <f t="shared" ref="D26:BO26" si="0">D4*$L$61+D5*$L$62</f>
        <v>8.4670800781252087E-4</v>
      </c>
      <c r="E26" s="3">
        <f t="shared" si="0"/>
        <v>2.7953875894304253E-3</v>
      </c>
      <c r="F26" s="3">
        <f t="shared" si="0"/>
        <v>7.0673152062828765E-5</v>
      </c>
      <c r="G26" s="3">
        <f t="shared" si="0"/>
        <v>2.3989022909819059E-2</v>
      </c>
      <c r="H26" s="3">
        <f t="shared" si="0"/>
        <v>1.1710679837211419E-3</v>
      </c>
      <c r="I26" s="3">
        <f t="shared" si="0"/>
        <v>3.5145381893802552E-4</v>
      </c>
      <c r="J26" s="3">
        <f t="shared" si="0"/>
        <v>0.23460070796091481</v>
      </c>
      <c r="K26" s="3">
        <f t="shared" si="0"/>
        <v>7.6789832288364863E-8</v>
      </c>
      <c r="L26" s="3">
        <f t="shared" si="0"/>
        <v>0</v>
      </c>
      <c r="M26" s="3">
        <f t="shared" si="0"/>
        <v>5.6600833281820844E-5</v>
      </c>
      <c r="N26" s="3">
        <f t="shared" si="0"/>
        <v>1.7059491151140736E-11</v>
      </c>
      <c r="O26" s="3">
        <f t="shared" si="0"/>
        <v>0</v>
      </c>
      <c r="P26" s="3">
        <f t="shared" si="0"/>
        <v>0</v>
      </c>
      <c r="Q26" s="3">
        <f t="shared" si="0"/>
        <v>2.5104528156818726E-4</v>
      </c>
      <c r="R26" s="3">
        <f t="shared" si="0"/>
        <v>1.1930897679652523E-5</v>
      </c>
      <c r="S26" s="3">
        <f t="shared" si="0"/>
        <v>2.7236303155487265E-11</v>
      </c>
      <c r="T26" s="3">
        <f t="shared" si="0"/>
        <v>1.8120768600846159E-3</v>
      </c>
      <c r="U26" s="3">
        <f t="shared" si="0"/>
        <v>1.4248171301135267E-5</v>
      </c>
      <c r="V26" s="3">
        <f t="shared" si="0"/>
        <v>2.8496342602270201E-6</v>
      </c>
      <c r="W26" s="3">
        <f t="shared" si="0"/>
        <v>2.2130925813191609E-9</v>
      </c>
      <c r="X26" s="3">
        <f t="shared" si="0"/>
        <v>8.03731832601844E-11</v>
      </c>
      <c r="Y26" s="3">
        <f t="shared" si="0"/>
        <v>4.3412839127156432E-8</v>
      </c>
      <c r="Z26" s="3">
        <f t="shared" si="0"/>
        <v>5.2355770785683961E-9</v>
      </c>
      <c r="AA26" s="3">
        <f t="shared" si="0"/>
        <v>3.9620583297274349E-6</v>
      </c>
      <c r="AB26" s="3">
        <f t="shared" si="0"/>
        <v>1.058435582370032E-10</v>
      </c>
      <c r="AC26" s="3">
        <f t="shared" si="0"/>
        <v>5.2808577451938632E-8</v>
      </c>
      <c r="AD26" s="3">
        <f t="shared" si="0"/>
        <v>9.5089399913457463E-11</v>
      </c>
      <c r="AE26" s="3">
        <f t="shared" si="0"/>
        <v>1.0640956656982179E-11</v>
      </c>
      <c r="AF26" s="3">
        <f t="shared" si="0"/>
        <v>3.2998285803301079E-11</v>
      </c>
      <c r="AG26" s="3">
        <f t="shared" si="0"/>
        <v>4.3073234127465389E-10</v>
      </c>
      <c r="AH26" s="3">
        <f t="shared" si="0"/>
        <v>1.6527443318291657E-9</v>
      </c>
      <c r="AI26" s="3">
        <f t="shared" si="0"/>
        <v>6.6788983272548502E-8</v>
      </c>
      <c r="AJ26" s="3">
        <f t="shared" si="0"/>
        <v>1.6131237485318694E-8</v>
      </c>
      <c r="AK26" s="3">
        <f t="shared" si="0"/>
        <v>4.7997506622983335E-9</v>
      </c>
      <c r="AL26" s="3">
        <f t="shared" si="0"/>
        <v>1.6640644984855075E-9</v>
      </c>
      <c r="AM26" s="3">
        <f t="shared" si="0"/>
        <v>9.5089399913458909E-9</v>
      </c>
      <c r="AN26" s="3">
        <f t="shared" si="0"/>
        <v>1.4603014986709622E-7</v>
      </c>
      <c r="AO26" s="3">
        <f t="shared" si="0"/>
        <v>2.705519830871007E-10</v>
      </c>
      <c r="AP26" s="3">
        <f t="shared" si="0"/>
        <v>1.7285023702217335E-5</v>
      </c>
      <c r="AQ26" s="3">
        <f t="shared" si="0"/>
        <v>2.3149740812264358E-8</v>
      </c>
      <c r="AR26" s="3">
        <f t="shared" si="0"/>
        <v>1.6840789418462669E-2</v>
      </c>
      <c r="AS26" s="3">
        <f t="shared" si="0"/>
        <v>5.8664652927352103E-2</v>
      </c>
      <c r="AT26" s="3">
        <f t="shared" si="0"/>
        <v>0</v>
      </c>
      <c r="AU26" s="3">
        <f t="shared" si="0"/>
        <v>0</v>
      </c>
      <c r="AV26" s="3">
        <f t="shared" si="0"/>
        <v>2.0852324089830232E-4</v>
      </c>
      <c r="AW26" s="3">
        <f t="shared" si="0"/>
        <v>7.8685893442041639E-3</v>
      </c>
      <c r="AX26" s="3">
        <f t="shared" si="0"/>
        <v>2.710831947770949E-5</v>
      </c>
      <c r="AY26" s="3">
        <f t="shared" si="0"/>
        <v>4.8080993758034223E-5</v>
      </c>
      <c r="AZ26" s="3">
        <f t="shared" si="0"/>
        <v>9.6079045263157512E-10</v>
      </c>
      <c r="BA26" s="3">
        <f t="shared" si="0"/>
        <v>3.8756028315790329E-9</v>
      </c>
      <c r="BB26" s="3">
        <f t="shared" si="0"/>
        <v>3.7758141473684718E-9</v>
      </c>
      <c r="BC26" s="3">
        <f t="shared" si="0"/>
        <v>1.4412669308497012E-4</v>
      </c>
      <c r="BD26" s="3">
        <f t="shared" si="0"/>
        <v>1.0544150842105327E-9</v>
      </c>
      <c r="BE26" s="3">
        <f t="shared" si="0"/>
        <v>3.1723973161025326E-3</v>
      </c>
      <c r="BF26" s="3">
        <f t="shared" si="0"/>
        <v>5.6738011964786798E-6</v>
      </c>
      <c r="BG26" s="3">
        <f t="shared" si="0"/>
        <v>4.8306117414542659E-8</v>
      </c>
      <c r="BH26" s="3">
        <f t="shared" si="0"/>
        <v>2.6858889473684022E-7</v>
      </c>
      <c r="BI26" s="3">
        <f t="shared" si="0"/>
        <v>3.6150487578947723E-8</v>
      </c>
      <c r="BJ26" s="3">
        <f t="shared" si="0"/>
        <v>7.9965866842104367E-9</v>
      </c>
      <c r="BK26" s="3">
        <f t="shared" si="0"/>
        <v>1.6406682157894509E-8</v>
      </c>
      <c r="BL26" s="3">
        <f t="shared" si="0"/>
        <v>8.0572185473683712E-9</v>
      </c>
      <c r="BM26" s="3">
        <f t="shared" si="0"/>
        <v>2.5348481052631286E-10</v>
      </c>
      <c r="BN26" s="3">
        <f t="shared" si="0"/>
        <v>1.6009501642105377E-6</v>
      </c>
      <c r="BO26" s="3">
        <f t="shared" si="0"/>
        <v>9.7827394736843708E-9</v>
      </c>
      <c r="BP26" s="3">
        <f t="shared" ref="BP26:CF26" si="1">BP4*$L$61+BP5*$L$62</f>
        <v>7.6538136315790093E-8</v>
      </c>
      <c r="BQ26" s="3">
        <f t="shared" si="1"/>
        <v>3.604910399999963E-9</v>
      </c>
      <c r="BR26" s="3">
        <f t="shared" si="1"/>
        <v>7.2349468578948037E-8</v>
      </c>
      <c r="BS26" s="3">
        <f t="shared" si="1"/>
        <v>1.0443698336842083E-9</v>
      </c>
      <c r="BT26" s="3">
        <f t="shared" si="1"/>
        <v>1.6024360026315947E-7</v>
      </c>
      <c r="BU26" s="3">
        <f t="shared" si="1"/>
        <v>5.7749327999999376E-9</v>
      </c>
      <c r="BV26" s="3">
        <f t="shared" si="1"/>
        <v>1.2385900800000191E-9</v>
      </c>
      <c r="BW26" s="3">
        <f t="shared" si="1"/>
        <v>2.673215999999997E-7</v>
      </c>
      <c r="BX26" s="3">
        <f t="shared" si="1"/>
        <v>2.3791777578947678E-9</v>
      </c>
      <c r="BY26" s="3">
        <f t="shared" si="1"/>
        <v>5.4209437578946868E-11</v>
      </c>
      <c r="BZ26" s="3">
        <f t="shared" si="1"/>
        <v>1.1254784210526139E-10</v>
      </c>
      <c r="CA26" s="3">
        <f t="shared" si="1"/>
        <v>6.1838810526316893E-7</v>
      </c>
      <c r="CB26" s="3">
        <f t="shared" si="1"/>
        <v>3.7539985736842433E-5</v>
      </c>
      <c r="CC26" s="3">
        <f t="shared" si="1"/>
        <v>2.9007686842105482E-7</v>
      </c>
      <c r="CD26" s="3">
        <f t="shared" si="1"/>
        <v>5.6599322684210379E-4</v>
      </c>
      <c r="CE26" s="3">
        <f t="shared" si="1"/>
        <v>1.8209008042105374E-5</v>
      </c>
      <c r="CF26" s="3">
        <f t="shared" si="1"/>
        <v>4.6982366052631855E-5</v>
      </c>
    </row>
    <row r="27" spans="1:84" x14ac:dyDescent="0.3">
      <c r="B27" t="s">
        <v>135</v>
      </c>
      <c r="C27" s="3">
        <f>C6*$L$63+C7*$L$64</f>
        <v>8.4238893912278665E-3</v>
      </c>
      <c r="D27" s="3">
        <f t="shared" ref="D27:BO27" si="2">D6*$L$63+D7*$L$64</f>
        <v>8.3777587511158673E-4</v>
      </c>
      <c r="E27" s="3">
        <f t="shared" si="2"/>
        <v>2.8010874606360908E-3</v>
      </c>
      <c r="F27" s="3">
        <f t="shared" si="2"/>
        <v>7.0687094745134382E-5</v>
      </c>
      <c r="G27" s="3">
        <f t="shared" si="2"/>
        <v>2.3943509532970753E-2</v>
      </c>
      <c r="H27" s="3">
        <f t="shared" si="2"/>
        <v>1.1899766747271708E-3</v>
      </c>
      <c r="I27" s="3">
        <f t="shared" si="2"/>
        <v>3.5027487340514972E-4</v>
      </c>
      <c r="J27" s="3">
        <f t="shared" si="2"/>
        <v>0.24141595251178949</v>
      </c>
      <c r="K27" s="3">
        <f t="shared" si="2"/>
        <v>7.5325685345232939E-8</v>
      </c>
      <c r="L27" s="3">
        <f t="shared" si="2"/>
        <v>0</v>
      </c>
      <c r="M27" s="3">
        <f t="shared" si="2"/>
        <v>5.5521628723630273E-5</v>
      </c>
      <c r="N27" s="3">
        <f t="shared" si="2"/>
        <v>1.6734218897302069E-11</v>
      </c>
      <c r="O27" s="3">
        <f t="shared" si="2"/>
        <v>0</v>
      </c>
      <c r="P27" s="3">
        <f t="shared" si="2"/>
        <v>0</v>
      </c>
      <c r="Q27" s="3">
        <f t="shared" si="2"/>
        <v>2.4625861684133231E-4</v>
      </c>
      <c r="R27" s="3">
        <f t="shared" si="2"/>
        <v>1.1703411997682475E-5</v>
      </c>
      <c r="S27" s="3">
        <f t="shared" si="2"/>
        <v>2.7795737167567126E-11</v>
      </c>
      <c r="T27" s="3">
        <f t="shared" si="2"/>
        <v>1.9581187532925E-3</v>
      </c>
      <c r="U27" s="3">
        <f t="shared" si="2"/>
        <v>1.3976502307544579E-5</v>
      </c>
      <c r="V27" s="3">
        <f t="shared" si="2"/>
        <v>2.7953004615088822E-6</v>
      </c>
      <c r="W27" s="3">
        <f t="shared" si="2"/>
        <v>2.170895683093903E-9</v>
      </c>
      <c r="X27" s="3">
        <f t="shared" si="2"/>
        <v>7.8840712787553549E-11</v>
      </c>
      <c r="Y27" s="3">
        <f t="shared" si="2"/>
        <v>4.2585089231024225E-8</v>
      </c>
      <c r="Z27" s="3">
        <f t="shared" si="2"/>
        <v>5.1357506569357618E-9</v>
      </c>
      <c r="AA27" s="3">
        <f t="shared" si="2"/>
        <v>3.8865140106540879E-6</v>
      </c>
      <c r="AB27" s="3">
        <f t="shared" si="2"/>
        <v>1.0382544571318651E-10</v>
      </c>
      <c r="AC27" s="3">
        <f t="shared" si="2"/>
        <v>5.1801679599146813E-8</v>
      </c>
      <c r="AD27" s="3">
        <f t="shared" si="2"/>
        <v>9.3276336255696977E-11</v>
      </c>
      <c r="AE27" s="3">
        <f t="shared" si="2"/>
        <v>1.0438066200042322E-11</v>
      </c>
      <c r="AF27" s="3">
        <f t="shared" si="2"/>
        <v>3.2369109545875909E-11</v>
      </c>
      <c r="AG27" s="3">
        <f t="shared" si="2"/>
        <v>4.2251959458682252E-10</v>
      </c>
      <c r="AH27" s="3">
        <f t="shared" si="2"/>
        <v>1.6212315587300004E-9</v>
      </c>
      <c r="AI27" s="3">
        <f t="shared" si="2"/>
        <v>6.5515521893883582E-8</v>
      </c>
      <c r="AJ27" s="3">
        <f t="shared" si="2"/>
        <v>1.5823664186234324E-8</v>
      </c>
      <c r="AK27" s="3">
        <f t="shared" si="2"/>
        <v>4.7082341157637547E-9</v>
      </c>
      <c r="AL27" s="3">
        <f t="shared" si="2"/>
        <v>1.6323358844746989E-9</v>
      </c>
      <c r="AM27" s="3">
        <f t="shared" si="2"/>
        <v>9.3276336255698616E-9</v>
      </c>
      <c r="AN27" s="3">
        <f t="shared" si="2"/>
        <v>1.4324580210696436E-7</v>
      </c>
      <c r="AO27" s="3">
        <f t="shared" si="2"/>
        <v>2.6539338529894942E-10</v>
      </c>
      <c r="AP27" s="3">
        <f t="shared" si="2"/>
        <v>1.6955451233292928E-5</v>
      </c>
      <c r="AQ27" s="3">
        <f t="shared" si="2"/>
        <v>2.2708346147964356E-8</v>
      </c>
      <c r="AR27" s="3">
        <f t="shared" si="2"/>
        <v>1.9069311257623511E-2</v>
      </c>
      <c r="AS27" s="3">
        <f t="shared" si="2"/>
        <v>4.7677838500401045E-3</v>
      </c>
      <c r="AT27" s="3">
        <f t="shared" si="2"/>
        <v>0</v>
      </c>
      <c r="AU27" s="3">
        <f t="shared" si="2"/>
        <v>0</v>
      </c>
      <c r="AV27" s="3">
        <f t="shared" si="2"/>
        <v>1.9389500444236152E-4</v>
      </c>
      <c r="AW27" s="3">
        <f t="shared" si="2"/>
        <v>0.3543417740837097</v>
      </c>
      <c r="AX27" s="3">
        <f t="shared" si="2"/>
        <v>2.2239806613065587E-7</v>
      </c>
      <c r="AY27" s="3">
        <f t="shared" si="2"/>
        <v>5.8460922957618582E-6</v>
      </c>
      <c r="AZ27" s="3">
        <f t="shared" si="2"/>
        <v>9.6079045263157512E-10</v>
      </c>
      <c r="BA27" s="3">
        <f t="shared" si="2"/>
        <v>3.8756028315790329E-9</v>
      </c>
      <c r="BB27" s="3">
        <f t="shared" si="2"/>
        <v>3.7758141473684718E-9</v>
      </c>
      <c r="BC27" s="3">
        <f t="shared" si="2"/>
        <v>6.4491163578947621E-10</v>
      </c>
      <c r="BD27" s="3">
        <f t="shared" si="2"/>
        <v>1.0544150842105327E-9</v>
      </c>
      <c r="BE27" s="3">
        <f t="shared" si="2"/>
        <v>0</v>
      </c>
      <c r="BF27" s="3">
        <f t="shared" si="2"/>
        <v>5.6738011964786798E-6</v>
      </c>
      <c r="BG27" s="3">
        <f t="shared" si="2"/>
        <v>4.8306117414542653E-8</v>
      </c>
      <c r="BH27" s="3">
        <f t="shared" si="2"/>
        <v>2.6858889473684022E-7</v>
      </c>
      <c r="BI27" s="3">
        <f t="shared" si="2"/>
        <v>3.615048757894773E-8</v>
      </c>
      <c r="BJ27" s="3">
        <f t="shared" si="2"/>
        <v>7.9965866842104367E-9</v>
      </c>
      <c r="BK27" s="3">
        <f t="shared" si="2"/>
        <v>1.6406682157894509E-8</v>
      </c>
      <c r="BL27" s="3">
        <f t="shared" si="2"/>
        <v>8.0572185473683712E-9</v>
      </c>
      <c r="BM27" s="3">
        <f t="shared" si="2"/>
        <v>2.5348481052631286E-10</v>
      </c>
      <c r="BN27" s="3">
        <f t="shared" si="2"/>
        <v>1.6009501642105377E-6</v>
      </c>
      <c r="BO27" s="3">
        <f t="shared" si="2"/>
        <v>9.7827394736843708E-9</v>
      </c>
      <c r="BP27" s="3">
        <f t="shared" ref="BP27:CF27" si="3">BP6*$L$63+BP7*$L$64</f>
        <v>7.6538136315790093E-8</v>
      </c>
      <c r="BQ27" s="3">
        <f t="shared" si="3"/>
        <v>3.6049103999999634E-9</v>
      </c>
      <c r="BR27" s="3">
        <f t="shared" si="3"/>
        <v>7.2349468578948037E-8</v>
      </c>
      <c r="BS27" s="3">
        <f t="shared" si="3"/>
        <v>1.0443698336842083E-9</v>
      </c>
      <c r="BT27" s="3">
        <f t="shared" si="3"/>
        <v>1.6024360026315945E-7</v>
      </c>
      <c r="BU27" s="3">
        <f t="shared" si="3"/>
        <v>5.7749327999999376E-9</v>
      </c>
      <c r="BV27" s="3">
        <f t="shared" si="3"/>
        <v>1.2385900800000193E-9</v>
      </c>
      <c r="BW27" s="3">
        <f t="shared" si="3"/>
        <v>2.673215999999997E-7</v>
      </c>
      <c r="BX27" s="3">
        <f t="shared" si="3"/>
        <v>2.3791777578947674E-9</v>
      </c>
      <c r="BY27" s="3">
        <f t="shared" si="3"/>
        <v>5.4209437578946868E-11</v>
      </c>
      <c r="BZ27" s="3">
        <f t="shared" si="3"/>
        <v>1.1254784210526138E-10</v>
      </c>
      <c r="CA27" s="3">
        <f t="shared" si="3"/>
        <v>6.1838810526316893E-7</v>
      </c>
      <c r="CB27" s="3">
        <f t="shared" si="3"/>
        <v>3.7539985736842426E-5</v>
      </c>
      <c r="CC27" s="3">
        <f t="shared" si="3"/>
        <v>2.9007686842105477E-7</v>
      </c>
      <c r="CD27" s="3">
        <f t="shared" si="3"/>
        <v>5.6599322684210379E-4</v>
      </c>
      <c r="CE27" s="3">
        <f t="shared" si="3"/>
        <v>1.8209008042105374E-5</v>
      </c>
      <c r="CF27" s="3">
        <f t="shared" si="3"/>
        <v>4.6982366052631855E-5</v>
      </c>
    </row>
    <row r="28" spans="1:84" x14ac:dyDescent="0.3">
      <c r="B28" t="s">
        <v>136</v>
      </c>
      <c r="C28" s="3">
        <f>C11*$L$68+C12*$L$69</f>
        <v>4.4512659373137763E-3</v>
      </c>
      <c r="D28" s="3">
        <f t="shared" ref="D28:BO28" si="4">D11*$L$68+D12*$L$69</f>
        <v>8.1976878198044612E-4</v>
      </c>
      <c r="E28" s="3">
        <f t="shared" si="4"/>
        <v>2.8019307033734179E-3</v>
      </c>
      <c r="F28" s="3">
        <f t="shared" si="4"/>
        <v>7.0715203057728499E-5</v>
      </c>
      <c r="G28" s="3">
        <f t="shared" si="4"/>
        <v>2.3851799332399039E-2</v>
      </c>
      <c r="H28" s="3">
        <f t="shared" si="4"/>
        <v>1.2073065454666196E-3</v>
      </c>
      <c r="I28" s="3">
        <f t="shared" si="4"/>
        <v>3.4789813062042943E-4</v>
      </c>
      <c r="J28" s="3">
        <f t="shared" si="4"/>
        <v>0.24912261695746574</v>
      </c>
      <c r="K28" s="3">
        <f t="shared" si="4"/>
        <v>7.2375405249148545E-8</v>
      </c>
      <c r="L28" s="3">
        <f t="shared" si="4"/>
        <v>0</v>
      </c>
      <c r="M28" s="3">
        <f t="shared" si="4"/>
        <v>5.3347013844591871E-5</v>
      </c>
      <c r="N28" s="3">
        <f t="shared" si="4"/>
        <v>1.6078789972759867E-11</v>
      </c>
      <c r="O28" s="3">
        <f t="shared" si="4"/>
        <v>0</v>
      </c>
      <c r="P28" s="3">
        <f t="shared" si="4"/>
        <v>0</v>
      </c>
      <c r="Q28" s="3">
        <f t="shared" si="4"/>
        <v>2.3661340893613327E-4</v>
      </c>
      <c r="R28" s="3">
        <f t="shared" si="4"/>
        <v>1.1245024618732103E-5</v>
      </c>
      <c r="S28" s="3">
        <f t="shared" si="4"/>
        <v>2.6590999166868263E-11</v>
      </c>
      <c r="T28" s="3">
        <f t="shared" si="4"/>
        <v>2.1878865395498744E-3</v>
      </c>
      <c r="U28" s="3">
        <f t="shared" si="4"/>
        <v>1.3429084831263558E-5</v>
      </c>
      <c r="V28" s="3">
        <f t="shared" si="4"/>
        <v>2.6858169662526628E-6</v>
      </c>
      <c r="W28" s="3">
        <f t="shared" si="4"/>
        <v>2.0858682413234885E-9</v>
      </c>
      <c r="X28" s="3">
        <f t="shared" si="4"/>
        <v>7.5752759659318531E-11</v>
      </c>
      <c r="Y28" s="3">
        <f t="shared" si="4"/>
        <v>4.0917159618801683E-8</v>
      </c>
      <c r="Z28" s="3">
        <f t="shared" si="4"/>
        <v>4.9345987806246957E-9</v>
      </c>
      <c r="AA28" s="3">
        <f t="shared" si="4"/>
        <v>3.7342909691213944E-6</v>
      </c>
      <c r="AB28" s="3">
        <f t="shared" si="4"/>
        <v>9.9758915889384E-11</v>
      </c>
      <c r="AC28" s="3">
        <f t="shared" si="4"/>
        <v>4.9772763917003916E-8</v>
      </c>
      <c r="AD28" s="3">
        <f t="shared" si="4"/>
        <v>8.9622983258911932E-11</v>
      </c>
      <c r="AE28" s="3">
        <f t="shared" si="4"/>
        <v>1.0029238602783047E-11</v>
      </c>
      <c r="AF28" s="3">
        <f t="shared" si="4"/>
        <v>3.110130907139635E-11</v>
      </c>
      <c r="AG28" s="3">
        <f t="shared" si="4"/>
        <v>4.0597077535733942E-10</v>
      </c>
      <c r="AH28" s="3">
        <f t="shared" si="4"/>
        <v>1.5577328042620763E-9</v>
      </c>
      <c r="AI28" s="3">
        <f t="shared" si="4"/>
        <v>6.2949476336618248E-8</v>
      </c>
      <c r="AJ28" s="3">
        <f t="shared" si="4"/>
        <v>1.5203898945708271E-8</v>
      </c>
      <c r="AK28" s="3">
        <f t="shared" si="4"/>
        <v>4.5238267740212744E-9</v>
      </c>
      <c r="AL28" s="3">
        <f t="shared" si="4"/>
        <v>1.5684022070309626E-9</v>
      </c>
      <c r="AM28" s="3">
        <f t="shared" si="4"/>
        <v>8.9622983258914019E-9</v>
      </c>
      <c r="AN28" s="3">
        <f t="shared" si="4"/>
        <v>1.3763529571904483E-7</v>
      </c>
      <c r="AO28" s="3">
        <f t="shared" si="4"/>
        <v>2.5499872617714466E-10</v>
      </c>
      <c r="AP28" s="3">
        <f t="shared" si="4"/>
        <v>1.6291357304848032E-5</v>
      </c>
      <c r="AQ28" s="3">
        <f t="shared" si="4"/>
        <v>2.181892866243751E-8</v>
      </c>
      <c r="AR28" s="3">
        <f t="shared" si="4"/>
        <v>1.637593424515766E-2</v>
      </c>
      <c r="AS28" s="3">
        <f t="shared" si="4"/>
        <v>4.4356501819976975E-3</v>
      </c>
      <c r="AT28" s="3">
        <f t="shared" si="4"/>
        <v>0</v>
      </c>
      <c r="AU28" s="3">
        <f t="shared" si="4"/>
        <v>1.0848281345827712E-5</v>
      </c>
      <c r="AV28" s="3">
        <f t="shared" si="4"/>
        <v>2.5152909828351328E-4</v>
      </c>
      <c r="AW28" s="3">
        <f t="shared" si="4"/>
        <v>1.5892601319508091E-3</v>
      </c>
      <c r="AX28" s="3">
        <f t="shared" si="4"/>
        <v>0</v>
      </c>
      <c r="AY28" s="3">
        <f t="shared" si="4"/>
        <v>6.3534197836673225E-6</v>
      </c>
      <c r="AZ28" s="3">
        <f t="shared" si="4"/>
        <v>9.6079045263157512E-10</v>
      </c>
      <c r="BA28" s="3">
        <f t="shared" si="4"/>
        <v>3.8756028315790329E-9</v>
      </c>
      <c r="BB28" s="3">
        <f t="shared" si="4"/>
        <v>3.7758141473684718E-9</v>
      </c>
      <c r="BC28" s="3">
        <f t="shared" si="4"/>
        <v>6.4491163578947621E-10</v>
      </c>
      <c r="BD28" s="3">
        <f t="shared" si="4"/>
        <v>1.0544150842105327E-9</v>
      </c>
      <c r="BE28" s="3">
        <f t="shared" si="4"/>
        <v>0</v>
      </c>
      <c r="BF28" s="3">
        <f t="shared" si="4"/>
        <v>5.673801196478679E-6</v>
      </c>
      <c r="BG28" s="3">
        <f t="shared" si="4"/>
        <v>4.8306117414542653E-8</v>
      </c>
      <c r="BH28" s="3">
        <f t="shared" si="4"/>
        <v>2.6858889473684022E-7</v>
      </c>
      <c r="BI28" s="3">
        <f t="shared" si="4"/>
        <v>3.6150487578947723E-8</v>
      </c>
      <c r="BJ28" s="3">
        <f t="shared" si="4"/>
        <v>7.9965866842104367E-9</v>
      </c>
      <c r="BK28" s="3">
        <f t="shared" si="4"/>
        <v>1.6406682157894509E-8</v>
      </c>
      <c r="BL28" s="3">
        <f t="shared" si="4"/>
        <v>8.0572185473683712E-9</v>
      </c>
      <c r="BM28" s="3">
        <f t="shared" si="4"/>
        <v>2.5348481052631286E-10</v>
      </c>
      <c r="BN28" s="3">
        <f t="shared" si="4"/>
        <v>1.6009501642105377E-6</v>
      </c>
      <c r="BO28" s="3">
        <f t="shared" si="4"/>
        <v>9.7827394736843691E-9</v>
      </c>
      <c r="BP28" s="3">
        <f t="shared" ref="BP28:CF28" si="5">BP11*$L$68+BP12*$L$69</f>
        <v>7.6538136315790093E-8</v>
      </c>
      <c r="BQ28" s="3">
        <f t="shared" si="5"/>
        <v>3.604910399999963E-9</v>
      </c>
      <c r="BR28" s="3">
        <f t="shared" si="5"/>
        <v>7.2349468578948037E-8</v>
      </c>
      <c r="BS28" s="3">
        <f t="shared" si="5"/>
        <v>1.0443698336842083E-9</v>
      </c>
      <c r="BT28" s="3">
        <f t="shared" si="5"/>
        <v>1.6024360026315945E-7</v>
      </c>
      <c r="BU28" s="3">
        <f t="shared" si="5"/>
        <v>5.7749327999999368E-9</v>
      </c>
      <c r="BV28" s="3">
        <f t="shared" si="5"/>
        <v>1.2385900800000191E-9</v>
      </c>
      <c r="BW28" s="3">
        <f t="shared" si="5"/>
        <v>2.673215999999997E-7</v>
      </c>
      <c r="BX28" s="3">
        <f t="shared" si="5"/>
        <v>2.3791777578947674E-9</v>
      </c>
      <c r="BY28" s="3">
        <f t="shared" si="5"/>
        <v>5.4209437578946862E-11</v>
      </c>
      <c r="BZ28" s="3">
        <f t="shared" si="5"/>
        <v>1.1254784210526138E-10</v>
      </c>
      <c r="CA28" s="3">
        <f t="shared" si="5"/>
        <v>6.1838810526316893E-7</v>
      </c>
      <c r="CB28" s="3">
        <f t="shared" si="5"/>
        <v>3.7539985736842426E-5</v>
      </c>
      <c r="CC28" s="3">
        <f t="shared" si="5"/>
        <v>2.9007686842105477E-7</v>
      </c>
      <c r="CD28" s="3">
        <f t="shared" si="5"/>
        <v>5.6599322684210379E-4</v>
      </c>
      <c r="CE28" s="3">
        <f t="shared" si="5"/>
        <v>1.8209008042105374E-5</v>
      </c>
      <c r="CF28" s="3">
        <f t="shared" si="5"/>
        <v>4.6982366052631855E-5</v>
      </c>
    </row>
    <row r="29" spans="1:84" x14ac:dyDescent="0.3">
      <c r="B29" t="s">
        <v>137</v>
      </c>
      <c r="C29" s="3">
        <f>SUMPRODUCT(C$4:C$25,$K$61:$K$82)</f>
        <v>3.87281646675702E-3</v>
      </c>
      <c r="D29" s="3">
        <f t="shared" ref="D29:BO31" si="6">SUMPRODUCT(D$4:D$25,$K$61:$K$82)</f>
        <v>8.6727016786982303E-4</v>
      </c>
      <c r="E29" s="3">
        <f t="shared" si="6"/>
        <v>2.7936954786949154E-3</v>
      </c>
      <c r="F29" s="3">
        <f t="shared" si="6"/>
        <v>7.1198091463056467E-5</v>
      </c>
      <c r="G29" s="3">
        <f t="shared" si="6"/>
        <v>2.4094204631149637E-2</v>
      </c>
      <c r="H29" s="3">
        <f t="shared" si="6"/>
        <v>1.1470029017089617E-3</v>
      </c>
      <c r="I29" s="3">
        <f t="shared" si="6"/>
        <v>3.541678030933008E-4</v>
      </c>
      <c r="J29" s="3">
        <f t="shared" si="6"/>
        <v>0.22339905864845755</v>
      </c>
      <c r="K29" s="3">
        <f t="shared" si="6"/>
        <v>8.0173485763976336E-8</v>
      </c>
      <c r="L29" s="3">
        <f t="shared" si="6"/>
        <v>0</v>
      </c>
      <c r="M29" s="3">
        <f t="shared" si="6"/>
        <v>5.9094882305620465E-5</v>
      </c>
      <c r="N29" s="3">
        <f t="shared" si="6"/>
        <v>1.781119752691397E-11</v>
      </c>
      <c r="O29" s="3">
        <f t="shared" si="6"/>
        <v>0</v>
      </c>
      <c r="P29" s="3">
        <f t="shared" si="6"/>
        <v>0</v>
      </c>
      <c r="Q29" s="3">
        <f t="shared" si="6"/>
        <v>2.6210729608495671E-4</v>
      </c>
      <c r="R29" s="3">
        <f t="shared" si="6"/>
        <v>1.245661862730774E-5</v>
      </c>
      <c r="S29" s="3">
        <f t="shared" si="6"/>
        <v>2.8201923379930526E-11</v>
      </c>
      <c r="T29" s="3">
        <f t="shared" si="6"/>
        <v>1.4616740049746351E-3</v>
      </c>
      <c r="U29" s="3">
        <f t="shared" si="6"/>
        <v>1.4876000180395603E-5</v>
      </c>
      <c r="V29" s="3">
        <f t="shared" si="6"/>
        <v>2.9752000360790977E-6</v>
      </c>
      <c r="W29" s="3">
        <f t="shared" si="6"/>
        <v>2.310609898149739E-9</v>
      </c>
      <c r="X29" s="3">
        <f t="shared" si="6"/>
        <v>8.3914732873980297E-11</v>
      </c>
      <c r="Y29" s="3">
        <f t="shared" si="6"/>
        <v>4.5325774728410786E-8</v>
      </c>
      <c r="Z29" s="3">
        <f t="shared" si="6"/>
        <v>5.4662766132698734E-9</v>
      </c>
      <c r="AA29" s="3">
        <f t="shared" si="6"/>
        <v>4.1366417613934177E-6</v>
      </c>
      <c r="AB29" s="3">
        <f t="shared" si="6"/>
        <v>1.1050742991150918E-10</v>
      </c>
      <c r="AC29" s="3">
        <f t="shared" si="6"/>
        <v>5.5135525191143846E-8</v>
      </c>
      <c r="AD29" s="3">
        <f t="shared" si="6"/>
        <v>9.9279402273441427E-11</v>
      </c>
      <c r="AE29" s="3">
        <f t="shared" si="6"/>
        <v>1.1109837873456565E-11</v>
      </c>
      <c r="AF29" s="3">
        <f t="shared" si="6"/>
        <v>3.4452316384176404E-11</v>
      </c>
      <c r="AG29" s="3">
        <f t="shared" si="6"/>
        <v>4.4971205434576972E-10</v>
      </c>
      <c r="AH29" s="3">
        <f t="shared" si="6"/>
        <v>1.7255705633241147E-9</v>
      </c>
      <c r="AI29" s="3">
        <f t="shared" si="6"/>
        <v>6.9731961120632046E-8</v>
      </c>
      <c r="AJ29" s="3">
        <f t="shared" si="6"/>
        <v>1.684204145710166E-8</v>
      </c>
      <c r="AK29" s="3">
        <f t="shared" si="6"/>
        <v>5.011246019516568E-9</v>
      </c>
      <c r="AL29" s="3">
        <f t="shared" si="6"/>
        <v>1.7373895397852264E-9</v>
      </c>
      <c r="AM29" s="3">
        <f t="shared" si="6"/>
        <v>9.9279402273442191E-9</v>
      </c>
      <c r="AN29" s="3">
        <f t="shared" si="6"/>
        <v>1.524647963484998E-7</v>
      </c>
      <c r="AO29" s="3">
        <f t="shared" si="6"/>
        <v>2.8247353742086415E-10</v>
      </c>
      <c r="AP29" s="3">
        <f t="shared" si="6"/>
        <v>1.8046667904100868E-5</v>
      </c>
      <c r="AQ29" s="3">
        <f t="shared" si="6"/>
        <v>2.4169806862998534E-8</v>
      </c>
      <c r="AR29" s="3">
        <f t="shared" si="6"/>
        <v>4.9843595002468698E-3</v>
      </c>
      <c r="AS29" s="3">
        <f t="shared" si="6"/>
        <v>7.1388248185096075E-3</v>
      </c>
      <c r="AT29" s="3">
        <f t="shared" si="6"/>
        <v>0</v>
      </c>
      <c r="AU29" s="3">
        <f t="shared" si="6"/>
        <v>1.5118745037679853E-3</v>
      </c>
      <c r="AV29" s="3">
        <f t="shared" si="6"/>
        <v>6.5982442931309217E-4</v>
      </c>
      <c r="AW29" s="3">
        <f t="shared" si="6"/>
        <v>6.6295920514655382E-2</v>
      </c>
      <c r="AX29" s="3">
        <f t="shared" si="6"/>
        <v>1.9439906661910269E-6</v>
      </c>
      <c r="AY29" s="3">
        <f t="shared" si="6"/>
        <v>7.9149457425986646E-6</v>
      </c>
      <c r="AZ29" s="3">
        <f t="shared" si="6"/>
        <v>9.6079045263157512E-10</v>
      </c>
      <c r="BA29" s="3">
        <f t="shared" si="6"/>
        <v>3.8756028315790329E-9</v>
      </c>
      <c r="BB29" s="3">
        <f t="shared" si="6"/>
        <v>5.5061807141871206E-9</v>
      </c>
      <c r="BC29" s="3">
        <f t="shared" si="6"/>
        <v>1.0431723241692312E-5</v>
      </c>
      <c r="BD29" s="3">
        <f t="shared" si="6"/>
        <v>1.0544150842105325E-9</v>
      </c>
      <c r="BE29" s="3">
        <f t="shared" si="6"/>
        <v>0.14616900687408529</v>
      </c>
      <c r="BF29" s="3">
        <f t="shared" si="6"/>
        <v>5.6738011964786773E-6</v>
      </c>
      <c r="BG29" s="3">
        <f t="shared" si="6"/>
        <v>4.8306117414542653E-8</v>
      </c>
      <c r="BH29" s="3">
        <f t="shared" si="6"/>
        <v>2.6858889473684016E-7</v>
      </c>
      <c r="BI29" s="3">
        <f t="shared" si="6"/>
        <v>3.615048757894773E-8</v>
      </c>
      <c r="BJ29" s="3">
        <f t="shared" si="6"/>
        <v>7.996586684210435E-9</v>
      </c>
      <c r="BK29" s="3">
        <f t="shared" si="6"/>
        <v>1.6406682157894506E-8</v>
      </c>
      <c r="BL29" s="3">
        <f t="shared" si="6"/>
        <v>8.0572185473683745E-9</v>
      </c>
      <c r="BM29" s="3">
        <f t="shared" si="6"/>
        <v>2.5348481052631286E-10</v>
      </c>
      <c r="BN29" s="3">
        <f t="shared" si="6"/>
        <v>1.6009501642105379E-6</v>
      </c>
      <c r="BO29" s="3">
        <f t="shared" si="6"/>
        <v>9.7827394736843675E-9</v>
      </c>
      <c r="BP29" s="3">
        <f t="shared" ref="BP29:CF31" si="7">SUMPRODUCT(BP$4:BP$25,$K$61:$K$82)</f>
        <v>7.6538136315790093E-8</v>
      </c>
      <c r="BQ29" s="3">
        <f t="shared" si="7"/>
        <v>3.604910399999963E-9</v>
      </c>
      <c r="BR29" s="3">
        <f t="shared" si="7"/>
        <v>7.234946857894805E-8</v>
      </c>
      <c r="BS29" s="3">
        <f t="shared" si="7"/>
        <v>1.0443698336842085E-9</v>
      </c>
      <c r="BT29" s="3">
        <f t="shared" si="7"/>
        <v>1.6024360026315945E-7</v>
      </c>
      <c r="BU29" s="3">
        <f t="shared" si="7"/>
        <v>5.7749327999999376E-9</v>
      </c>
      <c r="BV29" s="3">
        <f t="shared" si="7"/>
        <v>1.2385900800000191E-9</v>
      </c>
      <c r="BW29" s="3">
        <f t="shared" si="7"/>
        <v>2.673215999999997E-7</v>
      </c>
      <c r="BX29" s="3">
        <f t="shared" si="7"/>
        <v>2.3791777578947683E-9</v>
      </c>
      <c r="BY29" s="3">
        <f t="shared" si="7"/>
        <v>5.4209437578946862E-11</v>
      </c>
      <c r="BZ29" s="3">
        <f t="shared" si="7"/>
        <v>1.1254784210526141E-10</v>
      </c>
      <c r="CA29" s="3">
        <f t="shared" si="7"/>
        <v>6.1838810526316904E-7</v>
      </c>
      <c r="CB29" s="3">
        <f t="shared" si="7"/>
        <v>3.7539985736842426E-5</v>
      </c>
      <c r="CC29" s="3">
        <f t="shared" si="7"/>
        <v>2.9007686842105477E-7</v>
      </c>
      <c r="CD29" s="3">
        <f t="shared" si="7"/>
        <v>5.659932268421039E-4</v>
      </c>
      <c r="CE29" s="3">
        <f t="shared" si="7"/>
        <v>1.8209008042105374E-5</v>
      </c>
      <c r="CF29" s="3">
        <f t="shared" si="7"/>
        <v>4.6982366052631855E-5</v>
      </c>
    </row>
    <row r="30" spans="1:84" x14ac:dyDescent="0.3">
      <c r="B30" t="s">
        <v>138</v>
      </c>
      <c r="C30" s="3">
        <f t="shared" ref="C30:R31" si="8">SUMPRODUCT(C$4:C$25,$K$61:$K$82)</f>
        <v>3.87281646675702E-3</v>
      </c>
      <c r="D30" s="3">
        <f t="shared" si="8"/>
        <v>8.6727016786982303E-4</v>
      </c>
      <c r="E30" s="3">
        <f t="shared" si="8"/>
        <v>2.7936954786949154E-3</v>
      </c>
      <c r="F30" s="3">
        <f t="shared" si="8"/>
        <v>7.1198091463056467E-5</v>
      </c>
      <c r="G30" s="3">
        <f t="shared" si="8"/>
        <v>2.4094204631149637E-2</v>
      </c>
      <c r="H30" s="3">
        <f t="shared" si="8"/>
        <v>1.1470029017089617E-3</v>
      </c>
      <c r="I30" s="3">
        <f t="shared" si="8"/>
        <v>3.541678030933008E-4</v>
      </c>
      <c r="J30" s="3">
        <f t="shared" si="8"/>
        <v>0.22339905864845755</v>
      </c>
      <c r="K30" s="3">
        <f t="shared" si="8"/>
        <v>8.0173485763976336E-8</v>
      </c>
      <c r="L30" s="3">
        <f t="shared" si="8"/>
        <v>0</v>
      </c>
      <c r="M30" s="3">
        <f t="shared" si="8"/>
        <v>5.9094882305620465E-5</v>
      </c>
      <c r="N30" s="3">
        <f t="shared" si="8"/>
        <v>1.781119752691397E-11</v>
      </c>
      <c r="O30" s="3">
        <f t="shared" si="8"/>
        <v>0</v>
      </c>
      <c r="P30" s="3">
        <f t="shared" si="8"/>
        <v>0</v>
      </c>
      <c r="Q30" s="3">
        <f t="shared" si="8"/>
        <v>2.6210729608495671E-4</v>
      </c>
      <c r="R30" s="3">
        <f t="shared" si="8"/>
        <v>1.245661862730774E-5</v>
      </c>
      <c r="S30" s="3">
        <f t="shared" si="6"/>
        <v>2.8201923379930526E-11</v>
      </c>
      <c r="T30" s="3">
        <f t="shared" si="6"/>
        <v>1.4616740049746351E-3</v>
      </c>
      <c r="U30" s="3">
        <f t="shared" si="6"/>
        <v>1.4876000180395603E-5</v>
      </c>
      <c r="V30" s="3">
        <f t="shared" si="6"/>
        <v>2.9752000360790977E-6</v>
      </c>
      <c r="W30" s="3">
        <f t="shared" si="6"/>
        <v>2.310609898149739E-9</v>
      </c>
      <c r="X30" s="3">
        <f t="shared" si="6"/>
        <v>8.3914732873980297E-11</v>
      </c>
      <c r="Y30" s="3">
        <f t="shared" si="6"/>
        <v>4.5325774728410786E-8</v>
      </c>
      <c r="Z30" s="3">
        <f t="shared" si="6"/>
        <v>5.4662766132698734E-9</v>
      </c>
      <c r="AA30" s="3">
        <f t="shared" si="6"/>
        <v>4.1366417613934177E-6</v>
      </c>
      <c r="AB30" s="3">
        <f t="shared" si="6"/>
        <v>1.1050742991150918E-10</v>
      </c>
      <c r="AC30" s="3">
        <f t="shared" si="6"/>
        <v>5.5135525191143846E-8</v>
      </c>
      <c r="AD30" s="3">
        <f t="shared" si="6"/>
        <v>9.9279402273441427E-11</v>
      </c>
      <c r="AE30" s="3">
        <f t="shared" si="6"/>
        <v>1.1109837873456565E-11</v>
      </c>
      <c r="AF30" s="3">
        <f t="shared" si="6"/>
        <v>3.4452316384176404E-11</v>
      </c>
      <c r="AG30" s="3">
        <f t="shared" si="6"/>
        <v>4.4971205434576972E-10</v>
      </c>
      <c r="AH30" s="3">
        <f t="shared" si="6"/>
        <v>1.7255705633241147E-9</v>
      </c>
      <c r="AI30" s="3">
        <f t="shared" si="6"/>
        <v>6.9731961120632046E-8</v>
      </c>
      <c r="AJ30" s="3">
        <f t="shared" si="6"/>
        <v>1.684204145710166E-8</v>
      </c>
      <c r="AK30" s="3">
        <f t="shared" si="6"/>
        <v>5.011246019516568E-9</v>
      </c>
      <c r="AL30" s="3">
        <f t="shared" si="6"/>
        <v>1.7373895397852264E-9</v>
      </c>
      <c r="AM30" s="3">
        <f t="shared" si="6"/>
        <v>9.9279402273442191E-9</v>
      </c>
      <c r="AN30" s="3">
        <f t="shared" si="6"/>
        <v>1.524647963484998E-7</v>
      </c>
      <c r="AO30" s="3">
        <f t="shared" si="6"/>
        <v>2.8247353742086415E-10</v>
      </c>
      <c r="AP30" s="3">
        <f t="shared" si="6"/>
        <v>1.8046667904100868E-5</v>
      </c>
      <c r="AQ30" s="3">
        <f t="shared" si="6"/>
        <v>2.4169806862998534E-8</v>
      </c>
      <c r="AR30" s="3">
        <f t="shared" si="6"/>
        <v>4.9843595002468698E-3</v>
      </c>
      <c r="AS30" s="3">
        <f t="shared" si="6"/>
        <v>7.1388248185096075E-3</v>
      </c>
      <c r="AT30" s="3">
        <f t="shared" si="6"/>
        <v>0</v>
      </c>
      <c r="AU30" s="3">
        <f t="shared" si="6"/>
        <v>1.5118745037679853E-3</v>
      </c>
      <c r="AV30" s="3">
        <f t="shared" si="6"/>
        <v>6.5982442931309217E-4</v>
      </c>
      <c r="AW30" s="3">
        <f t="shared" si="6"/>
        <v>6.6295920514655382E-2</v>
      </c>
      <c r="AX30" s="3">
        <f t="shared" si="6"/>
        <v>1.9439906661910269E-6</v>
      </c>
      <c r="AY30" s="3">
        <f t="shared" si="6"/>
        <v>7.9149457425986646E-6</v>
      </c>
      <c r="AZ30" s="3">
        <f t="shared" si="6"/>
        <v>9.6079045263157512E-10</v>
      </c>
      <c r="BA30" s="3">
        <f t="shared" si="6"/>
        <v>3.8756028315790329E-9</v>
      </c>
      <c r="BB30" s="3">
        <f t="shared" si="6"/>
        <v>5.5061807141871206E-9</v>
      </c>
      <c r="BC30" s="3">
        <f t="shared" si="6"/>
        <v>1.0431723241692312E-5</v>
      </c>
      <c r="BD30" s="3">
        <f t="shared" si="6"/>
        <v>1.0544150842105325E-9</v>
      </c>
      <c r="BE30" s="3">
        <f t="shared" si="6"/>
        <v>0.14616900687408529</v>
      </c>
      <c r="BF30" s="3">
        <f t="shared" si="6"/>
        <v>5.6738011964786773E-6</v>
      </c>
      <c r="BG30" s="3">
        <f t="shared" si="6"/>
        <v>4.8306117414542653E-8</v>
      </c>
      <c r="BH30" s="3">
        <f t="shared" si="6"/>
        <v>2.6858889473684016E-7</v>
      </c>
      <c r="BI30" s="3">
        <f t="shared" si="6"/>
        <v>3.615048757894773E-8</v>
      </c>
      <c r="BJ30" s="3">
        <f t="shared" si="6"/>
        <v>7.996586684210435E-9</v>
      </c>
      <c r="BK30" s="3">
        <f t="shared" si="6"/>
        <v>1.6406682157894506E-8</v>
      </c>
      <c r="BL30" s="3">
        <f t="shared" si="6"/>
        <v>8.0572185473683745E-9</v>
      </c>
      <c r="BM30" s="3">
        <f t="shared" si="6"/>
        <v>2.5348481052631286E-10</v>
      </c>
      <c r="BN30" s="3">
        <f t="shared" si="6"/>
        <v>1.6009501642105379E-6</v>
      </c>
      <c r="BO30" s="3">
        <f t="shared" si="6"/>
        <v>9.7827394736843675E-9</v>
      </c>
      <c r="BP30" s="3">
        <f t="shared" si="7"/>
        <v>7.6538136315790093E-8</v>
      </c>
      <c r="BQ30" s="3">
        <f t="shared" si="7"/>
        <v>3.604910399999963E-9</v>
      </c>
      <c r="BR30" s="3">
        <f t="shared" si="7"/>
        <v>7.234946857894805E-8</v>
      </c>
      <c r="BS30" s="3">
        <f t="shared" si="7"/>
        <v>1.0443698336842085E-9</v>
      </c>
      <c r="BT30" s="3">
        <f t="shared" si="7"/>
        <v>1.6024360026315945E-7</v>
      </c>
      <c r="BU30" s="3">
        <f t="shared" si="7"/>
        <v>5.7749327999999376E-9</v>
      </c>
      <c r="BV30" s="3">
        <f t="shared" si="7"/>
        <v>1.2385900800000191E-9</v>
      </c>
      <c r="BW30" s="3">
        <f t="shared" si="7"/>
        <v>2.673215999999997E-7</v>
      </c>
      <c r="BX30" s="3">
        <f t="shared" si="7"/>
        <v>2.3791777578947683E-9</v>
      </c>
      <c r="BY30" s="3">
        <f t="shared" si="7"/>
        <v>5.4209437578946862E-11</v>
      </c>
      <c r="BZ30" s="3">
        <f t="shared" si="7"/>
        <v>1.1254784210526141E-10</v>
      </c>
      <c r="CA30" s="3">
        <f t="shared" si="7"/>
        <v>6.1838810526316904E-7</v>
      </c>
      <c r="CB30" s="3">
        <f t="shared" si="7"/>
        <v>3.7539985736842426E-5</v>
      </c>
      <c r="CC30" s="3">
        <f t="shared" si="7"/>
        <v>2.9007686842105477E-7</v>
      </c>
      <c r="CD30" s="3">
        <f t="shared" si="7"/>
        <v>5.659932268421039E-4</v>
      </c>
      <c r="CE30" s="3">
        <f t="shared" si="7"/>
        <v>1.8209008042105374E-5</v>
      </c>
      <c r="CF30" s="3">
        <f t="shared" si="7"/>
        <v>4.6982366052631855E-5</v>
      </c>
    </row>
    <row r="31" spans="1:84" x14ac:dyDescent="0.3">
      <c r="B31" t="s">
        <v>139</v>
      </c>
      <c r="C31" s="3">
        <f t="shared" si="8"/>
        <v>3.87281646675702E-3</v>
      </c>
      <c r="D31" s="3">
        <f t="shared" si="8"/>
        <v>8.6727016786982303E-4</v>
      </c>
      <c r="E31" s="3">
        <f t="shared" si="8"/>
        <v>2.7936954786949154E-3</v>
      </c>
      <c r="F31" s="3">
        <f t="shared" si="8"/>
        <v>7.1198091463056467E-5</v>
      </c>
      <c r="G31" s="3">
        <f t="shared" si="8"/>
        <v>2.4094204631149637E-2</v>
      </c>
      <c r="H31" s="3">
        <f t="shared" si="8"/>
        <v>1.1470029017089617E-3</v>
      </c>
      <c r="I31" s="3">
        <f t="shared" si="8"/>
        <v>3.541678030933008E-4</v>
      </c>
      <c r="J31" s="3">
        <f t="shared" si="8"/>
        <v>0.22339905864845755</v>
      </c>
      <c r="K31" s="3">
        <f t="shared" si="8"/>
        <v>8.0173485763976336E-8</v>
      </c>
      <c r="L31" s="3">
        <f t="shared" si="8"/>
        <v>0</v>
      </c>
      <c r="M31" s="3">
        <f t="shared" si="8"/>
        <v>5.9094882305620465E-5</v>
      </c>
      <c r="N31" s="3">
        <f t="shared" si="8"/>
        <v>1.781119752691397E-11</v>
      </c>
      <c r="O31" s="3">
        <f t="shared" si="8"/>
        <v>0</v>
      </c>
      <c r="P31" s="3">
        <f t="shared" si="8"/>
        <v>0</v>
      </c>
      <c r="Q31" s="3">
        <f t="shared" si="8"/>
        <v>2.6210729608495671E-4</v>
      </c>
      <c r="R31" s="3">
        <f t="shared" si="8"/>
        <v>1.245661862730774E-5</v>
      </c>
      <c r="S31" s="3">
        <f t="shared" si="6"/>
        <v>2.8201923379930526E-11</v>
      </c>
      <c r="T31" s="3">
        <f t="shared" si="6"/>
        <v>1.4616740049746351E-3</v>
      </c>
      <c r="U31" s="3">
        <f t="shared" si="6"/>
        <v>1.4876000180395603E-5</v>
      </c>
      <c r="V31" s="3">
        <f t="shared" si="6"/>
        <v>2.9752000360790977E-6</v>
      </c>
      <c r="W31" s="3">
        <f t="shared" si="6"/>
        <v>2.310609898149739E-9</v>
      </c>
      <c r="X31" s="3">
        <f t="shared" si="6"/>
        <v>8.3914732873980297E-11</v>
      </c>
      <c r="Y31" s="3">
        <f t="shared" si="6"/>
        <v>4.5325774728410786E-8</v>
      </c>
      <c r="Z31" s="3">
        <f t="shared" si="6"/>
        <v>5.4662766132698734E-9</v>
      </c>
      <c r="AA31" s="3">
        <f t="shared" si="6"/>
        <v>4.1366417613934177E-6</v>
      </c>
      <c r="AB31" s="3">
        <f t="shared" si="6"/>
        <v>1.1050742991150918E-10</v>
      </c>
      <c r="AC31" s="3">
        <f t="shared" si="6"/>
        <v>5.5135525191143846E-8</v>
      </c>
      <c r="AD31" s="3">
        <f t="shared" si="6"/>
        <v>9.9279402273441427E-11</v>
      </c>
      <c r="AE31" s="3">
        <f t="shared" si="6"/>
        <v>1.1109837873456565E-11</v>
      </c>
      <c r="AF31" s="3">
        <f t="shared" si="6"/>
        <v>3.4452316384176404E-11</v>
      </c>
      <c r="AG31" s="3">
        <f t="shared" si="6"/>
        <v>4.4971205434576972E-10</v>
      </c>
      <c r="AH31" s="3">
        <f t="shared" si="6"/>
        <v>1.7255705633241147E-9</v>
      </c>
      <c r="AI31" s="3">
        <f t="shared" si="6"/>
        <v>6.9731961120632046E-8</v>
      </c>
      <c r="AJ31" s="3">
        <f t="shared" si="6"/>
        <v>1.684204145710166E-8</v>
      </c>
      <c r="AK31" s="3">
        <f t="shared" si="6"/>
        <v>5.011246019516568E-9</v>
      </c>
      <c r="AL31" s="3">
        <f t="shared" si="6"/>
        <v>1.7373895397852264E-9</v>
      </c>
      <c r="AM31" s="3">
        <f t="shared" si="6"/>
        <v>9.9279402273442191E-9</v>
      </c>
      <c r="AN31" s="3">
        <f t="shared" si="6"/>
        <v>1.524647963484998E-7</v>
      </c>
      <c r="AO31" s="3">
        <f t="shared" si="6"/>
        <v>2.8247353742086415E-10</v>
      </c>
      <c r="AP31" s="3">
        <f t="shared" si="6"/>
        <v>1.8046667904100868E-5</v>
      </c>
      <c r="AQ31" s="3">
        <f t="shared" si="6"/>
        <v>2.4169806862998534E-8</v>
      </c>
      <c r="AR31" s="3">
        <f t="shared" si="6"/>
        <v>4.9843595002468698E-3</v>
      </c>
      <c r="AS31" s="3">
        <f t="shared" si="6"/>
        <v>7.1388248185096075E-3</v>
      </c>
      <c r="AT31" s="3">
        <f t="shared" si="6"/>
        <v>0</v>
      </c>
      <c r="AU31" s="3">
        <f t="shared" si="6"/>
        <v>1.5118745037679853E-3</v>
      </c>
      <c r="AV31" s="3">
        <f t="shared" si="6"/>
        <v>6.5982442931309217E-4</v>
      </c>
      <c r="AW31" s="3">
        <f t="shared" si="6"/>
        <v>6.6295920514655382E-2</v>
      </c>
      <c r="AX31" s="3">
        <f t="shared" si="6"/>
        <v>1.9439906661910269E-6</v>
      </c>
      <c r="AY31" s="3">
        <f t="shared" si="6"/>
        <v>7.9149457425986646E-6</v>
      </c>
      <c r="AZ31" s="3">
        <f t="shared" si="6"/>
        <v>9.6079045263157512E-10</v>
      </c>
      <c r="BA31" s="3">
        <f t="shared" si="6"/>
        <v>3.8756028315790329E-9</v>
      </c>
      <c r="BB31" s="3">
        <f t="shared" si="6"/>
        <v>5.5061807141871206E-9</v>
      </c>
      <c r="BC31" s="3">
        <f t="shared" si="6"/>
        <v>1.0431723241692312E-5</v>
      </c>
      <c r="BD31" s="3">
        <f t="shared" si="6"/>
        <v>1.0544150842105325E-9</v>
      </c>
      <c r="BE31" s="3">
        <f t="shared" si="6"/>
        <v>0.14616900687408529</v>
      </c>
      <c r="BF31" s="3">
        <f t="shared" si="6"/>
        <v>5.6738011964786773E-6</v>
      </c>
      <c r="BG31" s="3">
        <f t="shared" si="6"/>
        <v>4.8306117414542653E-8</v>
      </c>
      <c r="BH31" s="3">
        <f t="shared" si="6"/>
        <v>2.6858889473684016E-7</v>
      </c>
      <c r="BI31" s="3">
        <f t="shared" si="6"/>
        <v>3.615048757894773E-8</v>
      </c>
      <c r="BJ31" s="3">
        <f t="shared" si="6"/>
        <v>7.996586684210435E-9</v>
      </c>
      <c r="BK31" s="3">
        <f t="shared" si="6"/>
        <v>1.6406682157894506E-8</v>
      </c>
      <c r="BL31" s="3">
        <f t="shared" si="6"/>
        <v>8.0572185473683745E-9</v>
      </c>
      <c r="BM31" s="3">
        <f t="shared" si="6"/>
        <v>2.5348481052631286E-10</v>
      </c>
      <c r="BN31" s="3">
        <f t="shared" si="6"/>
        <v>1.6009501642105379E-6</v>
      </c>
      <c r="BO31" s="3">
        <f t="shared" si="6"/>
        <v>9.7827394736843675E-9</v>
      </c>
      <c r="BP31" s="3">
        <f t="shared" si="7"/>
        <v>7.6538136315790093E-8</v>
      </c>
      <c r="BQ31" s="3">
        <f t="shared" si="7"/>
        <v>3.604910399999963E-9</v>
      </c>
      <c r="BR31" s="3">
        <f t="shared" si="7"/>
        <v>7.234946857894805E-8</v>
      </c>
      <c r="BS31" s="3">
        <f t="shared" si="7"/>
        <v>1.0443698336842085E-9</v>
      </c>
      <c r="BT31" s="3">
        <f t="shared" si="7"/>
        <v>1.6024360026315945E-7</v>
      </c>
      <c r="BU31" s="3">
        <f t="shared" si="7"/>
        <v>5.7749327999999376E-9</v>
      </c>
      <c r="BV31" s="3">
        <f t="shared" si="7"/>
        <v>1.2385900800000191E-9</v>
      </c>
      <c r="BW31" s="3">
        <f t="shared" si="7"/>
        <v>2.673215999999997E-7</v>
      </c>
      <c r="BX31" s="3">
        <f t="shared" si="7"/>
        <v>2.3791777578947683E-9</v>
      </c>
      <c r="BY31" s="3">
        <f t="shared" si="7"/>
        <v>5.4209437578946862E-11</v>
      </c>
      <c r="BZ31" s="3">
        <f t="shared" si="7"/>
        <v>1.1254784210526141E-10</v>
      </c>
      <c r="CA31" s="3">
        <f t="shared" si="7"/>
        <v>6.1838810526316904E-7</v>
      </c>
      <c r="CB31" s="3">
        <f t="shared" si="7"/>
        <v>3.7539985736842426E-5</v>
      </c>
      <c r="CC31" s="3">
        <f t="shared" si="7"/>
        <v>2.9007686842105477E-7</v>
      </c>
      <c r="CD31" s="3">
        <f t="shared" si="7"/>
        <v>5.659932268421039E-4</v>
      </c>
      <c r="CE31" s="3">
        <f t="shared" si="7"/>
        <v>1.8209008042105374E-5</v>
      </c>
      <c r="CF31" s="3">
        <f t="shared" si="7"/>
        <v>4.6982366052631855E-5</v>
      </c>
    </row>
    <row r="32" spans="1:84" x14ac:dyDescent="0.3">
      <c r="B32" t="s">
        <v>140</v>
      </c>
      <c r="C32" s="3">
        <f>C14*$L$71+C15*$L$72</f>
        <v>1.2480153714987076E-2</v>
      </c>
      <c r="D32" s="3">
        <f t="shared" ref="D32:BO32" si="9">D14*$L$71+D15*$L$72</f>
        <v>8.5629882783605786E-4</v>
      </c>
      <c r="E32" s="3">
        <f t="shared" si="9"/>
        <v>2.9967916112311178E-3</v>
      </c>
      <c r="F32" s="3">
        <f t="shared" si="9"/>
        <v>7.5635755951340198E-5</v>
      </c>
      <c r="G32" s="3">
        <f t="shared" si="9"/>
        <v>2.5397817174256408E-2</v>
      </c>
      <c r="H32" s="3">
        <f t="shared" si="9"/>
        <v>1.3142387358996864E-3</v>
      </c>
      <c r="I32" s="3">
        <f t="shared" si="9"/>
        <v>3.6929189508127586E-4</v>
      </c>
      <c r="J32" s="3">
        <f t="shared" si="9"/>
        <v>0.27609269147639209</v>
      </c>
      <c r="K32" s="3">
        <f t="shared" si="9"/>
        <v>7.4064323046189105E-8</v>
      </c>
      <c r="L32" s="3">
        <f t="shared" si="9"/>
        <v>0</v>
      </c>
      <c r="M32" s="3">
        <f t="shared" si="9"/>
        <v>5.4591894212321038E-5</v>
      </c>
      <c r="N32" s="3">
        <f t="shared" si="9"/>
        <v>1.64539969155934E-11</v>
      </c>
      <c r="O32" s="3">
        <f t="shared" si="9"/>
        <v>0</v>
      </c>
      <c r="P32" s="3">
        <f t="shared" si="9"/>
        <v>0</v>
      </c>
      <c r="Q32" s="3">
        <f t="shared" si="9"/>
        <v>2.4213490613528364E-4</v>
      </c>
      <c r="R32" s="3">
        <f t="shared" si="9"/>
        <v>1.1507433128105606E-5</v>
      </c>
      <c r="S32" s="3">
        <f t="shared" si="9"/>
        <v>2.7313770555269232E-11</v>
      </c>
      <c r="T32" s="3">
        <f t="shared" si="9"/>
        <v>2.6495945755480354E-3</v>
      </c>
      <c r="U32" s="3">
        <f t="shared" si="9"/>
        <v>1.3742459523832282E-5</v>
      </c>
      <c r="V32" s="3">
        <f t="shared" si="9"/>
        <v>2.7484919047663932E-6</v>
      </c>
      <c r="W32" s="3">
        <f t="shared" si="9"/>
        <v>2.1345430637016803E-9</v>
      </c>
      <c r="X32" s="3">
        <f t="shared" si="9"/>
        <v>7.7520489781493345E-11</v>
      </c>
      <c r="Y32" s="3">
        <f t="shared" si="9"/>
        <v>4.1871982860849861E-8</v>
      </c>
      <c r="Z32" s="3">
        <f t="shared" si="9"/>
        <v>5.0497502146396256E-9</v>
      </c>
      <c r="AA32" s="3">
        <f t="shared" si="9"/>
        <v>3.82143259486242E-6</v>
      </c>
      <c r="AB32" s="3">
        <f t="shared" si="9"/>
        <v>1.020868421770366E-10</v>
      </c>
      <c r="AC32" s="3">
        <f t="shared" si="9"/>
        <v>5.0934237300095102E-8</v>
      </c>
      <c r="AD32" s="3">
        <f t="shared" si="9"/>
        <v>9.1714382276696111E-11</v>
      </c>
      <c r="AE32" s="3">
        <f t="shared" si="9"/>
        <v>1.0263276111916057E-11</v>
      </c>
      <c r="AF32" s="3">
        <f t="shared" si="9"/>
        <v>3.1827074325782214E-11</v>
      </c>
      <c r="AG32" s="3">
        <f t="shared" si="9"/>
        <v>4.1544431495575675E-10</v>
      </c>
      <c r="AH32" s="3">
        <f t="shared" si="9"/>
        <v>1.5940833109997663E-9</v>
      </c>
      <c r="AI32" s="3">
        <f t="shared" si="9"/>
        <v>6.4418435170538601E-8</v>
      </c>
      <c r="AJ32" s="3">
        <f t="shared" si="9"/>
        <v>1.5558689850510938E-8</v>
      </c>
      <c r="AK32" s="3">
        <f t="shared" si="9"/>
        <v>4.6293926292046685E-9</v>
      </c>
      <c r="AL32" s="3">
        <f t="shared" si="9"/>
        <v>1.605001689842187E-9</v>
      </c>
      <c r="AM32" s="3">
        <f t="shared" si="9"/>
        <v>9.1714382276698935E-9</v>
      </c>
      <c r="AN32" s="3">
        <f t="shared" si="9"/>
        <v>1.4084708706778531E-7</v>
      </c>
      <c r="AO32" s="3">
        <f t="shared" si="9"/>
        <v>2.6094925433488858E-10</v>
      </c>
      <c r="AP32" s="3">
        <f t="shared" si="9"/>
        <v>1.6671524617146725E-5</v>
      </c>
      <c r="AQ32" s="3">
        <f t="shared" si="9"/>
        <v>2.2328084732838543E-8</v>
      </c>
      <c r="AR32" s="3">
        <f t="shared" si="9"/>
        <v>2.9869554194491112E-3</v>
      </c>
      <c r="AS32" s="3">
        <f t="shared" si="9"/>
        <v>9.646789712940948E-5</v>
      </c>
      <c r="AT32" s="3">
        <f t="shared" si="9"/>
        <v>0</v>
      </c>
      <c r="AU32" s="3">
        <f t="shared" si="9"/>
        <v>2.8118203386474495E-3</v>
      </c>
      <c r="AV32" s="3">
        <f t="shared" si="9"/>
        <v>1.0495041815836491E-3</v>
      </c>
      <c r="AW32" s="3">
        <f t="shared" si="9"/>
        <v>0.10281862426563594</v>
      </c>
      <c r="AX32" s="3">
        <f t="shared" si="9"/>
        <v>0</v>
      </c>
      <c r="AY32" s="3">
        <f t="shared" si="9"/>
        <v>7.4605846270057416E-6</v>
      </c>
      <c r="AZ32" s="3">
        <f t="shared" si="9"/>
        <v>1.0272175344722577E-9</v>
      </c>
      <c r="BA32" s="3">
        <f t="shared" si="9"/>
        <v>4.1435540646186073E-9</v>
      </c>
      <c r="BB32" s="3">
        <f t="shared" si="9"/>
        <v>4.0368661953935895E-9</v>
      </c>
      <c r="BC32" s="3">
        <f t="shared" si="9"/>
        <v>1.2267231710333567E-6</v>
      </c>
      <c r="BD32" s="3">
        <f t="shared" si="9"/>
        <v>1.1273151811058142E-9</v>
      </c>
      <c r="BE32" s="3">
        <f t="shared" si="9"/>
        <v>0.24658127622269749</v>
      </c>
      <c r="BF32" s="3">
        <f t="shared" si="9"/>
        <v>6.0660761773488062E-6</v>
      </c>
      <c r="BG32" s="3">
        <f t="shared" si="9"/>
        <v>5.1645903323231217E-8</v>
      </c>
      <c r="BH32" s="3">
        <f t="shared" si="9"/>
        <v>2.8715858019043214E-7</v>
      </c>
      <c r="BI32" s="3">
        <f t="shared" si="9"/>
        <v>3.8649858165333195E-8</v>
      </c>
      <c r="BJ32" s="3">
        <f t="shared" si="9"/>
        <v>8.5494542909432543E-9</v>
      </c>
      <c r="BK32" s="3">
        <f t="shared" si="9"/>
        <v>1.7541006521184617E-8</v>
      </c>
      <c r="BL32" s="3">
        <f t="shared" si="9"/>
        <v>8.6142781167972303E-9</v>
      </c>
      <c r="BM32" s="3">
        <f t="shared" si="9"/>
        <v>2.7101023056778165E-10</v>
      </c>
      <c r="BN32" s="3">
        <f t="shared" si="9"/>
        <v>1.7116365758933225E-6</v>
      </c>
      <c r="BO32" s="3">
        <f t="shared" si="9"/>
        <v>1.0459098021861675E-8</v>
      </c>
      <c r="BP32" s="3">
        <f t="shared" ref="BP32:CF32" si="10">BP14*$L$71+BP15*$L$72</f>
        <v>8.1829826122924243E-8</v>
      </c>
      <c r="BQ32" s="3">
        <f t="shared" si="10"/>
        <v>3.8541465133618741E-9</v>
      </c>
      <c r="BR32" s="3">
        <f t="shared" si="10"/>
        <v>7.7351562487417132E-8</v>
      </c>
      <c r="BS32" s="3">
        <f t="shared" si="10"/>
        <v>1.1165754225553993E-9</v>
      </c>
      <c r="BT32" s="3">
        <f t="shared" si="10"/>
        <v>1.7132251421361712E-7</v>
      </c>
      <c r="BU32" s="3">
        <f t="shared" si="10"/>
        <v>6.174199812572072E-9</v>
      </c>
      <c r="BV32" s="3">
        <f t="shared" si="10"/>
        <v>1.3242236584622818E-9</v>
      </c>
      <c r="BW32" s="3">
        <f t="shared" si="10"/>
        <v>2.8580366729401291E-7</v>
      </c>
      <c r="BX32" s="3">
        <f t="shared" si="10"/>
        <v>2.5436692296869107E-9</v>
      </c>
      <c r="BY32" s="3">
        <f t="shared" si="10"/>
        <v>5.795736693933041E-11</v>
      </c>
      <c r="BZ32" s="3">
        <f t="shared" si="10"/>
        <v>1.2032916913452282E-10</v>
      </c>
      <c r="CA32" s="3">
        <f t="shared" si="10"/>
        <v>6.6114219088622077E-7</v>
      </c>
      <c r="CB32" s="3">
        <f t="shared" si="10"/>
        <v>4.0135423376766094E-5</v>
      </c>
      <c r="CC32" s="3">
        <f t="shared" si="10"/>
        <v>3.1013218831512451E-7</v>
      </c>
      <c r="CD32" s="3">
        <f t="shared" si="10"/>
        <v>6.0512483800428246E-4</v>
      </c>
      <c r="CE32" s="3">
        <f t="shared" si="10"/>
        <v>1.9467941521447932E-5</v>
      </c>
      <c r="CF32" s="3">
        <f t="shared" si="10"/>
        <v>5.0230630506445934E-5</v>
      </c>
    </row>
    <row r="33" spans="1:84" x14ac:dyDescent="0.3">
      <c r="B33" t="s">
        <v>141</v>
      </c>
      <c r="C33" s="3">
        <f>C32</f>
        <v>1.2480153714987076E-2</v>
      </c>
      <c r="D33" s="3">
        <f t="shared" ref="D33:BO33" si="11">D32</f>
        <v>8.5629882783605786E-4</v>
      </c>
      <c r="E33" s="3">
        <f t="shared" si="11"/>
        <v>2.9967916112311178E-3</v>
      </c>
      <c r="F33" s="3">
        <f t="shared" si="11"/>
        <v>7.5635755951340198E-5</v>
      </c>
      <c r="G33" s="3">
        <f t="shared" si="11"/>
        <v>2.5397817174256408E-2</v>
      </c>
      <c r="H33" s="3">
        <f t="shared" si="11"/>
        <v>1.3142387358996864E-3</v>
      </c>
      <c r="I33" s="3">
        <f t="shared" si="11"/>
        <v>3.6929189508127586E-4</v>
      </c>
      <c r="J33" s="3">
        <f t="shared" si="11"/>
        <v>0.27609269147639209</v>
      </c>
      <c r="K33" s="3">
        <f t="shared" si="11"/>
        <v>7.4064323046189105E-8</v>
      </c>
      <c r="L33" s="3">
        <f t="shared" si="11"/>
        <v>0</v>
      </c>
      <c r="M33" s="3">
        <f t="shared" si="11"/>
        <v>5.4591894212321038E-5</v>
      </c>
      <c r="N33" s="3">
        <f t="shared" si="11"/>
        <v>1.64539969155934E-11</v>
      </c>
      <c r="O33" s="3">
        <f t="shared" si="11"/>
        <v>0</v>
      </c>
      <c r="P33" s="3">
        <f t="shared" si="11"/>
        <v>0</v>
      </c>
      <c r="Q33" s="3">
        <f t="shared" si="11"/>
        <v>2.4213490613528364E-4</v>
      </c>
      <c r="R33" s="3">
        <f t="shared" si="11"/>
        <v>1.1507433128105606E-5</v>
      </c>
      <c r="S33" s="3">
        <f t="shared" si="11"/>
        <v>2.7313770555269232E-11</v>
      </c>
      <c r="T33" s="3">
        <f t="shared" si="11"/>
        <v>2.6495945755480354E-3</v>
      </c>
      <c r="U33" s="3">
        <f t="shared" si="11"/>
        <v>1.3742459523832282E-5</v>
      </c>
      <c r="V33" s="3">
        <f t="shared" si="11"/>
        <v>2.7484919047663932E-6</v>
      </c>
      <c r="W33" s="3">
        <f t="shared" si="11"/>
        <v>2.1345430637016803E-9</v>
      </c>
      <c r="X33" s="3">
        <f t="shared" si="11"/>
        <v>7.7520489781493345E-11</v>
      </c>
      <c r="Y33" s="3">
        <f t="shared" si="11"/>
        <v>4.1871982860849861E-8</v>
      </c>
      <c r="Z33" s="3">
        <f t="shared" si="11"/>
        <v>5.0497502146396256E-9</v>
      </c>
      <c r="AA33" s="3">
        <f t="shared" si="11"/>
        <v>3.82143259486242E-6</v>
      </c>
      <c r="AB33" s="3">
        <f t="shared" si="11"/>
        <v>1.020868421770366E-10</v>
      </c>
      <c r="AC33" s="3">
        <f t="shared" si="11"/>
        <v>5.0934237300095102E-8</v>
      </c>
      <c r="AD33" s="3">
        <f t="shared" si="11"/>
        <v>9.1714382276696111E-11</v>
      </c>
      <c r="AE33" s="3">
        <f t="shared" si="11"/>
        <v>1.0263276111916057E-11</v>
      </c>
      <c r="AF33" s="3">
        <f t="shared" si="11"/>
        <v>3.1827074325782214E-11</v>
      </c>
      <c r="AG33" s="3">
        <f t="shared" si="11"/>
        <v>4.1544431495575675E-10</v>
      </c>
      <c r="AH33" s="3">
        <f t="shared" si="11"/>
        <v>1.5940833109997663E-9</v>
      </c>
      <c r="AI33" s="3">
        <f t="shared" si="11"/>
        <v>6.4418435170538601E-8</v>
      </c>
      <c r="AJ33" s="3">
        <f t="shared" si="11"/>
        <v>1.5558689850510938E-8</v>
      </c>
      <c r="AK33" s="3">
        <f t="shared" si="11"/>
        <v>4.6293926292046685E-9</v>
      </c>
      <c r="AL33" s="3">
        <f t="shared" si="11"/>
        <v>1.605001689842187E-9</v>
      </c>
      <c r="AM33" s="3">
        <f t="shared" si="11"/>
        <v>9.1714382276698935E-9</v>
      </c>
      <c r="AN33" s="3">
        <f t="shared" si="11"/>
        <v>1.4084708706778531E-7</v>
      </c>
      <c r="AO33" s="3">
        <f t="shared" si="11"/>
        <v>2.6094925433488858E-10</v>
      </c>
      <c r="AP33" s="3">
        <f t="shared" si="11"/>
        <v>1.6671524617146725E-5</v>
      </c>
      <c r="AQ33" s="3">
        <f t="shared" si="11"/>
        <v>2.2328084732838543E-8</v>
      </c>
      <c r="AR33" s="3">
        <f t="shared" si="11"/>
        <v>2.9869554194491112E-3</v>
      </c>
      <c r="AS33" s="3">
        <f t="shared" si="11"/>
        <v>9.646789712940948E-5</v>
      </c>
      <c r="AT33" s="3">
        <f t="shared" si="11"/>
        <v>0</v>
      </c>
      <c r="AU33" s="3">
        <f t="shared" si="11"/>
        <v>2.8118203386474495E-3</v>
      </c>
      <c r="AV33" s="3">
        <f t="shared" si="11"/>
        <v>1.0495041815836491E-3</v>
      </c>
      <c r="AW33" s="3">
        <f t="shared" si="11"/>
        <v>0.10281862426563594</v>
      </c>
      <c r="AX33" s="3">
        <f t="shared" si="11"/>
        <v>0</v>
      </c>
      <c r="AY33" s="3">
        <f t="shared" si="11"/>
        <v>7.4605846270057416E-6</v>
      </c>
      <c r="AZ33" s="3">
        <f t="shared" si="11"/>
        <v>1.0272175344722577E-9</v>
      </c>
      <c r="BA33" s="3">
        <f t="shared" si="11"/>
        <v>4.1435540646186073E-9</v>
      </c>
      <c r="BB33" s="3">
        <f t="shared" si="11"/>
        <v>4.0368661953935895E-9</v>
      </c>
      <c r="BC33" s="3">
        <f t="shared" si="11"/>
        <v>1.2267231710333567E-6</v>
      </c>
      <c r="BD33" s="3">
        <f t="shared" si="11"/>
        <v>1.1273151811058142E-9</v>
      </c>
      <c r="BE33" s="3">
        <f t="shared" si="11"/>
        <v>0.24658127622269749</v>
      </c>
      <c r="BF33" s="3">
        <f t="shared" si="11"/>
        <v>6.0660761773488062E-6</v>
      </c>
      <c r="BG33" s="3">
        <f t="shared" si="11"/>
        <v>5.1645903323231217E-8</v>
      </c>
      <c r="BH33" s="3">
        <f t="shared" si="11"/>
        <v>2.8715858019043214E-7</v>
      </c>
      <c r="BI33" s="3">
        <f t="shared" si="11"/>
        <v>3.8649858165333195E-8</v>
      </c>
      <c r="BJ33" s="3">
        <f t="shared" si="11"/>
        <v>8.5494542909432543E-9</v>
      </c>
      <c r="BK33" s="3">
        <f t="shared" si="11"/>
        <v>1.7541006521184617E-8</v>
      </c>
      <c r="BL33" s="3">
        <f t="shared" si="11"/>
        <v>8.6142781167972303E-9</v>
      </c>
      <c r="BM33" s="3">
        <f t="shared" si="11"/>
        <v>2.7101023056778165E-10</v>
      </c>
      <c r="BN33" s="3">
        <f t="shared" si="11"/>
        <v>1.7116365758933225E-6</v>
      </c>
      <c r="BO33" s="3">
        <f t="shared" si="11"/>
        <v>1.0459098021861675E-8</v>
      </c>
      <c r="BP33" s="3">
        <f t="shared" ref="BP33:CF33" si="12">BP32</f>
        <v>8.1829826122924243E-8</v>
      </c>
      <c r="BQ33" s="3">
        <f t="shared" si="12"/>
        <v>3.8541465133618741E-9</v>
      </c>
      <c r="BR33" s="3">
        <f t="shared" si="12"/>
        <v>7.7351562487417132E-8</v>
      </c>
      <c r="BS33" s="3">
        <f t="shared" si="12"/>
        <v>1.1165754225553993E-9</v>
      </c>
      <c r="BT33" s="3">
        <f t="shared" si="12"/>
        <v>1.7132251421361712E-7</v>
      </c>
      <c r="BU33" s="3">
        <f t="shared" si="12"/>
        <v>6.174199812572072E-9</v>
      </c>
      <c r="BV33" s="3">
        <f t="shared" si="12"/>
        <v>1.3242236584622818E-9</v>
      </c>
      <c r="BW33" s="3">
        <f t="shared" si="12"/>
        <v>2.8580366729401291E-7</v>
      </c>
      <c r="BX33" s="3">
        <f t="shared" si="12"/>
        <v>2.5436692296869107E-9</v>
      </c>
      <c r="BY33" s="3">
        <f t="shared" si="12"/>
        <v>5.795736693933041E-11</v>
      </c>
      <c r="BZ33" s="3">
        <f t="shared" si="12"/>
        <v>1.2032916913452282E-10</v>
      </c>
      <c r="CA33" s="3">
        <f t="shared" si="12"/>
        <v>6.6114219088622077E-7</v>
      </c>
      <c r="CB33" s="3">
        <f t="shared" si="12"/>
        <v>4.0135423376766094E-5</v>
      </c>
      <c r="CC33" s="3">
        <f t="shared" si="12"/>
        <v>3.1013218831512451E-7</v>
      </c>
      <c r="CD33" s="3">
        <f t="shared" si="12"/>
        <v>6.0512483800428246E-4</v>
      </c>
      <c r="CE33" s="3">
        <f t="shared" si="12"/>
        <v>1.9467941521447932E-5</v>
      </c>
      <c r="CF33" s="3">
        <f t="shared" si="12"/>
        <v>5.0230630506445934E-5</v>
      </c>
    </row>
    <row r="34" spans="1:84" x14ac:dyDescent="0.3">
      <c r="B34" t="s">
        <v>142</v>
      </c>
      <c r="C34" s="3">
        <f>C32</f>
        <v>1.2480153714987076E-2</v>
      </c>
      <c r="D34" s="3">
        <f t="shared" ref="D34:BO34" si="13">D32</f>
        <v>8.5629882783605786E-4</v>
      </c>
      <c r="E34" s="3">
        <f t="shared" si="13"/>
        <v>2.9967916112311178E-3</v>
      </c>
      <c r="F34" s="3">
        <f t="shared" si="13"/>
        <v>7.5635755951340198E-5</v>
      </c>
      <c r="G34" s="3">
        <f t="shared" si="13"/>
        <v>2.5397817174256408E-2</v>
      </c>
      <c r="H34" s="3">
        <f t="shared" si="13"/>
        <v>1.3142387358996864E-3</v>
      </c>
      <c r="I34" s="3">
        <f t="shared" si="13"/>
        <v>3.6929189508127586E-4</v>
      </c>
      <c r="J34" s="3">
        <f t="shared" si="13"/>
        <v>0.27609269147639209</v>
      </c>
      <c r="K34" s="3">
        <f t="shared" si="13"/>
        <v>7.4064323046189105E-8</v>
      </c>
      <c r="L34" s="3">
        <f t="shared" si="13"/>
        <v>0</v>
      </c>
      <c r="M34" s="3">
        <f t="shared" si="13"/>
        <v>5.4591894212321038E-5</v>
      </c>
      <c r="N34" s="3">
        <f t="shared" si="13"/>
        <v>1.64539969155934E-11</v>
      </c>
      <c r="O34" s="3">
        <f t="shared" si="13"/>
        <v>0</v>
      </c>
      <c r="P34" s="3">
        <f t="shared" si="13"/>
        <v>0</v>
      </c>
      <c r="Q34" s="3">
        <f t="shared" si="13"/>
        <v>2.4213490613528364E-4</v>
      </c>
      <c r="R34" s="3">
        <f t="shared" si="13"/>
        <v>1.1507433128105606E-5</v>
      </c>
      <c r="S34" s="3">
        <f t="shared" si="13"/>
        <v>2.7313770555269232E-11</v>
      </c>
      <c r="T34" s="3">
        <f t="shared" si="13"/>
        <v>2.6495945755480354E-3</v>
      </c>
      <c r="U34" s="3">
        <f t="shared" si="13"/>
        <v>1.3742459523832282E-5</v>
      </c>
      <c r="V34" s="3">
        <f t="shared" si="13"/>
        <v>2.7484919047663932E-6</v>
      </c>
      <c r="W34" s="3">
        <f t="shared" si="13"/>
        <v>2.1345430637016803E-9</v>
      </c>
      <c r="X34" s="3">
        <f t="shared" si="13"/>
        <v>7.7520489781493345E-11</v>
      </c>
      <c r="Y34" s="3">
        <f t="shared" si="13"/>
        <v>4.1871982860849861E-8</v>
      </c>
      <c r="Z34" s="3">
        <f t="shared" si="13"/>
        <v>5.0497502146396256E-9</v>
      </c>
      <c r="AA34" s="3">
        <f t="shared" si="13"/>
        <v>3.82143259486242E-6</v>
      </c>
      <c r="AB34" s="3">
        <f t="shared" si="13"/>
        <v>1.020868421770366E-10</v>
      </c>
      <c r="AC34" s="3">
        <f t="shared" si="13"/>
        <v>5.0934237300095102E-8</v>
      </c>
      <c r="AD34" s="3">
        <f t="shared" si="13"/>
        <v>9.1714382276696111E-11</v>
      </c>
      <c r="AE34" s="3">
        <f t="shared" si="13"/>
        <v>1.0263276111916057E-11</v>
      </c>
      <c r="AF34" s="3">
        <f t="shared" si="13"/>
        <v>3.1827074325782214E-11</v>
      </c>
      <c r="AG34" s="3">
        <f t="shared" si="13"/>
        <v>4.1544431495575675E-10</v>
      </c>
      <c r="AH34" s="3">
        <f t="shared" si="13"/>
        <v>1.5940833109997663E-9</v>
      </c>
      <c r="AI34" s="3">
        <f t="shared" si="13"/>
        <v>6.4418435170538601E-8</v>
      </c>
      <c r="AJ34" s="3">
        <f t="shared" si="13"/>
        <v>1.5558689850510938E-8</v>
      </c>
      <c r="AK34" s="3">
        <f t="shared" si="13"/>
        <v>4.6293926292046685E-9</v>
      </c>
      <c r="AL34" s="3">
        <f t="shared" si="13"/>
        <v>1.605001689842187E-9</v>
      </c>
      <c r="AM34" s="3">
        <f t="shared" si="13"/>
        <v>9.1714382276698935E-9</v>
      </c>
      <c r="AN34" s="3">
        <f t="shared" si="13"/>
        <v>1.4084708706778531E-7</v>
      </c>
      <c r="AO34" s="3">
        <f t="shared" si="13"/>
        <v>2.6094925433488858E-10</v>
      </c>
      <c r="AP34" s="3">
        <f t="shared" si="13"/>
        <v>1.6671524617146725E-5</v>
      </c>
      <c r="AQ34" s="3">
        <f t="shared" si="13"/>
        <v>2.2328084732838543E-8</v>
      </c>
      <c r="AR34" s="3">
        <f t="shared" si="13"/>
        <v>2.9869554194491112E-3</v>
      </c>
      <c r="AS34" s="3">
        <f t="shared" si="13"/>
        <v>9.646789712940948E-5</v>
      </c>
      <c r="AT34" s="3">
        <f t="shared" si="13"/>
        <v>0</v>
      </c>
      <c r="AU34" s="3">
        <f t="shared" si="13"/>
        <v>2.8118203386474495E-3</v>
      </c>
      <c r="AV34" s="3">
        <f t="shared" si="13"/>
        <v>1.0495041815836491E-3</v>
      </c>
      <c r="AW34" s="3">
        <f t="shared" si="13"/>
        <v>0.10281862426563594</v>
      </c>
      <c r="AX34" s="3">
        <f t="shared" si="13"/>
        <v>0</v>
      </c>
      <c r="AY34" s="3">
        <f t="shared" si="13"/>
        <v>7.4605846270057416E-6</v>
      </c>
      <c r="AZ34" s="3">
        <f t="shared" si="13"/>
        <v>1.0272175344722577E-9</v>
      </c>
      <c r="BA34" s="3">
        <f t="shared" si="13"/>
        <v>4.1435540646186073E-9</v>
      </c>
      <c r="BB34" s="3">
        <f t="shared" si="13"/>
        <v>4.0368661953935895E-9</v>
      </c>
      <c r="BC34" s="3">
        <f t="shared" si="13"/>
        <v>1.2267231710333567E-6</v>
      </c>
      <c r="BD34" s="3">
        <f t="shared" si="13"/>
        <v>1.1273151811058142E-9</v>
      </c>
      <c r="BE34" s="3">
        <f t="shared" si="13"/>
        <v>0.24658127622269749</v>
      </c>
      <c r="BF34" s="3">
        <f t="shared" si="13"/>
        <v>6.0660761773488062E-6</v>
      </c>
      <c r="BG34" s="3">
        <f t="shared" si="13"/>
        <v>5.1645903323231217E-8</v>
      </c>
      <c r="BH34" s="3">
        <f t="shared" si="13"/>
        <v>2.8715858019043214E-7</v>
      </c>
      <c r="BI34" s="3">
        <f t="shared" si="13"/>
        <v>3.8649858165333195E-8</v>
      </c>
      <c r="BJ34" s="3">
        <f t="shared" si="13"/>
        <v>8.5494542909432543E-9</v>
      </c>
      <c r="BK34" s="3">
        <f t="shared" si="13"/>
        <v>1.7541006521184617E-8</v>
      </c>
      <c r="BL34" s="3">
        <f t="shared" si="13"/>
        <v>8.6142781167972303E-9</v>
      </c>
      <c r="BM34" s="3">
        <f t="shared" si="13"/>
        <v>2.7101023056778165E-10</v>
      </c>
      <c r="BN34" s="3">
        <f t="shared" si="13"/>
        <v>1.7116365758933225E-6</v>
      </c>
      <c r="BO34" s="3">
        <f t="shared" si="13"/>
        <v>1.0459098021861675E-8</v>
      </c>
      <c r="BP34" s="3">
        <f t="shared" ref="BP34:CF34" si="14">BP32</f>
        <v>8.1829826122924243E-8</v>
      </c>
      <c r="BQ34" s="3">
        <f t="shared" si="14"/>
        <v>3.8541465133618741E-9</v>
      </c>
      <c r="BR34" s="3">
        <f t="shared" si="14"/>
        <v>7.7351562487417132E-8</v>
      </c>
      <c r="BS34" s="3">
        <f t="shared" si="14"/>
        <v>1.1165754225553993E-9</v>
      </c>
      <c r="BT34" s="3">
        <f t="shared" si="14"/>
        <v>1.7132251421361712E-7</v>
      </c>
      <c r="BU34" s="3">
        <f t="shared" si="14"/>
        <v>6.174199812572072E-9</v>
      </c>
      <c r="BV34" s="3">
        <f t="shared" si="14"/>
        <v>1.3242236584622818E-9</v>
      </c>
      <c r="BW34" s="3">
        <f t="shared" si="14"/>
        <v>2.8580366729401291E-7</v>
      </c>
      <c r="BX34" s="3">
        <f t="shared" si="14"/>
        <v>2.5436692296869107E-9</v>
      </c>
      <c r="BY34" s="3">
        <f t="shared" si="14"/>
        <v>5.795736693933041E-11</v>
      </c>
      <c r="BZ34" s="3">
        <f t="shared" si="14"/>
        <v>1.2032916913452282E-10</v>
      </c>
      <c r="CA34" s="3">
        <f t="shared" si="14"/>
        <v>6.6114219088622077E-7</v>
      </c>
      <c r="CB34" s="3">
        <f t="shared" si="14"/>
        <v>4.0135423376766094E-5</v>
      </c>
      <c r="CC34" s="3">
        <f t="shared" si="14"/>
        <v>3.1013218831512451E-7</v>
      </c>
      <c r="CD34" s="3">
        <f t="shared" si="14"/>
        <v>6.0512483800428246E-4</v>
      </c>
      <c r="CE34" s="3">
        <f t="shared" si="14"/>
        <v>1.9467941521447932E-5</v>
      </c>
      <c r="CF34" s="3">
        <f t="shared" si="14"/>
        <v>5.0230630506445934E-5</v>
      </c>
    </row>
    <row r="35" spans="1:84" x14ac:dyDescent="0.3">
      <c r="B35" t="s">
        <v>143</v>
      </c>
      <c r="C35" s="3">
        <f>C14</f>
        <v>1.8917217740063769E-3</v>
      </c>
      <c r="D35" s="3">
        <f t="shared" ref="D35:BO37" si="15">D14</f>
        <v>8.981905656591997E-4</v>
      </c>
      <c r="E35" s="3">
        <f t="shared" si="15"/>
        <v>2.7909015598069709E-3</v>
      </c>
      <c r="F35" s="3">
        <f t="shared" si="15"/>
        <v>7.0592789962409266E-5</v>
      </c>
      <c r="G35" s="3">
        <f t="shared" si="15"/>
        <v>2.4253026868063354E-2</v>
      </c>
      <c r="H35" s="3">
        <f t="shared" si="15"/>
        <v>1.1128027535528436E-3</v>
      </c>
      <c r="I35" s="3">
        <f t="shared" si="15"/>
        <v>3.5824896331737951E-4</v>
      </c>
      <c r="J35" s="3">
        <f t="shared" si="15"/>
        <v>0.20855567419578833</v>
      </c>
      <c r="K35" s="3">
        <f t="shared" si="15"/>
        <v>8.5282732951977567E-8</v>
      </c>
      <c r="L35" s="3">
        <f t="shared" si="15"/>
        <v>0</v>
      </c>
      <c r="M35" s="3">
        <f t="shared" si="15"/>
        <v>6.2860845059617516E-5</v>
      </c>
      <c r="N35" s="3">
        <f t="shared" si="15"/>
        <v>1.894625870096873E-11</v>
      </c>
      <c r="O35" s="3">
        <f t="shared" si="15"/>
        <v>0</v>
      </c>
      <c r="P35" s="3">
        <f t="shared" si="15"/>
        <v>0</v>
      </c>
      <c r="Q35" s="3">
        <f t="shared" si="15"/>
        <v>2.788107105955756E-4</v>
      </c>
      <c r="R35" s="3">
        <f t="shared" si="15"/>
        <v>1.3250446450647546E-5</v>
      </c>
      <c r="S35" s="3">
        <f t="shared" si="15"/>
        <v>2.9365683620235023E-11</v>
      </c>
      <c r="T35" s="3">
        <f t="shared" si="15"/>
        <v>1.0380317723062108E-3</v>
      </c>
      <c r="U35" s="3">
        <f t="shared" si="15"/>
        <v>1.5824008881353718E-5</v>
      </c>
      <c r="V35" s="3">
        <f t="shared" si="15"/>
        <v>3.1648017762707484E-6</v>
      </c>
      <c r="W35" s="3">
        <f t="shared" si="15"/>
        <v>2.4578590418310469E-9</v>
      </c>
      <c r="X35" s="3">
        <f t="shared" si="15"/>
        <v>8.9262399984656872E-11</v>
      </c>
      <c r="Y35" s="3">
        <f t="shared" si="15"/>
        <v>4.8214268160726682E-8</v>
      </c>
      <c r="Z35" s="3">
        <f t="shared" si="15"/>
        <v>5.814628168014619E-9</v>
      </c>
      <c r="AA35" s="3">
        <f t="shared" si="15"/>
        <v>4.4002591541732257E-6</v>
      </c>
      <c r="AB35" s="3">
        <f t="shared" si="15"/>
        <v>1.1754978026148472E-10</v>
      </c>
      <c r="AC35" s="3">
        <f t="shared" si="15"/>
        <v>5.8649168440623156E-8</v>
      </c>
      <c r="AD35" s="3">
        <f t="shared" si="15"/>
        <v>1.0560621970015732E-10</v>
      </c>
      <c r="AE35" s="3">
        <f t="shared" si="15"/>
        <v>1.1817838871208088E-11</v>
      </c>
      <c r="AF35" s="3">
        <f t="shared" si="15"/>
        <v>3.6647872669757024E-11</v>
      </c>
      <c r="AG35" s="3">
        <f t="shared" si="15"/>
        <v>4.7837103090368894E-10</v>
      </c>
      <c r="AH35" s="3">
        <f t="shared" si="15"/>
        <v>1.8355366757408339E-9</v>
      </c>
      <c r="AI35" s="3">
        <f t="shared" si="15"/>
        <v>7.4175797170348682E-8</v>
      </c>
      <c r="AJ35" s="3">
        <f t="shared" si="15"/>
        <v>1.7915340841990978E-8</v>
      </c>
      <c r="AK35" s="3">
        <f t="shared" si="15"/>
        <v>5.3305996610555647E-9</v>
      </c>
      <c r="AL35" s="3">
        <f t="shared" si="15"/>
        <v>1.8481088447527545E-9</v>
      </c>
      <c r="AM35" s="3">
        <f t="shared" si="15"/>
        <v>1.0560621970015731E-8</v>
      </c>
      <c r="AN35" s="3">
        <f t="shared" si="15"/>
        <v>1.621809802538131E-7</v>
      </c>
      <c r="AO35" s="3">
        <f t="shared" si="15"/>
        <v>3.0047483938497152E-10</v>
      </c>
      <c r="AP35" s="3">
        <f t="shared" si="15"/>
        <v>1.9196734991283192E-5</v>
      </c>
      <c r="AQ35" s="3">
        <f t="shared" si="15"/>
        <v>2.5710085629383577E-8</v>
      </c>
      <c r="AR35" s="3">
        <f t="shared" si="15"/>
        <v>4.200587462452849E-2</v>
      </c>
      <c r="AS35" s="3">
        <f t="shared" si="15"/>
        <v>1.3385482029530649E-3</v>
      </c>
      <c r="AT35" s="3">
        <f t="shared" si="15"/>
        <v>0</v>
      </c>
      <c r="AU35" s="3">
        <f t="shared" si="15"/>
        <v>3.9599738734026661E-2</v>
      </c>
      <c r="AV35" s="3">
        <f t="shared" si="15"/>
        <v>1.3877201925187843E-2</v>
      </c>
      <c r="AW35" s="3">
        <f t="shared" si="15"/>
        <v>1.4441393964594145</v>
      </c>
      <c r="AX35" s="3">
        <f t="shared" si="15"/>
        <v>0</v>
      </c>
      <c r="AY35" s="3">
        <f t="shared" si="15"/>
        <v>3.6272768883384265E-6</v>
      </c>
      <c r="AZ35" s="3">
        <f t="shared" si="15"/>
        <v>9.6079045263157512E-10</v>
      </c>
      <c r="BA35" s="3">
        <f t="shared" si="15"/>
        <v>3.8756028315790329E-9</v>
      </c>
      <c r="BB35" s="3">
        <f t="shared" si="15"/>
        <v>3.7758141473684718E-9</v>
      </c>
      <c r="BC35" s="3">
        <f t="shared" si="15"/>
        <v>1.7267257719137856E-5</v>
      </c>
      <c r="BD35" s="3">
        <f t="shared" si="15"/>
        <v>1.0544150842105327E-9</v>
      </c>
      <c r="BE35" s="3">
        <f t="shared" si="15"/>
        <v>3.472680662029302</v>
      </c>
      <c r="BF35" s="3">
        <f t="shared" si="15"/>
        <v>5.673801196478679E-6</v>
      </c>
      <c r="BG35" s="3">
        <f t="shared" si="15"/>
        <v>4.8306117414542653E-8</v>
      </c>
      <c r="BH35" s="3">
        <f t="shared" si="15"/>
        <v>2.6858889473684022E-7</v>
      </c>
      <c r="BI35" s="3">
        <f t="shared" si="15"/>
        <v>3.6150487578947723E-8</v>
      </c>
      <c r="BJ35" s="3">
        <f t="shared" si="15"/>
        <v>7.9965866842104367E-9</v>
      </c>
      <c r="BK35" s="3">
        <f t="shared" si="15"/>
        <v>1.6406682157894509E-8</v>
      </c>
      <c r="BL35" s="3">
        <f t="shared" si="15"/>
        <v>8.0572185473683712E-9</v>
      </c>
      <c r="BM35" s="3">
        <f t="shared" si="15"/>
        <v>2.5348481052631286E-10</v>
      </c>
      <c r="BN35" s="3">
        <f t="shared" si="15"/>
        <v>1.6009501642105377E-6</v>
      </c>
      <c r="BO35" s="3">
        <f t="shared" si="15"/>
        <v>9.7827394736843691E-9</v>
      </c>
      <c r="BP35" s="3">
        <f t="shared" ref="BP35:CF37" si="16">BP14</f>
        <v>7.6538136315790093E-8</v>
      </c>
      <c r="BQ35" s="3">
        <f t="shared" si="16"/>
        <v>3.604910399999963E-9</v>
      </c>
      <c r="BR35" s="3">
        <f t="shared" si="16"/>
        <v>7.2349468578948037E-8</v>
      </c>
      <c r="BS35" s="3">
        <f t="shared" si="16"/>
        <v>1.0443698336842083E-9</v>
      </c>
      <c r="BT35" s="3">
        <f t="shared" si="16"/>
        <v>1.6024360026315945E-7</v>
      </c>
      <c r="BU35" s="3">
        <f t="shared" si="16"/>
        <v>5.7749327999999368E-9</v>
      </c>
      <c r="BV35" s="3">
        <f t="shared" si="16"/>
        <v>1.2385900800000191E-9</v>
      </c>
      <c r="BW35" s="3">
        <f t="shared" si="16"/>
        <v>2.673215999999997E-7</v>
      </c>
      <c r="BX35" s="3">
        <f t="shared" si="16"/>
        <v>2.3791777578947674E-9</v>
      </c>
      <c r="BY35" s="3">
        <f t="shared" si="16"/>
        <v>5.4209437578946862E-11</v>
      </c>
      <c r="BZ35" s="3">
        <f t="shared" si="16"/>
        <v>1.1254784210526138E-10</v>
      </c>
      <c r="CA35" s="3">
        <f t="shared" si="16"/>
        <v>6.1838810526316893E-7</v>
      </c>
      <c r="CB35" s="3">
        <f t="shared" si="16"/>
        <v>3.7539985736842426E-5</v>
      </c>
      <c r="CC35" s="3">
        <f t="shared" si="16"/>
        <v>2.9007686842105477E-7</v>
      </c>
      <c r="CD35" s="3">
        <f t="shared" si="16"/>
        <v>5.6599322684210379E-4</v>
      </c>
      <c r="CE35" s="3">
        <f t="shared" si="16"/>
        <v>1.8209008042105374E-5</v>
      </c>
      <c r="CF35" s="3">
        <f t="shared" si="16"/>
        <v>4.6982366052631855E-5</v>
      </c>
    </row>
    <row r="36" spans="1:84" x14ac:dyDescent="0.3">
      <c r="B36" t="s">
        <v>144</v>
      </c>
      <c r="C36" s="3">
        <f>C15</f>
        <v>1.2368936256993627E-2</v>
      </c>
      <c r="D36" s="3">
        <f t="shared" si="15"/>
        <v>7.9400514680968255E-4</v>
      </c>
      <c r="E36" s="3">
        <f t="shared" si="15"/>
        <v>2.8038586048303961E-3</v>
      </c>
      <c r="F36" s="3">
        <f t="shared" si="15"/>
        <v>7.0755419004988837E-5</v>
      </c>
      <c r="G36" s="3">
        <f t="shared" si="15"/>
        <v>2.372001691941493E-2</v>
      </c>
      <c r="H36" s="3">
        <f t="shared" si="15"/>
        <v>1.2375348451708142E-3</v>
      </c>
      <c r="I36" s="3">
        <f t="shared" si="15"/>
        <v>3.4449760765549957E-4</v>
      </c>
      <c r="J36" s="3">
        <f t="shared" si="15"/>
        <v>0.26177299416814226</v>
      </c>
      <c r="K36" s="3">
        <f t="shared" si="15"/>
        <v>6.8136018271285047E-8</v>
      </c>
      <c r="L36" s="3">
        <f t="shared" si="15"/>
        <v>0</v>
      </c>
      <c r="M36" s="3">
        <f t="shared" si="15"/>
        <v>5.0222214266308087E-5</v>
      </c>
      <c r="N36" s="3">
        <f t="shared" si="15"/>
        <v>1.5136975379865094E-11</v>
      </c>
      <c r="O36" s="3">
        <f t="shared" si="15"/>
        <v>0</v>
      </c>
      <c r="P36" s="3">
        <f t="shared" si="15"/>
        <v>0</v>
      </c>
      <c r="Q36" s="3">
        <f t="shared" si="15"/>
        <v>2.2275378630357196E-4</v>
      </c>
      <c r="R36" s="3">
        <f t="shared" si="15"/>
        <v>1.0586347672187853E-5</v>
      </c>
      <c r="S36" s="3">
        <f t="shared" si="15"/>
        <v>2.5275847248756315E-11</v>
      </c>
      <c r="T36" s="3">
        <f t="shared" si="15"/>
        <v>2.580709036462596E-3</v>
      </c>
      <c r="U36" s="3">
        <f t="shared" si="15"/>
        <v>1.2642476629730176E-5</v>
      </c>
      <c r="V36" s="3">
        <f t="shared" si="15"/>
        <v>2.5284953259459714E-6</v>
      </c>
      <c r="W36" s="3">
        <f t="shared" si="15"/>
        <v>1.9636885778125736E-9</v>
      </c>
      <c r="X36" s="3">
        <f t="shared" si="15"/>
        <v>7.1315544258154945E-11</v>
      </c>
      <c r="Y36" s="3">
        <f t="shared" si="15"/>
        <v>3.852043834225792E-8</v>
      </c>
      <c r="Z36" s="3">
        <f t="shared" si="15"/>
        <v>4.6455548196334274E-9</v>
      </c>
      <c r="AA36" s="3">
        <f t="shared" si="15"/>
        <v>3.5155549986415134E-6</v>
      </c>
      <c r="AB36" s="3">
        <f t="shared" si="15"/>
        <v>9.391554067799238E-11</v>
      </c>
      <c r="AC36" s="3">
        <f t="shared" si="15"/>
        <v>4.6857325910465016E-8</v>
      </c>
      <c r="AD36" s="3">
        <f t="shared" si="15"/>
        <v>8.4373319967394355E-11</v>
      </c>
      <c r="AE36" s="3">
        <f t="shared" si="15"/>
        <v>9.4417762820656222E-12</v>
      </c>
      <c r="AF36" s="3">
        <f t="shared" si="15"/>
        <v>2.9279550917256659E-11</v>
      </c>
      <c r="AG36" s="3">
        <f t="shared" si="15"/>
        <v>3.8219105056659822E-10</v>
      </c>
      <c r="AH36" s="3">
        <f t="shared" si="15"/>
        <v>1.4664886565761878E-9</v>
      </c>
      <c r="AI36" s="3">
        <f t="shared" si="15"/>
        <v>5.9262212834243312E-8</v>
      </c>
      <c r="AJ36" s="3">
        <f t="shared" si="15"/>
        <v>1.4313331065897246E-8</v>
      </c>
      <c r="AK36" s="3">
        <f t="shared" si="15"/>
        <v>4.2588437697827697E-9</v>
      </c>
      <c r="AL36" s="3">
        <f t="shared" si="15"/>
        <v>1.4765330994294063E-9</v>
      </c>
      <c r="AM36" s="3">
        <f t="shared" si="15"/>
        <v>8.4373319967397186E-9</v>
      </c>
      <c r="AN36" s="3">
        <f t="shared" si="15"/>
        <v>1.295733128070719E-7</v>
      </c>
      <c r="AO36" s="3">
        <f t="shared" si="15"/>
        <v>2.4006218419294667E-10</v>
      </c>
      <c r="AP36" s="3">
        <f t="shared" si="15"/>
        <v>1.5337091587479695E-5</v>
      </c>
      <c r="AQ36" s="3">
        <f t="shared" si="15"/>
        <v>2.0540885634919243E-8</v>
      </c>
      <c r="AR36" s="3">
        <f t="shared" si="15"/>
        <v>4.2929369350849996E-6</v>
      </c>
      <c r="AS36" s="3">
        <f t="shared" si="15"/>
        <v>1.4255628925108977E-6</v>
      </c>
      <c r="AT36" s="3">
        <f t="shared" si="15"/>
        <v>0</v>
      </c>
      <c r="AU36" s="3">
        <f t="shared" si="15"/>
        <v>0</v>
      </c>
      <c r="AV36" s="3">
        <f t="shared" si="15"/>
        <v>6.4259171052632625E-5</v>
      </c>
      <c r="AW36" s="3">
        <f t="shared" si="15"/>
        <v>2.7653181717248522E-4</v>
      </c>
      <c r="AX36" s="3">
        <f t="shared" si="15"/>
        <v>0</v>
      </c>
      <c r="AY36" s="3">
        <f t="shared" si="15"/>
        <v>7.2165071205892044E-6</v>
      </c>
      <c r="AZ36" s="3">
        <f t="shared" si="15"/>
        <v>9.6079045263157512E-10</v>
      </c>
      <c r="BA36" s="3">
        <f t="shared" si="15"/>
        <v>3.8756028315790329E-9</v>
      </c>
      <c r="BB36" s="3">
        <f t="shared" si="15"/>
        <v>3.7758141473684718E-9</v>
      </c>
      <c r="BC36" s="3">
        <f t="shared" si="15"/>
        <v>6.4491163578947621E-10</v>
      </c>
      <c r="BD36" s="3">
        <f t="shared" si="15"/>
        <v>1.0544150842105327E-9</v>
      </c>
      <c r="BE36" s="3">
        <f t="shared" si="15"/>
        <v>0</v>
      </c>
      <c r="BF36" s="3">
        <f t="shared" si="15"/>
        <v>5.673801196478679E-6</v>
      </c>
      <c r="BG36" s="3">
        <f t="shared" si="15"/>
        <v>4.8306117414542653E-8</v>
      </c>
      <c r="BH36" s="3">
        <f t="shared" si="15"/>
        <v>2.6858889473684022E-7</v>
      </c>
      <c r="BI36" s="3">
        <f t="shared" si="15"/>
        <v>3.6150487578947723E-8</v>
      </c>
      <c r="BJ36" s="3">
        <f t="shared" si="15"/>
        <v>7.9965866842104367E-9</v>
      </c>
      <c r="BK36" s="3">
        <f t="shared" si="15"/>
        <v>1.6406682157894509E-8</v>
      </c>
      <c r="BL36" s="3">
        <f t="shared" si="15"/>
        <v>8.0572185473683712E-9</v>
      </c>
      <c r="BM36" s="3">
        <f t="shared" si="15"/>
        <v>2.5348481052631286E-10</v>
      </c>
      <c r="BN36" s="3">
        <f t="shared" si="15"/>
        <v>1.6009501642105377E-6</v>
      </c>
      <c r="BO36" s="3">
        <f t="shared" si="15"/>
        <v>9.7827394736843691E-9</v>
      </c>
      <c r="BP36" s="3">
        <f t="shared" si="16"/>
        <v>7.6538136315790093E-8</v>
      </c>
      <c r="BQ36" s="3">
        <f t="shared" si="16"/>
        <v>3.604910399999963E-9</v>
      </c>
      <c r="BR36" s="3">
        <f t="shared" si="16"/>
        <v>7.2349468578948037E-8</v>
      </c>
      <c r="BS36" s="3">
        <f t="shared" si="16"/>
        <v>1.0443698336842083E-9</v>
      </c>
      <c r="BT36" s="3">
        <f t="shared" si="16"/>
        <v>1.6024360026315945E-7</v>
      </c>
      <c r="BU36" s="3">
        <f t="shared" si="16"/>
        <v>5.7749327999999368E-9</v>
      </c>
      <c r="BV36" s="3">
        <f t="shared" si="16"/>
        <v>1.2385900800000191E-9</v>
      </c>
      <c r="BW36" s="3">
        <f t="shared" si="16"/>
        <v>2.673215999999997E-7</v>
      </c>
      <c r="BX36" s="3">
        <f t="shared" si="16"/>
        <v>2.3791777578947674E-9</v>
      </c>
      <c r="BY36" s="3">
        <f t="shared" si="16"/>
        <v>5.4209437578946862E-11</v>
      </c>
      <c r="BZ36" s="3">
        <f t="shared" si="16"/>
        <v>1.1254784210526138E-10</v>
      </c>
      <c r="CA36" s="3">
        <f t="shared" si="16"/>
        <v>6.1838810526316893E-7</v>
      </c>
      <c r="CB36" s="3">
        <f t="shared" si="16"/>
        <v>3.7539985736842426E-5</v>
      </c>
      <c r="CC36" s="3">
        <f t="shared" si="16"/>
        <v>2.9007686842105477E-7</v>
      </c>
      <c r="CD36" s="3">
        <f t="shared" si="16"/>
        <v>5.6599322684210379E-4</v>
      </c>
      <c r="CE36" s="3">
        <f t="shared" si="16"/>
        <v>1.8209008042105374E-5</v>
      </c>
      <c r="CF36" s="3">
        <f t="shared" si="16"/>
        <v>4.6982366052631855E-5</v>
      </c>
    </row>
    <row r="37" spans="1:84" x14ac:dyDescent="0.3">
      <c r="B37" t="s">
        <v>145</v>
      </c>
      <c r="C37" s="3">
        <f>C16</f>
        <v>1.3273859344906623E-2</v>
      </c>
      <c r="D37" s="3">
        <f t="shared" si="15"/>
        <v>7.9400514685263799E-4</v>
      </c>
      <c r="E37" s="3">
        <f t="shared" si="15"/>
        <v>2.8010139415834681E-3</v>
      </c>
      <c r="F37" s="3">
        <f t="shared" si="15"/>
        <v>7.0755419004988837E-5</v>
      </c>
      <c r="G37" s="3">
        <f t="shared" si="15"/>
        <v>2.372001691941493E-2</v>
      </c>
      <c r="H37" s="3">
        <f t="shared" si="15"/>
        <v>1.2265963682562702E-3</v>
      </c>
      <c r="I37" s="3">
        <f t="shared" si="15"/>
        <v>3.4449760765549957E-4</v>
      </c>
      <c r="J37" s="3">
        <f t="shared" si="15"/>
        <v>0.25651523837748746</v>
      </c>
      <c r="K37" s="3">
        <f t="shared" si="15"/>
        <v>6.8136018271285047E-8</v>
      </c>
      <c r="L37" s="3">
        <f t="shared" si="15"/>
        <v>0</v>
      </c>
      <c r="M37" s="3">
        <f t="shared" si="15"/>
        <v>5.0222214266308087E-5</v>
      </c>
      <c r="N37" s="3">
        <f t="shared" si="15"/>
        <v>1.5136975379865094E-11</v>
      </c>
      <c r="O37" s="3">
        <f t="shared" si="15"/>
        <v>0</v>
      </c>
      <c r="P37" s="3">
        <f t="shared" si="15"/>
        <v>0</v>
      </c>
      <c r="Q37" s="3">
        <f t="shared" si="15"/>
        <v>2.2275378630357196E-4</v>
      </c>
      <c r="R37" s="3">
        <f t="shared" si="15"/>
        <v>1.0586347672187853E-5</v>
      </c>
      <c r="S37" s="3">
        <f t="shared" si="15"/>
        <v>2.5819986210371436E-11</v>
      </c>
      <c r="T37" s="3">
        <f t="shared" si="15"/>
        <v>2.3474964289804195E-3</v>
      </c>
      <c r="U37" s="3">
        <f t="shared" si="15"/>
        <v>1.2642476629730176E-5</v>
      </c>
      <c r="V37" s="3">
        <f t="shared" si="15"/>
        <v>2.5284953259459714E-6</v>
      </c>
      <c r="W37" s="3">
        <f t="shared" si="15"/>
        <v>1.9636885778125736E-9</v>
      </c>
      <c r="X37" s="3">
        <f t="shared" si="15"/>
        <v>7.1315544258154945E-11</v>
      </c>
      <c r="Y37" s="3">
        <f t="shared" si="15"/>
        <v>3.852043834225792E-8</v>
      </c>
      <c r="Z37" s="3">
        <f t="shared" si="15"/>
        <v>4.6455548196334274E-9</v>
      </c>
      <c r="AA37" s="3">
        <f t="shared" si="15"/>
        <v>3.5155549986415134E-6</v>
      </c>
      <c r="AB37" s="3">
        <f t="shared" si="15"/>
        <v>9.391554067799238E-11</v>
      </c>
      <c r="AC37" s="3">
        <f t="shared" si="15"/>
        <v>4.6857325910465016E-8</v>
      </c>
      <c r="AD37" s="3">
        <f t="shared" si="15"/>
        <v>8.4373319967394355E-11</v>
      </c>
      <c r="AE37" s="3">
        <f t="shared" si="15"/>
        <v>9.4417762820656222E-12</v>
      </c>
      <c r="AF37" s="3">
        <f t="shared" si="15"/>
        <v>2.9279550917256659E-11</v>
      </c>
      <c r="AG37" s="3">
        <f t="shared" si="15"/>
        <v>3.8219105056659822E-10</v>
      </c>
      <c r="AH37" s="3">
        <f t="shared" si="15"/>
        <v>1.4664886565761878E-9</v>
      </c>
      <c r="AI37" s="3">
        <f t="shared" si="15"/>
        <v>5.9262212834243312E-8</v>
      </c>
      <c r="AJ37" s="3">
        <f t="shared" si="15"/>
        <v>1.4313331065897246E-8</v>
      </c>
      <c r="AK37" s="3">
        <f t="shared" si="15"/>
        <v>4.2588437697827697E-9</v>
      </c>
      <c r="AL37" s="3">
        <f t="shared" si="15"/>
        <v>1.4765330994294063E-9</v>
      </c>
      <c r="AM37" s="3">
        <f t="shared" si="15"/>
        <v>8.4373319967397186E-9</v>
      </c>
      <c r="AN37" s="3">
        <f t="shared" si="15"/>
        <v>1.295733128070719E-7</v>
      </c>
      <c r="AO37" s="3">
        <f t="shared" si="15"/>
        <v>2.4006218419294667E-10</v>
      </c>
      <c r="AP37" s="3">
        <f t="shared" si="15"/>
        <v>1.5337091587479695E-5</v>
      </c>
      <c r="AQ37" s="3">
        <f t="shared" si="15"/>
        <v>2.0540885634919243E-8</v>
      </c>
      <c r="AR37" s="3">
        <f t="shared" si="15"/>
        <v>2.0377025997155483E-2</v>
      </c>
      <c r="AS37" s="3">
        <f t="shared" si="15"/>
        <v>5.5538452662043424E-3</v>
      </c>
      <c r="AT37" s="3">
        <f t="shared" si="15"/>
        <v>0</v>
      </c>
      <c r="AU37" s="3">
        <f t="shared" si="15"/>
        <v>0</v>
      </c>
      <c r="AV37" s="3">
        <f t="shared" si="15"/>
        <v>2.8738206005884313E-4</v>
      </c>
      <c r="AW37" s="3">
        <f t="shared" si="15"/>
        <v>4.9599527913819308E-4</v>
      </c>
      <c r="AX37" s="3">
        <f t="shared" si="15"/>
        <v>3.8568237930737052E-7</v>
      </c>
      <c r="AY37" s="3">
        <f t="shared" si="15"/>
        <v>6.9447041146118179E-6</v>
      </c>
      <c r="AZ37" s="3">
        <f t="shared" si="15"/>
        <v>9.6079045263157512E-10</v>
      </c>
      <c r="BA37" s="3">
        <f t="shared" si="15"/>
        <v>3.8756028315790329E-9</v>
      </c>
      <c r="BB37" s="3">
        <f t="shared" si="15"/>
        <v>3.7758141473684718E-9</v>
      </c>
      <c r="BC37" s="3">
        <f t="shared" si="15"/>
        <v>6.4491163578947621E-10</v>
      </c>
      <c r="BD37" s="3">
        <f t="shared" si="15"/>
        <v>1.0544150842105327E-9</v>
      </c>
      <c r="BE37" s="3">
        <f t="shared" si="15"/>
        <v>0</v>
      </c>
      <c r="BF37" s="3">
        <f t="shared" si="15"/>
        <v>5.673801196478679E-6</v>
      </c>
      <c r="BG37" s="3">
        <f t="shared" si="15"/>
        <v>4.8306117414542653E-8</v>
      </c>
      <c r="BH37" s="3">
        <f t="shared" si="15"/>
        <v>2.6858889473684022E-7</v>
      </c>
      <c r="BI37" s="3">
        <f t="shared" si="15"/>
        <v>3.6150487578947723E-8</v>
      </c>
      <c r="BJ37" s="3">
        <f t="shared" si="15"/>
        <v>7.9965866842104367E-9</v>
      </c>
      <c r="BK37" s="3">
        <f t="shared" si="15"/>
        <v>1.6406682157894509E-8</v>
      </c>
      <c r="BL37" s="3">
        <f t="shared" si="15"/>
        <v>8.0572185473683712E-9</v>
      </c>
      <c r="BM37" s="3">
        <f t="shared" si="15"/>
        <v>2.5348481052631286E-10</v>
      </c>
      <c r="BN37" s="3">
        <f t="shared" si="15"/>
        <v>1.6009501642105377E-6</v>
      </c>
      <c r="BO37" s="3">
        <f t="shared" si="15"/>
        <v>9.7827394736843691E-9</v>
      </c>
      <c r="BP37" s="3">
        <f t="shared" si="16"/>
        <v>7.6538136315790093E-8</v>
      </c>
      <c r="BQ37" s="3">
        <f t="shared" si="16"/>
        <v>3.604910399999963E-9</v>
      </c>
      <c r="BR37" s="3">
        <f t="shared" si="16"/>
        <v>7.2349468578948037E-8</v>
      </c>
      <c r="BS37" s="3">
        <f t="shared" si="16"/>
        <v>1.0443698336842083E-9</v>
      </c>
      <c r="BT37" s="3">
        <f t="shared" si="16"/>
        <v>1.6024360026315945E-7</v>
      </c>
      <c r="BU37" s="3">
        <f t="shared" si="16"/>
        <v>5.7749327999999368E-9</v>
      </c>
      <c r="BV37" s="3">
        <f t="shared" si="16"/>
        <v>1.2385900800000191E-9</v>
      </c>
      <c r="BW37" s="3">
        <f t="shared" si="16"/>
        <v>2.673215999999997E-7</v>
      </c>
      <c r="BX37" s="3">
        <f t="shared" si="16"/>
        <v>2.3791777578947674E-9</v>
      </c>
      <c r="BY37" s="3">
        <f t="shared" si="16"/>
        <v>5.4209437578946862E-11</v>
      </c>
      <c r="BZ37" s="3">
        <f t="shared" si="16"/>
        <v>1.1254784210526138E-10</v>
      </c>
      <c r="CA37" s="3">
        <f t="shared" si="16"/>
        <v>6.1838810526316893E-7</v>
      </c>
      <c r="CB37" s="3">
        <f t="shared" si="16"/>
        <v>3.7539985736842426E-5</v>
      </c>
      <c r="CC37" s="3">
        <f t="shared" si="16"/>
        <v>2.9007686842105477E-7</v>
      </c>
      <c r="CD37" s="3">
        <f t="shared" si="16"/>
        <v>5.6599322684210379E-4</v>
      </c>
      <c r="CE37" s="3">
        <f t="shared" si="16"/>
        <v>1.8209008042105374E-5</v>
      </c>
      <c r="CF37" s="3">
        <f t="shared" si="16"/>
        <v>4.6982366052631855E-5</v>
      </c>
    </row>
    <row r="38" spans="1:84" x14ac:dyDescent="0.3">
      <c r="B38" t="s">
        <v>146</v>
      </c>
      <c r="C38" s="3">
        <f>C18*$M$75+C19*$M$76</f>
        <v>2.179033391415583E-3</v>
      </c>
      <c r="D38" s="3">
        <f t="shared" ref="D38:BO38" si="17">D18*$M$75+D19*$M$76</f>
        <v>8.3881316194878565E-4</v>
      </c>
      <c r="E38" s="3">
        <f t="shared" si="17"/>
        <v>2.7873306564666512E-3</v>
      </c>
      <c r="F38" s="3">
        <f t="shared" si="17"/>
        <v>7.0685475584047978E-5</v>
      </c>
      <c r="G38" s="3">
        <f t="shared" si="17"/>
        <v>2.3948801415934997E-2</v>
      </c>
      <c r="H38" s="3">
        <f t="shared" si="17"/>
        <v>1.1610332804201059E-3</v>
      </c>
      <c r="I38" s="3">
        <f t="shared" si="17"/>
        <v>3.5041178412921031E-4</v>
      </c>
      <c r="J38" s="3">
        <f t="shared" si="17"/>
        <v>0.23047177397605362</v>
      </c>
      <c r="K38" s="3">
        <f t="shared" si="17"/>
        <v>7.5495923081960816E-8</v>
      </c>
      <c r="L38" s="3">
        <f t="shared" si="17"/>
        <v>0</v>
      </c>
      <c r="M38" s="3">
        <f t="shared" si="17"/>
        <v>5.5647108848637248E-5</v>
      </c>
      <c r="N38" s="3">
        <f t="shared" si="17"/>
        <v>1.6772038606979166E-11</v>
      </c>
      <c r="O38" s="3">
        <f t="shared" si="17"/>
        <v>0</v>
      </c>
      <c r="P38" s="3">
        <f t="shared" si="17"/>
        <v>0</v>
      </c>
      <c r="Q38" s="3">
        <f t="shared" si="17"/>
        <v>2.4681516683339264E-4</v>
      </c>
      <c r="R38" s="3">
        <f t="shared" si="17"/>
        <v>1.1729861971039466E-5</v>
      </c>
      <c r="S38" s="3">
        <f t="shared" si="17"/>
        <v>2.6752610745751505E-11</v>
      </c>
      <c r="T38" s="3">
        <f t="shared" si="17"/>
        <v>1.6778039986684616E-3</v>
      </c>
      <c r="U38" s="3">
        <f t="shared" si="17"/>
        <v>1.4008089515935773E-5</v>
      </c>
      <c r="V38" s="3">
        <f t="shared" si="17"/>
        <v>2.8016179031871153E-6</v>
      </c>
      <c r="W38" s="3">
        <f t="shared" si="17"/>
        <v>2.175801955981676E-9</v>
      </c>
      <c r="X38" s="3">
        <f t="shared" si="17"/>
        <v>7.9018894565063462E-11</v>
      </c>
      <c r="Y38" s="3">
        <f t="shared" si="17"/>
        <v>4.2681332486904538E-8</v>
      </c>
      <c r="Z38" s="3">
        <f t="shared" si="17"/>
        <v>5.1473575684989021E-9</v>
      </c>
      <c r="AA38" s="3">
        <f t="shared" si="17"/>
        <v>3.8952976194045774E-6</v>
      </c>
      <c r="AB38" s="3">
        <f t="shared" si="17"/>
        <v>1.0406009354694945E-10</v>
      </c>
      <c r="AC38" s="3">
        <f t="shared" si="17"/>
        <v>5.1918752555778316E-8</v>
      </c>
      <c r="AD38" s="3">
        <f t="shared" si="17"/>
        <v>9.3487142865708795E-11</v>
      </c>
      <c r="AE38" s="3">
        <f t="shared" si="17"/>
        <v>1.0461656463543632E-11</v>
      </c>
      <c r="AF38" s="3">
        <f t="shared" si="17"/>
        <v>3.2442264458754951E-11</v>
      </c>
      <c r="AG38" s="3">
        <f t="shared" si="17"/>
        <v>4.2347449833812578E-10</v>
      </c>
      <c r="AH38" s="3">
        <f t="shared" si="17"/>
        <v>1.6248955783802017E-9</v>
      </c>
      <c r="AI38" s="3">
        <f t="shared" si="17"/>
        <v>6.5663588441391819E-8</v>
      </c>
      <c r="AJ38" s="3">
        <f t="shared" si="17"/>
        <v>1.5859426021861298E-8</v>
      </c>
      <c r="AK38" s="3">
        <f t="shared" si="17"/>
        <v>4.7188748303643467E-9</v>
      </c>
      <c r="AL38" s="3">
        <f t="shared" si="17"/>
        <v>1.6360250001499048E-9</v>
      </c>
      <c r="AM38" s="3">
        <f t="shared" si="17"/>
        <v>9.3487142865710336E-9</v>
      </c>
      <c r="AN38" s="3">
        <f t="shared" si="17"/>
        <v>1.4356954082948235E-7</v>
      </c>
      <c r="AO38" s="3">
        <f t="shared" si="17"/>
        <v>2.6599318029648234E-10</v>
      </c>
      <c r="AP38" s="3">
        <f t="shared" si="17"/>
        <v>1.6993770933006606E-5</v>
      </c>
      <c r="AQ38" s="3">
        <f t="shared" si="17"/>
        <v>2.27596675190922E-8</v>
      </c>
      <c r="AR38" s="3">
        <f t="shared" si="17"/>
        <v>1.3280665373845797E-4</v>
      </c>
      <c r="AS38" s="3">
        <f t="shared" si="17"/>
        <v>6.4181649601818166E-5</v>
      </c>
      <c r="AT38" s="3">
        <f t="shared" si="17"/>
        <v>0</v>
      </c>
      <c r="AU38" s="3">
        <f t="shared" si="17"/>
        <v>7.3782426068114564E-6</v>
      </c>
      <c r="AV38" s="3">
        <f t="shared" si="17"/>
        <v>1.5005053539300921E-4</v>
      </c>
      <c r="AW38" s="3">
        <f t="shared" si="17"/>
        <v>5.3846424595486641E-3</v>
      </c>
      <c r="AX38" s="3">
        <f t="shared" si="17"/>
        <v>2.9117458163733949E-7</v>
      </c>
      <c r="AY38" s="3">
        <f t="shared" si="17"/>
        <v>5.3025563704475279E-6</v>
      </c>
      <c r="AZ38" s="3">
        <f t="shared" si="17"/>
        <v>9.6079045263157512E-10</v>
      </c>
      <c r="BA38" s="3">
        <f t="shared" si="17"/>
        <v>3.8756028315790329E-9</v>
      </c>
      <c r="BB38" s="3">
        <f t="shared" si="17"/>
        <v>1.6929421985280706E-8</v>
      </c>
      <c r="BC38" s="3">
        <f t="shared" si="17"/>
        <v>6.4491163578947621E-10</v>
      </c>
      <c r="BD38" s="3">
        <f t="shared" si="17"/>
        <v>1.0544150842105327E-9</v>
      </c>
      <c r="BE38" s="3">
        <f t="shared" si="17"/>
        <v>0</v>
      </c>
      <c r="BF38" s="3">
        <f t="shared" si="17"/>
        <v>5.6738011964786781E-6</v>
      </c>
      <c r="BG38" s="3">
        <f t="shared" si="17"/>
        <v>4.8306117414542646E-8</v>
      </c>
      <c r="BH38" s="3">
        <f t="shared" si="17"/>
        <v>2.6858889473684022E-7</v>
      </c>
      <c r="BI38" s="3">
        <f t="shared" si="17"/>
        <v>3.6150487578947717E-8</v>
      </c>
      <c r="BJ38" s="3">
        <f t="shared" si="17"/>
        <v>7.9965866842104367E-9</v>
      </c>
      <c r="BK38" s="3">
        <f t="shared" si="17"/>
        <v>1.6406682157894506E-8</v>
      </c>
      <c r="BL38" s="3">
        <f t="shared" si="17"/>
        <v>8.0572185473683712E-9</v>
      </c>
      <c r="BM38" s="3">
        <f t="shared" si="17"/>
        <v>2.5348481052631286E-10</v>
      </c>
      <c r="BN38" s="3">
        <f t="shared" si="17"/>
        <v>1.6009501642105377E-6</v>
      </c>
      <c r="BO38" s="3">
        <f t="shared" si="17"/>
        <v>9.7827394736843675E-9</v>
      </c>
      <c r="BP38" s="3">
        <f t="shared" ref="BP38:CF38" si="18">BP18*$M$75+BP19*$M$76</f>
        <v>7.6538136315790093E-8</v>
      </c>
      <c r="BQ38" s="3">
        <f t="shared" si="18"/>
        <v>3.604910399999963E-9</v>
      </c>
      <c r="BR38" s="3">
        <f t="shared" si="18"/>
        <v>7.2349468578948037E-8</v>
      </c>
      <c r="BS38" s="3">
        <f t="shared" si="18"/>
        <v>1.0443698336842083E-9</v>
      </c>
      <c r="BT38" s="3">
        <f t="shared" si="18"/>
        <v>1.6024360026315942E-7</v>
      </c>
      <c r="BU38" s="3">
        <f t="shared" si="18"/>
        <v>5.774932799999936E-9</v>
      </c>
      <c r="BV38" s="3">
        <f t="shared" si="18"/>
        <v>1.2385900800000191E-9</v>
      </c>
      <c r="BW38" s="3">
        <f t="shared" si="18"/>
        <v>2.6732159999999965E-7</v>
      </c>
      <c r="BX38" s="3">
        <f t="shared" si="18"/>
        <v>2.379177757894767E-9</v>
      </c>
      <c r="BY38" s="3">
        <f t="shared" si="18"/>
        <v>5.4209437578946855E-11</v>
      </c>
      <c r="BZ38" s="3">
        <f t="shared" si="18"/>
        <v>1.1254784210526138E-10</v>
      </c>
      <c r="CA38" s="3">
        <f t="shared" si="18"/>
        <v>6.1838810526316893E-7</v>
      </c>
      <c r="CB38" s="3">
        <f t="shared" si="18"/>
        <v>3.7539985736842426E-5</v>
      </c>
      <c r="CC38" s="3">
        <f t="shared" si="18"/>
        <v>2.9007686842105477E-7</v>
      </c>
      <c r="CD38" s="3">
        <f t="shared" si="18"/>
        <v>5.6599322684210379E-4</v>
      </c>
      <c r="CE38" s="3">
        <f t="shared" si="18"/>
        <v>1.8209008042105374E-5</v>
      </c>
      <c r="CF38" s="3">
        <f t="shared" si="18"/>
        <v>4.6982366052631855E-5</v>
      </c>
    </row>
    <row r="39" spans="1:84" x14ac:dyDescent="0.3">
      <c r="B39" t="s">
        <v>147</v>
      </c>
      <c r="C39" s="3">
        <f>C20</f>
        <v>7.8024771865019401E-4</v>
      </c>
      <c r="D39" s="3">
        <f t="shared" ref="D39:BO39" si="19">D20</f>
        <v>8.981905656591997E-4</v>
      </c>
      <c r="E39" s="3">
        <f t="shared" si="19"/>
        <v>2.7881320347791522E-3</v>
      </c>
      <c r="F39" s="3">
        <f t="shared" si="19"/>
        <v>7.0592789962409266E-5</v>
      </c>
      <c r="G39" s="3">
        <f t="shared" si="19"/>
        <v>2.4252205876630899E-2</v>
      </c>
      <c r="H39" s="3">
        <f t="shared" si="19"/>
        <v>1.1067255617478904E-3</v>
      </c>
      <c r="I39" s="3">
        <f t="shared" si="19"/>
        <v>3.5824896331737951E-4</v>
      </c>
      <c r="J39" s="3">
        <f t="shared" si="19"/>
        <v>0.20626793169236626</v>
      </c>
      <c r="K39" s="3">
        <f t="shared" si="19"/>
        <v>8.5256321989324721E-8</v>
      </c>
      <c r="L39" s="3">
        <f t="shared" si="19"/>
        <v>0</v>
      </c>
      <c r="M39" s="3">
        <f t="shared" si="19"/>
        <v>6.284137786650896E-5</v>
      </c>
      <c r="N39" s="3">
        <f t="shared" si="19"/>
        <v>1.8940391288965832E-11</v>
      </c>
      <c r="O39" s="3">
        <f t="shared" si="19"/>
        <v>0</v>
      </c>
      <c r="P39" s="3">
        <f t="shared" si="19"/>
        <v>0</v>
      </c>
      <c r="Q39" s="3">
        <f t="shared" si="19"/>
        <v>2.7872436651383854E-4</v>
      </c>
      <c r="R39" s="3">
        <f t="shared" si="19"/>
        <v>1.3246342958249627E-5</v>
      </c>
      <c r="S39" s="3">
        <f t="shared" si="19"/>
        <v>2.9286974860104011E-11</v>
      </c>
      <c r="T39" s="3">
        <f t="shared" si="19"/>
        <v>9.7503115634319957E-4</v>
      </c>
      <c r="U39" s="3">
        <f t="shared" si="19"/>
        <v>1.5819108389857754E-5</v>
      </c>
      <c r="V39" s="3">
        <f t="shared" si="19"/>
        <v>3.1638216779715538E-6</v>
      </c>
      <c r="W39" s="3">
        <f t="shared" si="19"/>
        <v>2.4570978745805018E-9</v>
      </c>
      <c r="X39" s="3">
        <f t="shared" si="19"/>
        <v>8.9234756570442896E-11</v>
      </c>
      <c r="Y39" s="3">
        <f t="shared" si="19"/>
        <v>4.8199336823612488E-8</v>
      </c>
      <c r="Z39" s="3">
        <f t="shared" si="19"/>
        <v>5.8128274526520842E-9</v>
      </c>
      <c r="AA39" s="3">
        <f t="shared" si="19"/>
        <v>4.3988964506556424E-6</v>
      </c>
      <c r="AB39" s="3">
        <f t="shared" si="19"/>
        <v>1.1751337661037205E-10</v>
      </c>
      <c r="AC39" s="3">
        <f t="shared" si="19"/>
        <v>5.8631005549452944E-8</v>
      </c>
      <c r="AD39" s="3">
        <f t="shared" si="19"/>
        <v>1.0557351481573519E-10</v>
      </c>
      <c r="AE39" s="3">
        <f t="shared" si="19"/>
        <v>1.1814179038903701E-11</v>
      </c>
      <c r="AF39" s="3">
        <f t="shared" si="19"/>
        <v>3.663652329617475E-11</v>
      </c>
      <c r="AG39" s="3">
        <f t="shared" si="19"/>
        <v>4.7822288556413331E-10</v>
      </c>
      <c r="AH39" s="3">
        <f t="shared" si="19"/>
        <v>1.8349682337020651E-9</v>
      </c>
      <c r="AI39" s="3">
        <f t="shared" si="19"/>
        <v>7.4152825882480776E-8</v>
      </c>
      <c r="AJ39" s="3">
        <f t="shared" si="19"/>
        <v>1.7909792691955088E-8</v>
      </c>
      <c r="AK39" s="3">
        <f t="shared" si="19"/>
        <v>5.3289488430799686E-9</v>
      </c>
      <c r="AL39" s="3">
        <f t="shared" si="19"/>
        <v>1.8475365092753629E-9</v>
      </c>
      <c r="AM39" s="3">
        <f t="shared" si="19"/>
        <v>1.0557351481573522E-8</v>
      </c>
      <c r="AN39" s="3">
        <f t="shared" si="19"/>
        <v>1.6213075489559331E-7</v>
      </c>
      <c r="AO39" s="3">
        <f t="shared" si="19"/>
        <v>3.0038178620191291E-10</v>
      </c>
      <c r="AP39" s="3">
        <f t="shared" si="19"/>
        <v>1.9190790010003176E-5</v>
      </c>
      <c r="AQ39" s="3">
        <f t="shared" si="19"/>
        <v>2.5702123547402199E-8</v>
      </c>
      <c r="AR39" s="3">
        <f t="shared" si="19"/>
        <v>2.5283407164712087E-4</v>
      </c>
      <c r="AS39" s="3">
        <f t="shared" si="19"/>
        <v>1.4727791324661485E-4</v>
      </c>
      <c r="AT39" s="3">
        <f t="shared" si="19"/>
        <v>0</v>
      </c>
      <c r="AU39" s="3">
        <f t="shared" si="19"/>
        <v>1.7155531069609866E-5</v>
      </c>
      <c r="AV39" s="3">
        <f t="shared" si="19"/>
        <v>2.6373708129196459E-4</v>
      </c>
      <c r="AW39" s="3">
        <f t="shared" si="19"/>
        <v>1.2132732997045755E-2</v>
      </c>
      <c r="AX39" s="3">
        <f t="shared" si="19"/>
        <v>0</v>
      </c>
      <c r="AY39" s="3">
        <f t="shared" si="19"/>
        <v>3.5226885136406287E-6</v>
      </c>
      <c r="AZ39" s="3">
        <f t="shared" si="19"/>
        <v>9.6079045263157512E-10</v>
      </c>
      <c r="BA39" s="3">
        <f t="shared" si="19"/>
        <v>3.8756028315790329E-9</v>
      </c>
      <c r="BB39" s="3">
        <f t="shared" si="19"/>
        <v>3.4359943724843293E-8</v>
      </c>
      <c r="BC39" s="3">
        <f t="shared" si="19"/>
        <v>6.4491163578947621E-10</v>
      </c>
      <c r="BD39" s="3">
        <f t="shared" si="19"/>
        <v>1.0544150842105327E-9</v>
      </c>
      <c r="BE39" s="3">
        <f t="shared" si="19"/>
        <v>0</v>
      </c>
      <c r="BF39" s="3">
        <f t="shared" si="19"/>
        <v>5.673801196478679E-6</v>
      </c>
      <c r="BG39" s="3">
        <f t="shared" si="19"/>
        <v>4.8306117414542653E-8</v>
      </c>
      <c r="BH39" s="3">
        <f t="shared" si="19"/>
        <v>2.6858889473684022E-7</v>
      </c>
      <c r="BI39" s="3">
        <f t="shared" si="19"/>
        <v>3.6150487578947723E-8</v>
      </c>
      <c r="BJ39" s="3">
        <f t="shared" si="19"/>
        <v>7.9965866842104367E-9</v>
      </c>
      <c r="BK39" s="3">
        <f t="shared" si="19"/>
        <v>1.6406682157894509E-8</v>
      </c>
      <c r="BL39" s="3">
        <f t="shared" si="19"/>
        <v>8.0572185473683712E-9</v>
      </c>
      <c r="BM39" s="3">
        <f t="shared" si="19"/>
        <v>2.5348481052631286E-10</v>
      </c>
      <c r="BN39" s="3">
        <f t="shared" si="19"/>
        <v>1.6009501642105377E-6</v>
      </c>
      <c r="BO39" s="3">
        <f t="shared" si="19"/>
        <v>9.7827394736843691E-9</v>
      </c>
      <c r="BP39" s="3">
        <f t="shared" ref="BP39:CF39" si="20">BP20</f>
        <v>7.6538136315790093E-8</v>
      </c>
      <c r="BQ39" s="3">
        <f t="shared" si="20"/>
        <v>3.604910399999963E-9</v>
      </c>
      <c r="BR39" s="3">
        <f t="shared" si="20"/>
        <v>7.2349468578948037E-8</v>
      </c>
      <c r="BS39" s="3">
        <f t="shared" si="20"/>
        <v>1.0443698336842083E-9</v>
      </c>
      <c r="BT39" s="3">
        <f t="shared" si="20"/>
        <v>1.6024360026315945E-7</v>
      </c>
      <c r="BU39" s="3">
        <f t="shared" si="20"/>
        <v>5.7749327999999368E-9</v>
      </c>
      <c r="BV39" s="3">
        <f t="shared" si="20"/>
        <v>1.2385900800000191E-9</v>
      </c>
      <c r="BW39" s="3">
        <f t="shared" si="20"/>
        <v>2.673215999999997E-7</v>
      </c>
      <c r="BX39" s="3">
        <f t="shared" si="20"/>
        <v>2.3791777578947674E-9</v>
      </c>
      <c r="BY39" s="3">
        <f t="shared" si="20"/>
        <v>5.4209437578946862E-11</v>
      </c>
      <c r="BZ39" s="3">
        <f t="shared" si="20"/>
        <v>1.1254784210526138E-10</v>
      </c>
      <c r="CA39" s="3">
        <f t="shared" si="20"/>
        <v>6.1838810526316893E-7</v>
      </c>
      <c r="CB39" s="3">
        <f t="shared" si="20"/>
        <v>3.7539985736842426E-5</v>
      </c>
      <c r="CC39" s="3">
        <f t="shared" si="20"/>
        <v>2.9007686842105477E-7</v>
      </c>
      <c r="CD39" s="3">
        <f t="shared" si="20"/>
        <v>5.6599322684210379E-4</v>
      </c>
      <c r="CE39" s="3">
        <f t="shared" si="20"/>
        <v>1.8209008042105374E-5</v>
      </c>
      <c r="CF39" s="3">
        <f t="shared" si="20"/>
        <v>4.6982366052631855E-5</v>
      </c>
    </row>
    <row r="40" spans="1:84" x14ac:dyDescent="0.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row>
    <row r="41" spans="1:84" x14ac:dyDescent="0.3">
      <c r="A41" s="1" t="s">
        <v>156</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row>
    <row r="42" spans="1:84" x14ac:dyDescent="0.3">
      <c r="A42" s="5" t="s">
        <v>81</v>
      </c>
      <c r="C42" s="3">
        <v>0</v>
      </c>
      <c r="D42" s="3">
        <v>0</v>
      </c>
      <c r="E42" s="3">
        <f>[1]Raw!CO28</f>
        <v>1.8754392121699623E-5</v>
      </c>
      <c r="F42" s="3">
        <v>0</v>
      </c>
      <c r="G42" s="3">
        <v>0</v>
      </c>
      <c r="H42" s="3">
        <f>[1]Raw!CP28</f>
        <v>5.8309540956815726E-5</v>
      </c>
      <c r="I42" s="3">
        <v>0</v>
      </c>
      <c r="J42" s="3">
        <f>[1]Raw!CQ28</f>
        <v>2.3929844110332249E-2</v>
      </c>
      <c r="K42" s="3">
        <v>0</v>
      </c>
      <c r="L42" s="3">
        <v>1.2227000000000113E-7</v>
      </c>
      <c r="M42" s="3">
        <v>0</v>
      </c>
      <c r="N42" s="3">
        <v>0</v>
      </c>
      <c r="O42" s="3">
        <v>0</v>
      </c>
      <c r="P42" s="3">
        <v>0</v>
      </c>
      <c r="Q42" s="3">
        <v>0</v>
      </c>
      <c r="R42" s="3">
        <v>0</v>
      </c>
      <c r="S42" s="3">
        <f>[1]Raw!CS28</f>
        <v>8.6857596198002006E-13</v>
      </c>
      <c r="T42" s="3">
        <f>[1]Raw!CT28</f>
        <v>6.6860373964433366E-4</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v>0</v>
      </c>
      <c r="AM42" s="3">
        <v>0</v>
      </c>
      <c r="AN42" s="3">
        <v>0</v>
      </c>
      <c r="AO42" s="3">
        <v>0</v>
      </c>
      <c r="AP42" s="3">
        <v>0</v>
      </c>
      <c r="AQ42" s="3">
        <v>0</v>
      </c>
      <c r="AR42" s="3">
        <v>0</v>
      </c>
      <c r="AS42" s="3">
        <v>0</v>
      </c>
      <c r="AT42" s="3">
        <v>0</v>
      </c>
      <c r="AU42" s="3">
        <v>0</v>
      </c>
      <c r="AV42" s="3">
        <v>0</v>
      </c>
      <c r="AW42" s="3">
        <v>0</v>
      </c>
      <c r="AX42" s="3">
        <v>0</v>
      </c>
      <c r="AY42" s="3">
        <f>[1]Raw!CR28</f>
        <v>1.3761453503436608E-6</v>
      </c>
      <c r="AZ42" s="3">
        <v>0</v>
      </c>
      <c r="BA42" s="3">
        <v>0</v>
      </c>
      <c r="BB42" s="3">
        <v>0</v>
      </c>
      <c r="BC42" s="3">
        <v>0</v>
      </c>
      <c r="BD42" s="3">
        <v>0</v>
      </c>
      <c r="BE42" s="3">
        <v>0</v>
      </c>
      <c r="BF42" s="3">
        <v>0</v>
      </c>
      <c r="BG42" s="3">
        <v>0</v>
      </c>
      <c r="BH42" s="3">
        <v>0</v>
      </c>
      <c r="BI42" s="3">
        <v>0</v>
      </c>
      <c r="BJ42" s="3">
        <v>0</v>
      </c>
      <c r="BK42" s="3">
        <v>0</v>
      </c>
      <c r="BL42" s="3">
        <v>0</v>
      </c>
      <c r="BM42" s="3">
        <v>0</v>
      </c>
      <c r="BN42" s="3">
        <v>0</v>
      </c>
      <c r="BO42" s="3">
        <v>0</v>
      </c>
      <c r="BP42" s="3">
        <v>0</v>
      </c>
      <c r="BQ42" s="3">
        <v>0</v>
      </c>
      <c r="BR42" s="3">
        <v>0</v>
      </c>
      <c r="BS42" s="3">
        <v>0</v>
      </c>
      <c r="BT42" s="3">
        <v>0</v>
      </c>
      <c r="BU42" s="3">
        <v>0</v>
      </c>
      <c r="BV42" s="3">
        <v>0</v>
      </c>
      <c r="BW42" s="3">
        <v>0</v>
      </c>
      <c r="BX42" s="3">
        <v>0</v>
      </c>
      <c r="BY42" s="3">
        <v>0</v>
      </c>
      <c r="BZ42" s="3">
        <v>0</v>
      </c>
      <c r="CA42" s="3">
        <v>0</v>
      </c>
      <c r="CB42" s="3">
        <v>0</v>
      </c>
      <c r="CC42" s="3">
        <v>0</v>
      </c>
      <c r="CD42" s="3">
        <v>0</v>
      </c>
      <c r="CE42" s="3">
        <v>0</v>
      </c>
      <c r="CF42" s="3">
        <v>0</v>
      </c>
    </row>
    <row r="43" spans="1:84" x14ac:dyDescent="0.3">
      <c r="A43" s="5" t="s">
        <v>157</v>
      </c>
      <c r="C43" s="3">
        <v>7.8165127879260218E-9</v>
      </c>
      <c r="D43" s="3">
        <v>0</v>
      </c>
      <c r="E43" s="3">
        <f>[1]Raw!CO29</f>
        <v>2.6246530768309021E-7</v>
      </c>
      <c r="F43" s="3">
        <v>5.232680357334564E-8</v>
      </c>
      <c r="G43" s="3">
        <v>3.2733687598387854E-5</v>
      </c>
      <c r="H43" s="3">
        <f>[1]Raw!CP29</f>
        <v>1.2583778339658742E-7</v>
      </c>
      <c r="I43" s="3">
        <v>8.8804332538349838E-9</v>
      </c>
      <c r="J43" s="3">
        <f>[1]Raw!CQ29</f>
        <v>2.90370561345254E-4</v>
      </c>
      <c r="K43" s="3">
        <v>4.1623910108401631E-9</v>
      </c>
      <c r="L43" s="3">
        <v>1.2271402166269035E-7</v>
      </c>
      <c r="M43" s="3">
        <v>1.0539002570662513E-6</v>
      </c>
      <c r="N43" s="3">
        <v>2.3393914883695308E-13</v>
      </c>
      <c r="O43" s="3">
        <v>5.4809540687389991E-9</v>
      </c>
      <c r="P43" s="3">
        <v>0</v>
      </c>
      <c r="Q43" s="3">
        <v>3.4426183829267793E-6</v>
      </c>
      <c r="R43" s="3">
        <v>1.6361003648513083E-7</v>
      </c>
      <c r="S43" s="3">
        <f>[1]Raw!CS29</f>
        <v>3.4660545978345479E-13</v>
      </c>
      <c r="T43" s="3">
        <f>[1]Raw!CT29</f>
        <v>1.5222600402448456E-6</v>
      </c>
      <c r="U43" s="3">
        <v>1.9538712752525597E-7</v>
      </c>
      <c r="V43" s="3">
        <v>3.9077425505051448E-8</v>
      </c>
      <c r="W43" s="3">
        <v>3.0348442145481136E-11</v>
      </c>
      <c r="X43" s="3">
        <v>1.1021684871249126E-12</v>
      </c>
      <c r="Y43" s="3">
        <v>5.9532621804564566E-10</v>
      </c>
      <c r="Z43" s="3">
        <v>7.1796186661306623E-11</v>
      </c>
      <c r="AA43" s="3">
        <v>5.4332249365312158E-8</v>
      </c>
      <c r="AB43" s="3">
        <v>1.4514472330447572E-12</v>
      </c>
      <c r="AC43" s="3">
        <v>7.2417126654050958E-10</v>
      </c>
      <c r="AD43" s="3">
        <v>1.3039739847675232E-12</v>
      </c>
      <c r="AE43" s="3">
        <v>1.4592089829541301E-13</v>
      </c>
      <c r="AF43" s="3">
        <v>4.5251001971397275E-13</v>
      </c>
      <c r="AG43" s="3">
        <v>5.9066916810003459E-12</v>
      </c>
      <c r="AH43" s="3">
        <v>2.2664309735244475E-11</v>
      </c>
      <c r="AI43" s="3">
        <v>9.1588648930096663E-10</v>
      </c>
      <c r="AJ43" s="3">
        <v>2.2120987241591275E-10</v>
      </c>
      <c r="AK43" s="3">
        <v>6.5819639231122228E-11</v>
      </c>
      <c r="AL43" s="3">
        <v>2.2819544733431206E-11</v>
      </c>
      <c r="AM43" s="3">
        <v>1.3039739847674973E-10</v>
      </c>
      <c r="AN43" s="3">
        <v>2.0025314766071964E-9</v>
      </c>
      <c r="AO43" s="3">
        <v>3.7101164566599869E-12</v>
      </c>
      <c r="AP43" s="3">
        <v>2.370319010772369E-7</v>
      </c>
      <c r="AQ43" s="3">
        <v>3.1745557129161329E-10</v>
      </c>
      <c r="AR43" s="3">
        <v>0</v>
      </c>
      <c r="AS43" s="3">
        <v>0</v>
      </c>
      <c r="AT43" s="3">
        <v>0</v>
      </c>
      <c r="AU43" s="3">
        <v>0</v>
      </c>
      <c r="AV43" s="3">
        <v>0</v>
      </c>
      <c r="AW43" s="3">
        <v>0</v>
      </c>
      <c r="AX43" s="3">
        <v>0</v>
      </c>
      <c r="AY43" s="3">
        <f>[1]Raw!CR29</f>
        <v>3.5461893132949757E-9</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3">
        <v>0</v>
      </c>
      <c r="BU43" s="3">
        <v>0</v>
      </c>
      <c r="BV43" s="3">
        <v>0</v>
      </c>
      <c r="BW43" s="3">
        <v>0</v>
      </c>
      <c r="BX43" s="3">
        <v>0</v>
      </c>
      <c r="BY43" s="3">
        <v>0</v>
      </c>
      <c r="BZ43" s="3">
        <v>0</v>
      </c>
      <c r="CA43" s="3">
        <v>0</v>
      </c>
      <c r="CB43" s="3">
        <v>0</v>
      </c>
      <c r="CC43" s="3">
        <v>0</v>
      </c>
      <c r="CD43" s="3">
        <v>0</v>
      </c>
      <c r="CE43" s="3">
        <v>0</v>
      </c>
      <c r="CF43" s="3">
        <v>0</v>
      </c>
    </row>
    <row r="44" spans="1:84" x14ac:dyDescent="0.3">
      <c r="A44" s="5" t="s">
        <v>158</v>
      </c>
      <c r="C44" s="3">
        <v>8.613035568433987E-10</v>
      </c>
      <c r="D44" s="3">
        <v>0</v>
      </c>
      <c r="E44" s="3">
        <f>[1]Raw!CO30</f>
        <v>4.1737711890406649E-8</v>
      </c>
      <c r="F44" s="3">
        <v>0</v>
      </c>
      <c r="G44" s="3">
        <v>5.2241635521475174E-6</v>
      </c>
      <c r="H44" s="3">
        <f>[1]Raw!CP30</f>
        <v>1.6902393387215025E-8</v>
      </c>
      <c r="I44" s="3">
        <v>0</v>
      </c>
      <c r="J44" s="3">
        <f>[1]Raw!CQ30</f>
        <v>2.6441365454458999E-5</v>
      </c>
      <c r="K44" s="3">
        <v>1.6805923060358996E-10</v>
      </c>
      <c r="L44" s="3">
        <v>1.2227000000000113E-7</v>
      </c>
      <c r="M44" s="3">
        <v>1.2387437515352078E-7</v>
      </c>
      <c r="N44" s="3">
        <v>3.7335736671271197E-14</v>
      </c>
      <c r="O44" s="3">
        <v>0</v>
      </c>
      <c r="P44" s="3">
        <v>0</v>
      </c>
      <c r="Q44" s="3">
        <v>5.4942790744191381E-7</v>
      </c>
      <c r="R44" s="3">
        <v>2.6111497117521223E-8</v>
      </c>
      <c r="S44" s="3">
        <f>[1]Raw!CS30</f>
        <v>4.9328286955738001E-14</v>
      </c>
      <c r="T44" s="3">
        <f>[1]Raw!CT30</f>
        <v>2.1882344472514374E-7</v>
      </c>
      <c r="U44" s="3">
        <v>3.1182991745376648E-8</v>
      </c>
      <c r="V44" s="3">
        <v>6.2365983490753337E-9</v>
      </c>
      <c r="W44" s="3">
        <v>4.8434880685026612E-12</v>
      </c>
      <c r="X44" s="3">
        <v>1.7590161271799921E-13</v>
      </c>
      <c r="Y44" s="3">
        <v>9.5011645742750303E-11</v>
      </c>
      <c r="Z44" s="3">
        <v>1.1458379701700664E-11</v>
      </c>
      <c r="AA44" s="3">
        <v>8.6712062607464566E-9</v>
      </c>
      <c r="AB44" s="3">
        <v>2.3164508153708374E-13</v>
      </c>
      <c r="AC44" s="3">
        <v>1.1557479201823486E-10</v>
      </c>
      <c r="AD44" s="3">
        <v>2.0810895025791469E-13</v>
      </c>
      <c r="AE44" s="3">
        <v>2.3288382528861892E-14</v>
      </c>
      <c r="AF44" s="3">
        <v>7.2218760714502601E-14</v>
      </c>
      <c r="AG44" s="3">
        <v>9.4268399491829231E-13</v>
      </c>
      <c r="AH44" s="3">
        <v>3.6171317544828073E-12</v>
      </c>
      <c r="AI44" s="3">
        <v>1.4617176268115433E-10</v>
      </c>
      <c r="AJ44" s="3">
        <v>3.5304196918753347E-11</v>
      </c>
      <c r="AK44" s="3">
        <v>1.050454701301856E-11</v>
      </c>
      <c r="AL44" s="3">
        <v>3.6419066295135064E-12</v>
      </c>
      <c r="AM44" s="3">
        <v>2.0810895025791466E-11</v>
      </c>
      <c r="AN44" s="3">
        <v>3.195958878960839E-10</v>
      </c>
      <c r="AO44" s="3">
        <v>5.9211951323382929E-13</v>
      </c>
      <c r="AP44" s="3">
        <v>3.7829328412267498E-8</v>
      </c>
      <c r="AQ44" s="3">
        <v>5.0664619437789953E-11</v>
      </c>
      <c r="AR44" s="3">
        <v>0</v>
      </c>
      <c r="AS44" s="3">
        <v>0</v>
      </c>
      <c r="AT44" s="3">
        <v>0</v>
      </c>
      <c r="AU44" s="3">
        <v>0</v>
      </c>
      <c r="AV44" s="3">
        <v>0</v>
      </c>
      <c r="AW44" s="3">
        <v>0</v>
      </c>
      <c r="AX44" s="3">
        <v>0</v>
      </c>
      <c r="AY44" s="3">
        <f>[1]Raw!CR30</f>
        <v>4.9501066383079374E-10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3">
        <v>0</v>
      </c>
      <c r="BU44" s="3">
        <v>0</v>
      </c>
      <c r="BV44" s="3">
        <v>0</v>
      </c>
      <c r="BW44" s="3">
        <v>0</v>
      </c>
      <c r="BX44" s="3">
        <v>0</v>
      </c>
      <c r="BY44" s="3">
        <v>0</v>
      </c>
      <c r="BZ44" s="3">
        <v>0</v>
      </c>
      <c r="CA44" s="3">
        <v>0</v>
      </c>
      <c r="CB44" s="3">
        <v>0</v>
      </c>
      <c r="CC44" s="3">
        <v>0</v>
      </c>
      <c r="CD44" s="3">
        <v>0</v>
      </c>
      <c r="CE44" s="3">
        <v>0</v>
      </c>
      <c r="CF44" s="3">
        <v>0</v>
      </c>
    </row>
    <row r="45" spans="1:84" x14ac:dyDescent="0.3">
      <c r="A45" s="5" t="s">
        <v>159</v>
      </c>
      <c r="C45" s="3">
        <v>5.1165435996185846E-10</v>
      </c>
      <c r="D45" s="3">
        <v>0</v>
      </c>
      <c r="E45" s="3">
        <f>[1]Raw!CO31</f>
        <v>2.4797524062665402E-8</v>
      </c>
      <c r="F45" s="3">
        <v>0</v>
      </c>
      <c r="G45" s="3">
        <v>3.103396052846165E-6</v>
      </c>
      <c r="H45" s="3">
        <f>[1]Raw!CP31</f>
        <v>1.0042177391914943E-8</v>
      </c>
      <c r="I45" s="3">
        <v>0</v>
      </c>
      <c r="J45" s="3">
        <f>[1]Raw!CQ31</f>
        <v>1.5709543393953608E-5</v>
      </c>
      <c r="K45" s="3">
        <v>9.9834997065727347E-11</v>
      </c>
      <c r="L45" s="3">
        <v>1.2227000000000113E-7</v>
      </c>
      <c r="M45" s="3">
        <v>7.3587138507977365E-8</v>
      </c>
      <c r="N45" s="3">
        <v>2.2179163546304632E-14</v>
      </c>
      <c r="O45" s="3">
        <v>0</v>
      </c>
      <c r="P45" s="3">
        <v>0</v>
      </c>
      <c r="Q45" s="3">
        <v>3.2638572323751333E-7</v>
      </c>
      <c r="R45" s="3">
        <v>1.551144336878687E-8</v>
      </c>
      <c r="S45" s="3">
        <f>[1]Raw!CS31</f>
        <v>2.9307293748321935E-14</v>
      </c>
      <c r="T45" s="3">
        <f>[1]Raw!CT31</f>
        <v>1.3000903476202075E-7</v>
      </c>
      <c r="U45" s="3">
        <v>1.8524146982104813E-8</v>
      </c>
      <c r="V45" s="3">
        <v>3.7048293964208761E-9</v>
      </c>
      <c r="W45" s="3">
        <v>2.8772571156619372E-12</v>
      </c>
      <c r="X45" s="3">
        <v>1.044937366813316E-13</v>
      </c>
      <c r="Y45" s="3">
        <v>5.6441335235618814E-11</v>
      </c>
      <c r="Z45" s="3">
        <v>6.8068103119878923E-12</v>
      </c>
      <c r="AA45" s="3">
        <v>5.1510996955584781E-9</v>
      </c>
      <c r="AB45" s="3">
        <v>1.3760794900992313E-13</v>
      </c>
      <c r="AC45" s="3">
        <v>6.8656800227944455E-11</v>
      </c>
      <c r="AD45" s="3">
        <v>1.2362639269340524E-13</v>
      </c>
      <c r="AE45" s="3">
        <v>1.3834382039500247E-14</v>
      </c>
      <c r="AF45" s="3">
        <v>4.2901301750151221E-14</v>
      </c>
      <c r="AG45" s="3">
        <v>5.5999812404571859E-13</v>
      </c>
      <c r="AH45" s="3">
        <v>2.1487444444329652E-12</v>
      </c>
      <c r="AI45" s="3">
        <v>8.6832823439415538E-11</v>
      </c>
      <c r="AJ45" s="3">
        <v>2.0972334474773806E-11</v>
      </c>
      <c r="AK45" s="3">
        <v>6.2401893454767271E-12</v>
      </c>
      <c r="AL45" s="3">
        <v>2.1634618721345801E-12</v>
      </c>
      <c r="AM45" s="3">
        <v>1.2362639269340562E-11</v>
      </c>
      <c r="AN45" s="3">
        <v>1.8985481735058681E-10</v>
      </c>
      <c r="AO45" s="3">
        <v>3.5174652206813582E-13</v>
      </c>
      <c r="AP45" s="3">
        <v>2.2472379990513075E-8</v>
      </c>
      <c r="AQ45" s="3">
        <v>3.0097139649764072E-11</v>
      </c>
      <c r="AR45" s="3">
        <v>0</v>
      </c>
      <c r="AS45" s="3">
        <v>0</v>
      </c>
      <c r="AT45" s="3">
        <v>0</v>
      </c>
      <c r="AU45" s="3">
        <v>0</v>
      </c>
      <c r="AV45" s="3">
        <v>0</v>
      </c>
      <c r="AW45" s="3">
        <v>0</v>
      </c>
      <c r="AX45" s="3">
        <v>0</v>
      </c>
      <c r="AY45" s="3">
        <f>[1]Raw!CR31</f>
        <v>2.9409946764334927E-10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3">
        <v>0</v>
      </c>
      <c r="BU45" s="3">
        <v>0</v>
      </c>
      <c r="BV45" s="3">
        <v>0</v>
      </c>
      <c r="BW45" s="3">
        <v>0</v>
      </c>
      <c r="BX45" s="3">
        <v>0</v>
      </c>
      <c r="BY45" s="3">
        <v>0</v>
      </c>
      <c r="BZ45" s="3">
        <v>0</v>
      </c>
      <c r="CA45" s="3">
        <v>0</v>
      </c>
      <c r="CB45" s="3">
        <v>0</v>
      </c>
      <c r="CC45" s="3">
        <v>0</v>
      </c>
      <c r="CD45" s="3">
        <v>0</v>
      </c>
      <c r="CE45" s="3">
        <v>0</v>
      </c>
      <c r="CF45" s="3">
        <v>0</v>
      </c>
    </row>
    <row r="46" spans="1:84" ht="15" thickBot="1" x14ac:dyDescent="0.35">
      <c r="A46" s="10" t="s">
        <v>160</v>
      </c>
      <c r="C46" s="3">
        <v>1.0584805093685959E-9</v>
      </c>
      <c r="D46" s="3">
        <v>0</v>
      </c>
      <c r="E46" s="3">
        <f>[1]Raw!CO32</f>
        <v>5.1482268220404117E-8</v>
      </c>
      <c r="F46" s="3">
        <v>0</v>
      </c>
      <c r="G46" s="3">
        <v>6.4201236065571673E-6</v>
      </c>
      <c r="H46" s="3">
        <f>[1]Raw!CP32</f>
        <v>2.4515553973982896E-8</v>
      </c>
      <c r="I46" s="3">
        <v>0</v>
      </c>
      <c r="J46" s="3">
        <f>[1]Raw!CQ32</f>
        <v>3.3237318481005464E-5</v>
      </c>
      <c r="K46" s="3">
        <v>2.0653278231582299E-10</v>
      </c>
      <c r="L46" s="3">
        <v>1.2227000000000113E-7</v>
      </c>
      <c r="M46" s="3">
        <v>1.5223275309665854E-7</v>
      </c>
      <c r="N46" s="3">
        <v>4.5882951783332904E-14</v>
      </c>
      <c r="O46" s="3">
        <v>0</v>
      </c>
      <c r="P46" s="3">
        <v>0</v>
      </c>
      <c r="Q46" s="3">
        <v>6.7520762768215951E-7</v>
      </c>
      <c r="R46" s="3">
        <v>3.2089163628469296E-8</v>
      </c>
      <c r="S46" s="3">
        <f>[1]Raw!CS32</f>
        <v>6.7986262278799234E-14</v>
      </c>
      <c r="T46" s="3">
        <f>[1]Raw!CT32</f>
        <v>2.9858955602511194E-7</v>
      </c>
      <c r="U46" s="3">
        <v>3.8321668039139656E-8</v>
      </c>
      <c r="V46" s="3">
        <v>7.6643336078279382E-9</v>
      </c>
      <c r="W46" s="3">
        <v>5.9523006460793549E-12</v>
      </c>
      <c r="X46" s="3">
        <v>2.1617050939725481E-13</v>
      </c>
      <c r="Y46" s="3">
        <v>1.167625216251373E-10</v>
      </c>
      <c r="Z46" s="3">
        <v>1.4081529661440909E-11</v>
      </c>
      <c r="AA46" s="3">
        <v>1.0656292716766103E-8</v>
      </c>
      <c r="AB46" s="3">
        <v>2.8467524829075161E-13</v>
      </c>
      <c r="AC46" s="3">
        <v>1.4203315863918257E-10</v>
      </c>
      <c r="AD46" s="3">
        <v>2.5575102520238645E-13</v>
      </c>
      <c r="AE46" s="3">
        <v>2.8619757582171808E-14</v>
      </c>
      <c r="AF46" s="3">
        <v>8.8751695055351837E-14</v>
      </c>
      <c r="AG46" s="3">
        <v>1.1584912510655732E-12</v>
      </c>
      <c r="AH46" s="3">
        <v>4.4451963904224311E-12</v>
      </c>
      <c r="AI46" s="3">
        <v>1.7963464865405727E-10</v>
      </c>
      <c r="AJ46" s="3">
        <v>4.338633463254773E-11</v>
      </c>
      <c r="AK46" s="3">
        <v>1.2909337462596642E-11</v>
      </c>
      <c r="AL46" s="3">
        <v>4.4756429410417598E-12</v>
      </c>
      <c r="AM46" s="3">
        <v>2.5575102520238635E-11</v>
      </c>
      <c r="AN46" s="3">
        <v>3.9276050298937935E-10</v>
      </c>
      <c r="AO46" s="3">
        <v>7.2767255980202839E-13</v>
      </c>
      <c r="AP46" s="3">
        <v>4.6489540753364213E-8</v>
      </c>
      <c r="AQ46" s="3">
        <v>6.2263196016533347E-11</v>
      </c>
      <c r="AR46" s="3">
        <v>0</v>
      </c>
      <c r="AS46" s="3">
        <v>0</v>
      </c>
      <c r="AT46" s="3">
        <v>0</v>
      </c>
      <c r="AU46" s="3">
        <v>0</v>
      </c>
      <c r="AV46" s="3">
        <v>0</v>
      </c>
      <c r="AW46" s="3">
        <v>0</v>
      </c>
      <c r="AX46" s="3">
        <v>0</v>
      </c>
      <c r="AY46" s="3">
        <f>[1]Raw!CR32</f>
        <v>6.9558095505642613E-10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3">
        <v>0</v>
      </c>
      <c r="BU46" s="3">
        <v>0</v>
      </c>
      <c r="BV46" s="3">
        <v>0</v>
      </c>
      <c r="BW46" s="3">
        <v>0</v>
      </c>
      <c r="BX46" s="3">
        <v>0</v>
      </c>
      <c r="BY46" s="3">
        <v>0</v>
      </c>
      <c r="BZ46" s="3">
        <v>0</v>
      </c>
      <c r="CA46" s="3">
        <v>0</v>
      </c>
      <c r="CB46" s="3">
        <v>0</v>
      </c>
      <c r="CC46" s="3">
        <v>0</v>
      </c>
      <c r="CD46" s="3">
        <v>0</v>
      </c>
      <c r="CE46" s="3">
        <v>0</v>
      </c>
      <c r="CF46" s="3">
        <v>0</v>
      </c>
    </row>
    <row r="49" spans="1:12" x14ac:dyDescent="0.3">
      <c r="A49" s="4"/>
    </row>
    <row r="52" spans="1:12" x14ac:dyDescent="0.3">
      <c r="C52" t="s">
        <v>161</v>
      </c>
    </row>
    <row r="55" spans="1:12" x14ac:dyDescent="0.3">
      <c r="C55" t="s">
        <v>162</v>
      </c>
    </row>
    <row r="56" spans="1:12" x14ac:dyDescent="0.3">
      <c r="C56" t="s">
        <v>163</v>
      </c>
    </row>
    <row r="57" spans="1:12" x14ac:dyDescent="0.3">
      <c r="C57" t="s">
        <v>164</v>
      </c>
    </row>
    <row r="59" spans="1:12" x14ac:dyDescent="0.3">
      <c r="B59" t="s">
        <v>165</v>
      </c>
      <c r="C59" t="s">
        <v>166</v>
      </c>
    </row>
    <row r="60" spans="1:12" x14ac:dyDescent="0.3">
      <c r="B60" t="s">
        <v>38</v>
      </c>
      <c r="C60" t="s">
        <v>134</v>
      </c>
      <c r="D60" t="e">
        <f>MATCH(C60,$B$60:$B$81,0)</f>
        <v>#N/A</v>
      </c>
      <c r="H60" s="1" t="s">
        <v>167</v>
      </c>
      <c r="I60" s="1" t="s">
        <v>168</v>
      </c>
      <c r="J60" s="1" t="s">
        <v>169</v>
      </c>
      <c r="K60" s="1" t="s">
        <v>170</v>
      </c>
      <c r="L60" s="1" t="s">
        <v>171</v>
      </c>
    </row>
    <row r="61" spans="1:12" x14ac:dyDescent="0.3">
      <c r="B61" t="s">
        <v>40</v>
      </c>
      <c r="C61" t="s">
        <v>38</v>
      </c>
      <c r="D61">
        <f t="shared" ref="D61:D90" si="21">MATCH(C61,$B$60:$B$81,0)</f>
        <v>1</v>
      </c>
      <c r="H61" t="str">
        <f>VLOOKUP(I61,$A$4:$B$25,2,FALSE)</f>
        <v>CA-B-S</v>
      </c>
      <c r="I61" t="s">
        <v>37</v>
      </c>
      <c r="J61">
        <v>14220.191000000013</v>
      </c>
      <c r="K61" s="11">
        <v>2.2822841887309119E-2</v>
      </c>
      <c r="L61" s="12">
        <f>J61/SUM($J$61:$J$62)</f>
        <v>0.50585640089356831</v>
      </c>
    </row>
    <row r="62" spans="1:12" x14ac:dyDescent="0.3">
      <c r="B62" t="s">
        <v>42</v>
      </c>
      <c r="C62" t="s">
        <v>40</v>
      </c>
      <c r="D62">
        <f t="shared" si="21"/>
        <v>2</v>
      </c>
      <c r="H62" t="str">
        <f t="shared" ref="H62:H82" si="22">VLOOKUP(I62,$A$4:$B$25,2,FALSE)</f>
        <v>CA-B-U</v>
      </c>
      <c r="I62" t="s">
        <v>39</v>
      </c>
      <c r="J62">
        <v>13890.931</v>
      </c>
      <c r="K62" s="11">
        <v>2.229439266185106E-2</v>
      </c>
      <c r="L62" s="12">
        <f>J62/SUM($J$61:$J$62)</f>
        <v>0.49414359910643174</v>
      </c>
    </row>
    <row r="63" spans="1:12" x14ac:dyDescent="0.3">
      <c r="B63" t="s">
        <v>44</v>
      </c>
      <c r="C63" t="s">
        <v>135</v>
      </c>
      <c r="D63" t="e">
        <f t="shared" si="21"/>
        <v>#N/A</v>
      </c>
      <c r="H63" t="str">
        <f t="shared" si="22"/>
        <v>CI-B-S</v>
      </c>
      <c r="I63" t="s">
        <v>41</v>
      </c>
      <c r="J63">
        <v>277.96999999999991</v>
      </c>
      <c r="K63" s="11">
        <v>4.4613081212589251E-4</v>
      </c>
      <c r="L63">
        <f>J63/SUM($J$63:$J$64)</f>
        <v>0.42012336032186731</v>
      </c>
    </row>
    <row r="64" spans="1:12" x14ac:dyDescent="0.3">
      <c r="B64" t="s">
        <v>46</v>
      </c>
      <c r="C64" t="s">
        <v>42</v>
      </c>
      <c r="D64">
        <f t="shared" si="21"/>
        <v>3</v>
      </c>
      <c r="H64" t="str">
        <f t="shared" si="22"/>
        <v>CI-B-U</v>
      </c>
      <c r="I64" t="s">
        <v>43</v>
      </c>
      <c r="J64">
        <v>383.66899999999998</v>
      </c>
      <c r="K64" s="11">
        <v>6.1577350993822751E-4</v>
      </c>
      <c r="L64">
        <f>J64/SUM($J$63:$J$64)</f>
        <v>0.57987663967813274</v>
      </c>
    </row>
    <row r="65" spans="2:13" x14ac:dyDescent="0.3">
      <c r="B65" t="s">
        <v>48</v>
      </c>
      <c r="C65" t="s">
        <v>44</v>
      </c>
      <c r="D65">
        <f t="shared" si="21"/>
        <v>4</v>
      </c>
      <c r="H65" t="str">
        <f t="shared" si="22"/>
        <v>GL-B-S</v>
      </c>
      <c r="I65" t="s">
        <v>45</v>
      </c>
      <c r="J65">
        <v>8.479000000000001</v>
      </c>
      <c r="K65" s="11">
        <v>1.3608458308506113E-5</v>
      </c>
      <c r="L65">
        <f>J65/SUM($J$65:$J$67)</f>
        <v>1.9859483206545564E-4</v>
      </c>
    </row>
    <row r="66" spans="2:13" x14ac:dyDescent="0.3">
      <c r="B66" t="s">
        <v>50</v>
      </c>
      <c r="C66" t="s">
        <v>50</v>
      </c>
      <c r="D66">
        <f t="shared" si="21"/>
        <v>7</v>
      </c>
      <c r="H66" t="str">
        <f t="shared" si="22"/>
        <v>GL-B-U</v>
      </c>
      <c r="I66" t="s">
        <v>47</v>
      </c>
      <c r="J66">
        <v>118.20200000000003</v>
      </c>
      <c r="K66" s="11">
        <v>1.8970951633235522E-4</v>
      </c>
      <c r="L66">
        <f t="shared" ref="L66:L67" si="23">J66/SUM($J$65:$J$67)</f>
        <v>2.7685229791014256E-3</v>
      </c>
    </row>
    <row r="67" spans="2:13" x14ac:dyDescent="0.3">
      <c r="B67" t="s">
        <v>52</v>
      </c>
      <c r="C67" t="s">
        <v>136</v>
      </c>
      <c r="D67" t="e">
        <f t="shared" si="21"/>
        <v>#N/A</v>
      </c>
      <c r="H67" t="str">
        <f t="shared" si="22"/>
        <v>GL-L-S</v>
      </c>
      <c r="I67" t="s">
        <v>49</v>
      </c>
      <c r="J67">
        <v>42568.286999999997</v>
      </c>
      <c r="K67" s="11">
        <v>6.8320410296499906E-2</v>
      </c>
      <c r="L67">
        <f t="shared" si="23"/>
        <v>0.99703288218883324</v>
      </c>
    </row>
    <row r="68" spans="2:13" x14ac:dyDescent="0.3">
      <c r="B68" t="s">
        <v>54</v>
      </c>
      <c r="C68" t="s">
        <v>52</v>
      </c>
      <c r="D68">
        <f t="shared" si="21"/>
        <v>8</v>
      </c>
      <c r="H68" t="str">
        <f t="shared" si="22"/>
        <v>IB-B-S</v>
      </c>
      <c r="I68" t="s">
        <v>51</v>
      </c>
      <c r="J68">
        <v>21585.172999999999</v>
      </c>
      <c r="K68" s="11">
        <v>3.46433455422092E-2</v>
      </c>
      <c r="L68">
        <f>J68/SUM($J$68:$J$69)</f>
        <v>0.24728638023350694</v>
      </c>
    </row>
    <row r="69" spans="2:13" x14ac:dyDescent="0.3">
      <c r="B69" t="s">
        <v>56</v>
      </c>
      <c r="C69" t="s">
        <v>54</v>
      </c>
      <c r="D69">
        <f t="shared" si="21"/>
        <v>9</v>
      </c>
      <c r="H69" t="str">
        <f t="shared" si="22"/>
        <v>IB-B-U</v>
      </c>
      <c r="I69" t="s">
        <v>53</v>
      </c>
      <c r="J69">
        <v>65702.986499999999</v>
      </c>
      <c r="K69" s="11">
        <v>0.10545068434126546</v>
      </c>
      <c r="L69">
        <f>J69/SUM($J$68:$J$69)</f>
        <v>0.75271361976649309</v>
      </c>
    </row>
    <row r="70" spans="2:13" x14ac:dyDescent="0.3">
      <c r="B70" t="s">
        <v>58</v>
      </c>
      <c r="C70" t="s">
        <v>137</v>
      </c>
      <c r="D70" t="e">
        <f t="shared" si="21"/>
        <v>#N/A</v>
      </c>
      <c r="H70" t="str">
        <f t="shared" si="22"/>
        <v>L-L-S</v>
      </c>
      <c r="I70" t="s">
        <v>55</v>
      </c>
      <c r="J70">
        <v>22074.461000000007</v>
      </c>
      <c r="K70" s="11">
        <v>3.5428633353136479E-2</v>
      </c>
      <c r="L70">
        <f>J70/J70</f>
        <v>1</v>
      </c>
    </row>
    <row r="71" spans="2:13" x14ac:dyDescent="0.3">
      <c r="B71" t="s">
        <v>60</v>
      </c>
      <c r="C71" t="s">
        <v>138</v>
      </c>
      <c r="D71" t="e">
        <f t="shared" si="21"/>
        <v>#N/A</v>
      </c>
      <c r="H71" t="str">
        <f t="shared" si="22"/>
        <v>NA-B-S</v>
      </c>
      <c r="I71" t="s">
        <v>57</v>
      </c>
      <c r="J71">
        <v>5897.2199999999984</v>
      </c>
      <c r="K71" s="11">
        <v>9.4648039280679792E-3</v>
      </c>
      <c r="L71">
        <f>J71/SUM(J71:J72)</f>
        <v>7.1006032578476361E-2</v>
      </c>
    </row>
    <row r="72" spans="2:13" x14ac:dyDescent="0.3">
      <c r="B72" t="s">
        <v>62</v>
      </c>
      <c r="C72" t="s">
        <v>139</v>
      </c>
      <c r="D72" t="e">
        <f t="shared" si="21"/>
        <v>#N/A</v>
      </c>
      <c r="H72" t="str">
        <f t="shared" si="22"/>
        <v>NA-B-U</v>
      </c>
      <c r="I72" t="s">
        <v>59</v>
      </c>
      <c r="J72">
        <v>77155.16</v>
      </c>
      <c r="K72" s="11">
        <v>0.1238309680559168</v>
      </c>
      <c r="L72">
        <f>J72/SUM(J72:J73)</f>
        <v>0.99813191696998227</v>
      </c>
    </row>
    <row r="73" spans="2:13" x14ac:dyDescent="0.3">
      <c r="B73" t="s">
        <v>64</v>
      </c>
      <c r="C73" t="s">
        <v>56</v>
      </c>
      <c r="D73">
        <f t="shared" si="21"/>
        <v>10</v>
      </c>
      <c r="H73" t="str">
        <f t="shared" si="22"/>
        <v>PRB-B-U</v>
      </c>
      <c r="I73" t="s">
        <v>61</v>
      </c>
      <c r="J73">
        <v>144.40199999999999</v>
      </c>
      <c r="K73" s="11">
        <v>2.31759475960007E-4</v>
      </c>
      <c r="L73">
        <f>J73/SUM($J$73:$J$74)</f>
        <v>4.7447204690731715E-4</v>
      </c>
    </row>
    <row r="74" spans="2:13" x14ac:dyDescent="0.3">
      <c r="B74" t="s">
        <v>66</v>
      </c>
      <c r="C74" t="s">
        <v>140</v>
      </c>
      <c r="D74" t="e">
        <f t="shared" si="21"/>
        <v>#N/A</v>
      </c>
      <c r="H74" t="str">
        <f t="shared" si="22"/>
        <v>PRB-S-S</v>
      </c>
      <c r="I74" t="s">
        <v>63</v>
      </c>
      <c r="J74">
        <v>304198.07916666672</v>
      </c>
      <c r="K74" s="11">
        <v>0.48822583770105271</v>
      </c>
      <c r="L74">
        <f>J74/SUM($J$73:$J$74)</f>
        <v>0.99952552795309269</v>
      </c>
    </row>
    <row r="75" spans="2:13" x14ac:dyDescent="0.3">
      <c r="B75" t="s">
        <v>68</v>
      </c>
      <c r="C75" t="s">
        <v>58</v>
      </c>
      <c r="D75">
        <f t="shared" si="21"/>
        <v>11</v>
      </c>
      <c r="H75" t="str">
        <f t="shared" si="22"/>
        <v>RM-B-S</v>
      </c>
      <c r="I75" t="s">
        <v>65</v>
      </c>
      <c r="J75">
        <v>13393.683999999997</v>
      </c>
      <c r="K75" s="11">
        <v>2.1496330971966664E-2</v>
      </c>
      <c r="L75">
        <f>J75/SUM(J75:J76)</f>
        <v>0.43007952227614982</v>
      </c>
      <c r="M75">
        <f>J75/SUM($J$75:$J$76)</f>
        <v>0.43007952227614982</v>
      </c>
    </row>
    <row r="76" spans="2:13" x14ac:dyDescent="0.3">
      <c r="B76" t="s">
        <v>70</v>
      </c>
      <c r="C76" t="s">
        <v>60</v>
      </c>
      <c r="D76">
        <f t="shared" si="21"/>
        <v>12</v>
      </c>
      <c r="H76" t="str">
        <f t="shared" si="22"/>
        <v>RM-B-U</v>
      </c>
      <c r="I76" t="s">
        <v>67</v>
      </c>
      <c r="J76">
        <v>17748.659</v>
      </c>
      <c r="K76" s="11">
        <v>2.8485892915838161E-2</v>
      </c>
      <c r="L76">
        <f>J76/SUM(J76:J77)</f>
        <v>0.56434079220355959</v>
      </c>
      <c r="M76">
        <f>J76/SUM($J$75:$J$76)</f>
        <v>0.56992047772385013</v>
      </c>
    </row>
    <row r="77" spans="2:13" x14ac:dyDescent="0.3">
      <c r="B77" t="s">
        <v>72</v>
      </c>
      <c r="C77" t="s">
        <v>141</v>
      </c>
      <c r="D77" t="e">
        <f t="shared" si="21"/>
        <v>#N/A</v>
      </c>
      <c r="H77" t="str">
        <f t="shared" si="22"/>
        <v>RM-S-S</v>
      </c>
      <c r="I77" t="s">
        <v>69</v>
      </c>
      <c r="J77">
        <v>13701.590999999997</v>
      </c>
      <c r="K77" s="11">
        <v>2.1990509480328168E-2</v>
      </c>
      <c r="L77">
        <f>J77/SUM($J$77:$J$78)</f>
        <v>0.63400801691022302</v>
      </c>
    </row>
    <row r="78" spans="2:13" x14ac:dyDescent="0.3">
      <c r="B78" t="s">
        <v>74</v>
      </c>
      <c r="C78" t="s">
        <v>142</v>
      </c>
      <c r="D78" t="e">
        <f t="shared" si="21"/>
        <v>#N/A</v>
      </c>
      <c r="H78" t="str">
        <f t="shared" si="22"/>
        <v>RM-S-U</v>
      </c>
      <c r="I78" t="s">
        <v>71</v>
      </c>
      <c r="J78">
        <v>7909.4780000000019</v>
      </c>
      <c r="K78" s="11">
        <v>1.2694398113580179E-2</v>
      </c>
      <c r="L78">
        <f>J78/SUM($J$77:$J$78)</f>
        <v>0.36599198308977693</v>
      </c>
    </row>
    <row r="79" spans="2:13" x14ac:dyDescent="0.3">
      <c r="B79" t="s">
        <v>76</v>
      </c>
      <c r="C79" t="s">
        <v>143</v>
      </c>
      <c r="D79" t="e">
        <f t="shared" si="21"/>
        <v>#N/A</v>
      </c>
      <c r="H79" t="str">
        <f t="shared" si="22"/>
        <v>SA-B-S</v>
      </c>
      <c r="I79" t="s">
        <v>73</v>
      </c>
      <c r="J79">
        <v>77.702999999999989</v>
      </c>
      <c r="K79" s="11">
        <v>1.247102295018104E-4</v>
      </c>
      <c r="L79">
        <f>J79/SUM($J$79:$J$80)</f>
        <v>4.0054372871710327E-2</v>
      </c>
    </row>
    <row r="80" spans="2:13" x14ac:dyDescent="0.3">
      <c r="B80" t="s">
        <v>78</v>
      </c>
      <c r="C80" t="s">
        <v>144</v>
      </c>
      <c r="D80" t="e">
        <f t="shared" si="21"/>
        <v>#N/A</v>
      </c>
      <c r="H80" t="str">
        <f t="shared" si="22"/>
        <v>SA-B-U</v>
      </c>
      <c r="I80" t="s">
        <v>75</v>
      </c>
      <c r="J80">
        <v>1862.2350000000001</v>
      </c>
      <c r="K80" s="11">
        <v>2.9888132277557356E-3</v>
      </c>
      <c r="L80">
        <f>J80/SUM($J$79:$J$80)</f>
        <v>0.95994562712828968</v>
      </c>
    </row>
    <row r="81" spans="2:12" x14ac:dyDescent="0.3">
      <c r="B81" t="s">
        <v>80</v>
      </c>
      <c r="C81" t="s">
        <v>145</v>
      </c>
      <c r="D81" t="e">
        <f t="shared" si="21"/>
        <v>#N/A</v>
      </c>
      <c r="H81" t="str">
        <f t="shared" si="22"/>
        <v>WNW-L-S</v>
      </c>
      <c r="I81" t="s">
        <v>77</v>
      </c>
      <c r="J81">
        <v>124.42300000000002</v>
      </c>
      <c r="K81" s="11">
        <v>1.9969397430348582E-4</v>
      </c>
      <c r="L81">
        <f>J81/SUM($J$81:$J$82)</f>
        <v>0.83051650713551473</v>
      </c>
    </row>
    <row r="82" spans="2:12" x14ac:dyDescent="0.3">
      <c r="C82" t="s">
        <v>64</v>
      </c>
      <c r="D82">
        <f t="shared" si="21"/>
        <v>14</v>
      </c>
      <c r="H82" t="str">
        <f t="shared" si="22"/>
        <v>WNW-S-S</v>
      </c>
      <c r="I82" t="s">
        <v>79</v>
      </c>
      <c r="J82">
        <v>25.390999999999995</v>
      </c>
      <c r="K82" s="11">
        <v>4.075154675212627E-5</v>
      </c>
      <c r="L82">
        <f>J82/SUM($J$81:$J$82)</f>
        <v>0.16948349286448525</v>
      </c>
    </row>
    <row r="83" spans="2:12" x14ac:dyDescent="0.3">
      <c r="C83" t="s">
        <v>146</v>
      </c>
      <c r="D83" t="e">
        <f t="shared" si="21"/>
        <v>#N/A</v>
      </c>
    </row>
    <row r="84" spans="2:12" x14ac:dyDescent="0.3">
      <c r="C84" t="s">
        <v>66</v>
      </c>
      <c r="D84">
        <f t="shared" si="21"/>
        <v>15</v>
      </c>
    </row>
    <row r="85" spans="2:12" x14ac:dyDescent="0.3">
      <c r="C85" t="s">
        <v>68</v>
      </c>
      <c r="D85">
        <f t="shared" si="21"/>
        <v>16</v>
      </c>
    </row>
    <row r="86" spans="2:12" x14ac:dyDescent="0.3">
      <c r="C86" t="s">
        <v>70</v>
      </c>
      <c r="D86">
        <f t="shared" si="21"/>
        <v>17</v>
      </c>
    </row>
    <row r="87" spans="2:12" x14ac:dyDescent="0.3">
      <c r="C87" t="s">
        <v>72</v>
      </c>
      <c r="D87">
        <f t="shared" si="21"/>
        <v>18</v>
      </c>
    </row>
    <row r="88" spans="2:12" x14ac:dyDescent="0.3">
      <c r="C88" t="s">
        <v>147</v>
      </c>
      <c r="D88" t="e">
        <f t="shared" si="21"/>
        <v>#N/A</v>
      </c>
    </row>
    <row r="89" spans="2:12" x14ac:dyDescent="0.3">
      <c r="C89" t="s">
        <v>74</v>
      </c>
      <c r="D89">
        <f t="shared" si="21"/>
        <v>19</v>
      </c>
    </row>
    <row r="90" spans="2:12" x14ac:dyDescent="0.3">
      <c r="C90" t="s">
        <v>76</v>
      </c>
      <c r="D90">
        <f t="shared" si="21"/>
        <v>20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air_mining</vt:lpstr>
      <vt:lpstr>transportation</vt:lpstr>
      <vt:lpstr>water_mining</vt:lpstr>
      <vt:lpstr>Final for Impementation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Tapajyoti Ghosh</dc:creator>
  <cp:lastModifiedBy>Greg Cooney</cp:lastModifiedBy>
  <dcterms:created xsi:type="dcterms:W3CDTF">2018-08-06T17:44:37Z</dcterms:created>
  <dcterms:modified xsi:type="dcterms:W3CDTF">2018-10-24T13:56:51Z</dcterms:modified>
</cp:coreProperties>
</file>