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codeName="ThisWorkbook"/>
  <mc:AlternateContent xmlns:mc="http://schemas.openxmlformats.org/markup-compatibility/2006">
    <mc:Choice Requires="x15">
      <x15ac:absPath xmlns:x15ac="http://schemas.microsoft.com/office/spreadsheetml/2010/11/ac" url="C:\Users\Tom\Dropbox\Research\anomalies.com\CrossSection\"/>
    </mc:Choice>
  </mc:AlternateContent>
  <xr:revisionPtr revIDLastSave="0" documentId="13_ncr:1_{96BFF833-031F-47EA-81BB-308F923343BA}" xr6:coauthVersionLast="36" xr6:coauthVersionMax="36" xr10:uidLastSave="{00000000-0000-0000-0000-000000000000}"/>
  <bookViews>
    <workbookView xWindow="0" yWindow="0" windowWidth="21480" windowHeight="9780" activeTab="2" xr2:uid="{00000000-000D-0000-FFFF-FFFF00000000}"/>
  </bookViews>
  <sheets>
    <sheet name="readme" sheetId="1" r:id="rId1"/>
    <sheet name="BasicInfo" sheetId="2" r:id="rId2"/>
    <sheet name="Construction" sheetId="3" r:id="rId3"/>
    <sheet name="OriginalPaperStats" sheetId="4" r:id="rId4"/>
    <sheet name="HXZ" sheetId="7" r:id="rId5"/>
    <sheet name="MP" sheetId="8" r:id="rId6"/>
    <sheet name="GHZ" sheetId="9" r:id="rId7"/>
    <sheet name="HLZ" sheetId="20" r:id="rId8"/>
    <sheet name="CZ" sheetId="10" r:id="rId9"/>
  </sheets>
  <definedNames>
    <definedName name="_xlnm._FilterDatabase" localSheetId="1">BasicInfo!$A$1:$J$245</definedName>
    <definedName name="_xlnm._FilterDatabase" localSheetId="2" hidden="1">Construction!$A$1:$R$283</definedName>
    <definedName name="_xlnm._FilterDatabase" localSheetId="7" hidden="1">HLZ!$A$1:$N$435</definedName>
    <definedName name="_xlnm._FilterDatabase" localSheetId="4" hidden="1">HXZ!$A$1:$P$453</definedName>
  </definedNames>
  <calcPr calcId="191029"/>
</workbook>
</file>

<file path=xl/calcChain.xml><?xml version="1.0" encoding="utf-8"?>
<calcChain xmlns="http://schemas.openxmlformats.org/spreadsheetml/2006/main">
  <c r="B318" i="3" l="1"/>
  <c r="G3" i="8" l="1"/>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2" i="8"/>
  <c r="J251" i="7" l="1"/>
  <c r="K251" i="7" s="1"/>
  <c r="J225" i="7"/>
  <c r="K225" i="7" s="1"/>
  <c r="J226" i="7"/>
  <c r="K226" i="7" s="1"/>
  <c r="J227" i="7"/>
  <c r="K227" i="7" s="1"/>
  <c r="J228" i="7"/>
  <c r="K228" i="7" s="1"/>
  <c r="J427" i="7"/>
  <c r="K427" i="7" s="1"/>
  <c r="J141" i="7"/>
  <c r="K141" i="7" s="1"/>
  <c r="J206" i="7"/>
  <c r="K206" i="7" s="1"/>
  <c r="J207" i="7"/>
  <c r="K207" i="7" s="1"/>
  <c r="J208" i="7"/>
  <c r="K208" i="7" s="1"/>
  <c r="J209" i="7"/>
  <c r="K209" i="7" s="1"/>
  <c r="J235" i="7"/>
  <c r="K235" i="7" s="1"/>
  <c r="J135" i="7"/>
  <c r="K135" i="7" s="1"/>
  <c r="J136" i="7"/>
  <c r="K136" i="7" s="1"/>
  <c r="J137" i="7"/>
  <c r="K137" i="7" s="1"/>
  <c r="J236" i="7"/>
  <c r="K236" i="7" s="1"/>
  <c r="J162" i="7"/>
  <c r="K162" i="7" s="1"/>
  <c r="J163" i="7"/>
  <c r="K163" i="7" s="1"/>
  <c r="J164" i="7"/>
  <c r="K164" i="7" s="1"/>
  <c r="J165" i="7"/>
  <c r="K165" i="7" s="1"/>
  <c r="J383" i="7"/>
  <c r="K383" i="7" s="1"/>
  <c r="J384" i="7"/>
  <c r="K384" i="7" s="1"/>
  <c r="J385" i="7"/>
  <c r="K385" i="7" s="1"/>
  <c r="J386" i="7"/>
  <c r="K386" i="7" s="1"/>
  <c r="J387" i="7"/>
  <c r="K387" i="7" s="1"/>
  <c r="J388" i="7"/>
  <c r="K388" i="7" s="1"/>
  <c r="J389" i="7"/>
  <c r="K389" i="7" s="1"/>
  <c r="J390" i="7"/>
  <c r="K390" i="7" s="1"/>
  <c r="J428" i="7"/>
  <c r="K428" i="7" s="1"/>
  <c r="J429" i="7"/>
  <c r="K429" i="7" s="1"/>
  <c r="J430" i="7"/>
  <c r="K430" i="7" s="1"/>
  <c r="J431" i="7"/>
  <c r="K431" i="7" s="1"/>
  <c r="J219" i="7"/>
  <c r="K219" i="7" s="1"/>
  <c r="J220" i="7"/>
  <c r="K220" i="7" s="1"/>
  <c r="J221" i="7"/>
  <c r="K221" i="7" s="1"/>
  <c r="J30" i="7"/>
  <c r="K30" i="7" s="1"/>
  <c r="J31" i="7"/>
  <c r="K31" i="7" s="1"/>
  <c r="J32" i="7"/>
  <c r="K32" i="7" s="1"/>
  <c r="J15" i="7"/>
  <c r="K15" i="7" s="1"/>
  <c r="J16" i="7"/>
  <c r="K16" i="7" s="1"/>
  <c r="J17" i="7"/>
  <c r="K17" i="7" s="1"/>
  <c r="J18" i="7"/>
  <c r="K18" i="7" s="1"/>
  <c r="J19" i="7"/>
  <c r="K19" i="7" s="1"/>
  <c r="J20" i="7"/>
  <c r="K20" i="7" s="1"/>
  <c r="J241" i="7"/>
  <c r="K241" i="7" s="1"/>
  <c r="J242" i="7"/>
  <c r="K242" i="7" s="1"/>
  <c r="J243" i="7"/>
  <c r="K243" i="7" s="1"/>
  <c r="J244" i="7"/>
  <c r="K244" i="7" s="1"/>
  <c r="J245" i="7"/>
  <c r="K245" i="7" s="1"/>
  <c r="J246" i="7"/>
  <c r="K246" i="7" s="1"/>
  <c r="J394" i="7"/>
  <c r="K394" i="7" s="1"/>
  <c r="J395" i="7"/>
  <c r="K395" i="7" s="1"/>
  <c r="J396" i="7"/>
  <c r="K396" i="7" s="1"/>
  <c r="J21" i="7"/>
  <c r="K21" i="7" s="1"/>
  <c r="J22" i="7"/>
  <c r="K22" i="7" s="1"/>
  <c r="J23" i="7"/>
  <c r="K23" i="7" s="1"/>
  <c r="J24" i="7"/>
  <c r="K24" i="7" s="1"/>
  <c r="J25" i="7"/>
  <c r="K25" i="7" s="1"/>
  <c r="J26" i="7"/>
  <c r="K26" i="7" s="1"/>
  <c r="J27" i="7"/>
  <c r="K27" i="7" s="1"/>
  <c r="J28" i="7"/>
  <c r="K28" i="7" s="1"/>
  <c r="J29" i="7"/>
  <c r="K29" i="7" s="1"/>
  <c r="J316" i="7"/>
  <c r="K316" i="7" s="1"/>
  <c r="J317" i="7"/>
  <c r="K317" i="7" s="1"/>
  <c r="J318" i="7"/>
  <c r="K318" i="7" s="1"/>
  <c r="J45" i="7"/>
  <c r="K45" i="7" s="1"/>
  <c r="J46" i="7"/>
  <c r="K46" i="7" s="1"/>
  <c r="J47" i="7"/>
  <c r="K47" i="7" s="1"/>
  <c r="J166" i="7"/>
  <c r="K166" i="7" s="1"/>
  <c r="J167" i="7"/>
  <c r="K167" i="7" s="1"/>
  <c r="J168" i="7"/>
  <c r="K168" i="7" s="1"/>
  <c r="J288" i="7"/>
  <c r="K288" i="7" s="1"/>
  <c r="J289" i="7"/>
  <c r="K289" i="7" s="1"/>
  <c r="J290" i="7"/>
  <c r="K290" i="7" s="1"/>
  <c r="J60" i="7"/>
  <c r="K60" i="7" s="1"/>
  <c r="J423" i="7"/>
  <c r="K423" i="7" s="1"/>
  <c r="J424" i="7"/>
  <c r="K424" i="7" s="1"/>
  <c r="J425" i="7"/>
  <c r="K425" i="7" s="1"/>
  <c r="J426" i="7"/>
  <c r="K426" i="7" s="1"/>
  <c r="J210" i="7"/>
  <c r="K210" i="7" s="1"/>
  <c r="J211" i="7"/>
  <c r="K211" i="7" s="1"/>
  <c r="J212" i="7"/>
  <c r="K212" i="7" s="1"/>
  <c r="J213" i="7"/>
  <c r="K213" i="7" s="1"/>
  <c r="J106" i="7"/>
  <c r="K106" i="7" s="1"/>
  <c r="J261" i="7"/>
  <c r="K261" i="7" s="1"/>
  <c r="J262" i="7"/>
  <c r="K262" i="7" s="1"/>
  <c r="J263" i="7"/>
  <c r="K263" i="7" s="1"/>
  <c r="J264" i="7"/>
  <c r="K264" i="7" s="1"/>
  <c r="J391" i="7"/>
  <c r="K391" i="7" s="1"/>
  <c r="J392" i="7"/>
  <c r="K392" i="7" s="1"/>
  <c r="J393" i="7"/>
  <c r="K393" i="7" s="1"/>
  <c r="J82" i="7"/>
  <c r="K82" i="7" s="1"/>
  <c r="J83" i="7"/>
  <c r="K83" i="7" s="1"/>
  <c r="J84" i="7"/>
  <c r="K84" i="7" s="1"/>
  <c r="J85" i="7"/>
  <c r="K85" i="7" s="1"/>
  <c r="J86" i="7"/>
  <c r="K86" i="7" s="1"/>
  <c r="J323" i="7"/>
  <c r="K323" i="7" s="1"/>
  <c r="J181" i="7"/>
  <c r="K181" i="7" s="1"/>
  <c r="J182" i="7"/>
  <c r="K182" i="7" s="1"/>
  <c r="J183" i="7"/>
  <c r="K183" i="7" s="1"/>
  <c r="J184" i="7"/>
  <c r="K184" i="7" s="1"/>
  <c r="J324" i="7"/>
  <c r="K324" i="7" s="1"/>
  <c r="J325" i="7"/>
  <c r="K325" i="7" s="1"/>
  <c r="J326" i="7"/>
  <c r="K326" i="7" s="1"/>
  <c r="J2" i="7"/>
  <c r="K2" i="7" s="1"/>
  <c r="J3" i="7"/>
  <c r="K3" i="7" s="1"/>
  <c r="J4" i="7"/>
  <c r="K4" i="7" s="1"/>
  <c r="J5" i="7"/>
  <c r="K5" i="7" s="1"/>
  <c r="J6" i="7"/>
  <c r="K6" i="7" s="1"/>
  <c r="J7" i="7"/>
  <c r="K7" i="7" s="1"/>
  <c r="J411" i="7"/>
  <c r="K411" i="7" s="1"/>
  <c r="J440" i="7"/>
  <c r="K440" i="7" s="1"/>
  <c r="J8" i="7"/>
  <c r="K8" i="7" s="1"/>
  <c r="J412" i="7"/>
  <c r="K412" i="7" s="1"/>
  <c r="J413" i="7"/>
  <c r="K413" i="7" s="1"/>
  <c r="J414" i="7"/>
  <c r="K414" i="7" s="1"/>
  <c r="J415" i="7"/>
  <c r="K415" i="7" s="1"/>
  <c r="J441" i="7"/>
  <c r="K441" i="7" s="1"/>
  <c r="J442" i="7"/>
  <c r="K442" i="7" s="1"/>
  <c r="J443" i="7"/>
  <c r="K443" i="7" s="1"/>
  <c r="J279" i="7"/>
  <c r="K279" i="7" s="1"/>
  <c r="J172" i="7"/>
  <c r="K172" i="7" s="1"/>
  <c r="J359" i="7"/>
  <c r="K359" i="7" s="1"/>
  <c r="J446" i="7"/>
  <c r="K446" i="7" s="1"/>
  <c r="J258" i="7"/>
  <c r="K258" i="7" s="1"/>
  <c r="J259" i="7"/>
  <c r="K259" i="7" s="1"/>
  <c r="J260" i="7"/>
  <c r="K260" i="7" s="1"/>
  <c r="J61" i="7"/>
  <c r="K61" i="7" s="1"/>
  <c r="J62" i="7"/>
  <c r="K62" i="7" s="1"/>
  <c r="J63" i="7"/>
  <c r="K63" i="7" s="1"/>
  <c r="J156" i="7"/>
  <c r="K156" i="7" s="1"/>
  <c r="J157" i="7"/>
  <c r="K157" i="7" s="1"/>
  <c r="J158" i="7"/>
  <c r="K158" i="7" s="1"/>
  <c r="J416" i="7"/>
  <c r="K416" i="7" s="1"/>
  <c r="J417" i="7"/>
  <c r="K417" i="7" s="1"/>
  <c r="J418" i="7"/>
  <c r="K418" i="7" s="1"/>
  <c r="J419" i="7"/>
  <c r="K419" i="7" s="1"/>
  <c r="J420" i="7"/>
  <c r="K420" i="7" s="1"/>
  <c r="J421" i="7"/>
  <c r="K421" i="7" s="1"/>
  <c r="J341" i="7"/>
  <c r="K341" i="7" s="1"/>
  <c r="J342" i="7"/>
  <c r="K342" i="7" s="1"/>
  <c r="J343" i="7"/>
  <c r="K343" i="7" s="1"/>
  <c r="J344" i="7"/>
  <c r="K344" i="7" s="1"/>
  <c r="J281" i="7"/>
  <c r="K281" i="7" s="1"/>
  <c r="J128" i="7"/>
  <c r="K128" i="7" s="1"/>
  <c r="J129" i="7"/>
  <c r="K129" i="7" s="1"/>
  <c r="J130" i="7"/>
  <c r="K130" i="7" s="1"/>
  <c r="J265" i="7"/>
  <c r="K265" i="7" s="1"/>
  <c r="J266" i="7"/>
  <c r="K266" i="7" s="1"/>
  <c r="J267" i="7"/>
  <c r="K267" i="7" s="1"/>
  <c r="J42" i="7"/>
  <c r="K42" i="7" s="1"/>
  <c r="J43" i="7"/>
  <c r="K43" i="7" s="1"/>
  <c r="J44" i="7"/>
  <c r="K44" i="7" s="1"/>
  <c r="J229" i="7"/>
  <c r="K229" i="7" s="1"/>
  <c r="J169" i="7"/>
  <c r="K169" i="7" s="1"/>
  <c r="J170" i="7"/>
  <c r="K170" i="7" s="1"/>
  <c r="J171" i="7"/>
  <c r="K171" i="7" s="1"/>
  <c r="J230" i="7"/>
  <c r="K230" i="7" s="1"/>
  <c r="J231" i="7"/>
  <c r="K231" i="7" s="1"/>
  <c r="J232" i="7"/>
  <c r="K232" i="7" s="1"/>
  <c r="J222" i="7"/>
  <c r="K222" i="7" s="1"/>
  <c r="J223" i="7"/>
  <c r="K223" i="7" s="1"/>
  <c r="J224" i="7"/>
  <c r="K224" i="7" s="1"/>
  <c r="J233" i="7"/>
  <c r="K233" i="7" s="1"/>
  <c r="J234" i="7"/>
  <c r="K234" i="7" s="1"/>
  <c r="J282" i="7"/>
  <c r="K282" i="7" s="1"/>
  <c r="J283" i="7"/>
  <c r="K283" i="7" s="1"/>
  <c r="J284" i="7"/>
  <c r="K284" i="7" s="1"/>
  <c r="J397" i="7"/>
  <c r="K397" i="7" s="1"/>
  <c r="J398" i="7"/>
  <c r="K398" i="7" s="1"/>
  <c r="J399" i="7"/>
  <c r="K399" i="7" s="1"/>
  <c r="J400" i="7"/>
  <c r="K400" i="7" s="1"/>
  <c r="J355" i="7"/>
  <c r="K355" i="7" s="1"/>
  <c r="J356" i="7"/>
  <c r="K356" i="7" s="1"/>
  <c r="J357" i="7"/>
  <c r="K357" i="7" s="1"/>
  <c r="J358" i="7"/>
  <c r="K358" i="7" s="1"/>
  <c r="J100" i="7"/>
  <c r="K100" i="7" s="1"/>
  <c r="J101" i="7"/>
  <c r="K101" i="7" s="1"/>
  <c r="J102" i="7"/>
  <c r="K102" i="7" s="1"/>
  <c r="J103" i="7"/>
  <c r="K103" i="7" s="1"/>
  <c r="J180" i="7"/>
  <c r="K180" i="7" s="1"/>
  <c r="J9" i="7"/>
  <c r="K9" i="7" s="1"/>
  <c r="J131" i="7"/>
  <c r="K131" i="7" s="1"/>
  <c r="J132" i="7"/>
  <c r="K132" i="7" s="1"/>
  <c r="J133" i="7"/>
  <c r="K133" i="7" s="1"/>
  <c r="J134" i="7"/>
  <c r="K134" i="7" s="1"/>
  <c r="J319" i="7"/>
  <c r="K319" i="7" s="1"/>
  <c r="J320" i="7"/>
  <c r="K320" i="7" s="1"/>
  <c r="J321" i="7"/>
  <c r="K321" i="7" s="1"/>
  <c r="J322" i="7"/>
  <c r="K322" i="7" s="1"/>
  <c r="J313" i="7"/>
  <c r="K313" i="7" s="1"/>
  <c r="J314" i="7"/>
  <c r="K314" i="7" s="1"/>
  <c r="J315" i="7"/>
  <c r="K315" i="7" s="1"/>
  <c r="J193" i="7"/>
  <c r="K193" i="7" s="1"/>
  <c r="J194" i="7"/>
  <c r="K194" i="7" s="1"/>
  <c r="J195" i="7"/>
  <c r="K195" i="7" s="1"/>
  <c r="J39" i="7"/>
  <c r="K39" i="7" s="1"/>
  <c r="J40" i="7"/>
  <c r="K40" i="7" s="1"/>
  <c r="J41" i="7"/>
  <c r="K41" i="7" s="1"/>
  <c r="J239" i="7"/>
  <c r="K239" i="7" s="1"/>
  <c r="J240" i="7"/>
  <c r="K240" i="7" s="1"/>
  <c r="J250" i="7"/>
  <c r="K250" i="7" s="1"/>
  <c r="J374" i="7"/>
  <c r="K374" i="7" s="1"/>
  <c r="J375" i="7"/>
  <c r="K375" i="7" s="1"/>
  <c r="J376" i="7"/>
  <c r="K376" i="7" s="1"/>
  <c r="J377" i="7"/>
  <c r="K377" i="7" s="1"/>
  <c r="J378" i="7"/>
  <c r="K378" i="7" s="1"/>
  <c r="J354" i="7"/>
  <c r="K354" i="7" s="1"/>
  <c r="J37" i="7"/>
  <c r="K37" i="7" s="1"/>
  <c r="J453" i="7"/>
  <c r="K453" i="7" s="1"/>
  <c r="J38" i="7"/>
  <c r="K38" i="7" s="1"/>
  <c r="J10" i="7"/>
  <c r="K10" i="7" s="1"/>
  <c r="J205" i="7"/>
  <c r="K205" i="7" s="1"/>
  <c r="J11" i="7"/>
  <c r="K11" i="7" s="1"/>
  <c r="J12" i="7"/>
  <c r="K12" i="7" s="1"/>
  <c r="J13" i="7"/>
  <c r="K13" i="7" s="1"/>
  <c r="J294" i="7"/>
  <c r="K294" i="7" s="1"/>
  <c r="J295" i="7"/>
  <c r="K295" i="7" s="1"/>
  <c r="J296" i="7"/>
  <c r="K296" i="7" s="1"/>
  <c r="J247" i="7"/>
  <c r="K247" i="7" s="1"/>
  <c r="J248" i="7"/>
  <c r="K248" i="7" s="1"/>
  <c r="J249" i="7"/>
  <c r="K249" i="7" s="1"/>
  <c r="J105" i="7"/>
  <c r="K105" i="7" s="1"/>
  <c r="J48" i="7"/>
  <c r="K48" i="7" s="1"/>
  <c r="J49" i="7"/>
  <c r="K49" i="7" s="1"/>
  <c r="J50" i="7"/>
  <c r="K50" i="7" s="1"/>
  <c r="J51" i="7"/>
  <c r="K51" i="7" s="1"/>
  <c r="J52" i="7"/>
  <c r="K52" i="7" s="1"/>
  <c r="J53" i="7"/>
  <c r="K53" i="7" s="1"/>
  <c r="J33" i="7"/>
  <c r="K33" i="7" s="1"/>
  <c r="J54" i="7"/>
  <c r="K54" i="7" s="1"/>
  <c r="J55" i="7"/>
  <c r="K55" i="7" s="1"/>
  <c r="J56" i="7"/>
  <c r="K56" i="7" s="1"/>
  <c r="J57" i="7"/>
  <c r="K57" i="7" s="1"/>
  <c r="J58" i="7"/>
  <c r="K58" i="7" s="1"/>
  <c r="J59" i="7"/>
  <c r="K59" i="7" s="1"/>
  <c r="J34" i="7"/>
  <c r="K34" i="7" s="1"/>
  <c r="J35" i="7"/>
  <c r="K35" i="7" s="1"/>
  <c r="J36" i="7"/>
  <c r="K36" i="7" s="1"/>
  <c r="J371" i="7"/>
  <c r="K371" i="7" s="1"/>
  <c r="J372" i="7"/>
  <c r="K372" i="7" s="1"/>
  <c r="J373" i="7"/>
  <c r="K373" i="7" s="1"/>
  <c r="J285" i="7"/>
  <c r="K285" i="7" s="1"/>
  <c r="J286" i="7"/>
  <c r="K286" i="7" s="1"/>
  <c r="J287" i="7"/>
  <c r="K287" i="7" s="1"/>
  <c r="J173" i="7"/>
  <c r="K173" i="7" s="1"/>
  <c r="J237" i="7"/>
  <c r="K237" i="7" s="1"/>
  <c r="J444" i="7"/>
  <c r="K444" i="7" s="1"/>
  <c r="J360" i="7"/>
  <c r="K360" i="7" s="1"/>
  <c r="J104" i="7"/>
  <c r="K104" i="7" s="1"/>
  <c r="J361" i="7"/>
  <c r="K361" i="7" s="1"/>
  <c r="J362" i="7"/>
  <c r="K362" i="7" s="1"/>
  <c r="J363" i="7"/>
  <c r="K363" i="7" s="1"/>
  <c r="J364" i="7"/>
  <c r="K364" i="7" s="1"/>
  <c r="J365" i="7"/>
  <c r="K365" i="7" s="1"/>
  <c r="J366" i="7"/>
  <c r="K366" i="7" s="1"/>
  <c r="J332" i="7"/>
  <c r="K332" i="7" s="1"/>
  <c r="J333" i="7"/>
  <c r="K333" i="7" s="1"/>
  <c r="J334" i="7"/>
  <c r="K334" i="7" s="1"/>
  <c r="J335" i="7"/>
  <c r="K335" i="7" s="1"/>
  <c r="J14" i="7"/>
  <c r="K14" i="7" s="1"/>
  <c r="J107" i="7"/>
  <c r="K107" i="7" s="1"/>
  <c r="J108" i="7"/>
  <c r="K108" i="7" s="1"/>
  <c r="J109" i="7"/>
  <c r="K109" i="7" s="1"/>
  <c r="J110" i="7"/>
  <c r="K110" i="7" s="1"/>
  <c r="J67" i="7"/>
  <c r="K67" i="7" s="1"/>
  <c r="J68" i="7"/>
  <c r="K68" i="7" s="1"/>
  <c r="J69" i="7"/>
  <c r="K69" i="7" s="1"/>
  <c r="J327" i="7"/>
  <c r="K327" i="7" s="1"/>
  <c r="J307" i="7"/>
  <c r="K307" i="7" s="1"/>
  <c r="J308" i="7"/>
  <c r="K308" i="7" s="1"/>
  <c r="J309" i="7"/>
  <c r="K309" i="7" s="1"/>
  <c r="J303" i="7"/>
  <c r="K303" i="7" s="1"/>
  <c r="J177" i="7"/>
  <c r="K177" i="7" s="1"/>
  <c r="J178" i="7"/>
  <c r="K178" i="7" s="1"/>
  <c r="J179" i="7"/>
  <c r="K179" i="7" s="1"/>
  <c r="J310" i="7"/>
  <c r="K310" i="7" s="1"/>
  <c r="J311" i="7"/>
  <c r="K311" i="7" s="1"/>
  <c r="J312" i="7"/>
  <c r="K312" i="7" s="1"/>
  <c r="J268" i="7"/>
  <c r="K268" i="7" s="1"/>
  <c r="J269" i="7"/>
  <c r="K269" i="7" s="1"/>
  <c r="J270" i="7"/>
  <c r="K270" i="7" s="1"/>
  <c r="J271" i="7"/>
  <c r="K271" i="7" s="1"/>
  <c r="J272" i="7"/>
  <c r="K272" i="7" s="1"/>
  <c r="J273" i="7"/>
  <c r="K273" i="7" s="1"/>
  <c r="J274" i="7"/>
  <c r="K274" i="7" s="1"/>
  <c r="J275" i="7"/>
  <c r="K275" i="7" s="1"/>
  <c r="J276" i="7"/>
  <c r="K276" i="7" s="1"/>
  <c r="J277" i="7"/>
  <c r="K277" i="7" s="1"/>
  <c r="J370" i="7"/>
  <c r="K370" i="7" s="1"/>
  <c r="J199" i="7"/>
  <c r="K199" i="7" s="1"/>
  <c r="J200" i="7"/>
  <c r="K200" i="7" s="1"/>
  <c r="J201" i="7"/>
  <c r="K201" i="7" s="1"/>
  <c r="J125" i="7"/>
  <c r="K125" i="7" s="1"/>
  <c r="J401" i="7"/>
  <c r="K401" i="7" s="1"/>
  <c r="J402" i="7"/>
  <c r="K402" i="7" s="1"/>
  <c r="J403" i="7"/>
  <c r="K403" i="7" s="1"/>
  <c r="J404" i="7"/>
  <c r="K404" i="7" s="1"/>
  <c r="J126" i="7"/>
  <c r="K126" i="7" s="1"/>
  <c r="J117" i="7"/>
  <c r="K117" i="7" s="1"/>
  <c r="J118" i="7"/>
  <c r="K118" i="7" s="1"/>
  <c r="J119" i="7"/>
  <c r="K119" i="7" s="1"/>
  <c r="J120" i="7"/>
  <c r="K120" i="7" s="1"/>
  <c r="J278" i="7"/>
  <c r="K278" i="7" s="1"/>
  <c r="J97" i="7"/>
  <c r="K97" i="7" s="1"/>
  <c r="J98" i="7"/>
  <c r="K98" i="7" s="1"/>
  <c r="J99" i="7"/>
  <c r="K99" i="7" s="1"/>
  <c r="J214" i="7"/>
  <c r="K214" i="7" s="1"/>
  <c r="J215" i="7"/>
  <c r="K215" i="7" s="1"/>
  <c r="J216" i="7"/>
  <c r="K216" i="7" s="1"/>
  <c r="J217" i="7"/>
  <c r="K217" i="7" s="1"/>
  <c r="J218" i="7"/>
  <c r="K218" i="7" s="1"/>
  <c r="J87" i="7"/>
  <c r="K87" i="7" s="1"/>
  <c r="J88" i="7"/>
  <c r="K88" i="7" s="1"/>
  <c r="J89" i="7"/>
  <c r="K89" i="7" s="1"/>
  <c r="J90" i="7"/>
  <c r="K90" i="7" s="1"/>
  <c r="J91" i="7"/>
  <c r="K91" i="7" s="1"/>
  <c r="J379" i="7"/>
  <c r="K379" i="7" s="1"/>
  <c r="J380" i="7"/>
  <c r="K380" i="7" s="1"/>
  <c r="J381" i="7"/>
  <c r="K381" i="7" s="1"/>
  <c r="J382" i="7"/>
  <c r="K382" i="7" s="1"/>
  <c r="J410" i="7"/>
  <c r="K410" i="7" s="1"/>
  <c r="J197" i="7"/>
  <c r="K197" i="7" s="1"/>
  <c r="J198" i="7"/>
  <c r="K198" i="7" s="1"/>
  <c r="J185" i="7"/>
  <c r="K185" i="7" s="1"/>
  <c r="J186" i="7"/>
  <c r="K186" i="7" s="1"/>
  <c r="J187" i="7"/>
  <c r="K187" i="7" s="1"/>
  <c r="J188" i="7"/>
  <c r="K188" i="7" s="1"/>
  <c r="J280" i="7"/>
  <c r="K280" i="7" s="1"/>
  <c r="J121" i="7"/>
  <c r="K121" i="7" s="1"/>
  <c r="J122" i="7"/>
  <c r="K122" i="7" s="1"/>
  <c r="J123" i="7"/>
  <c r="K123" i="7" s="1"/>
  <c r="J124" i="7"/>
  <c r="K124" i="7" s="1"/>
  <c r="J252" i="7"/>
  <c r="K252" i="7" s="1"/>
  <c r="J253" i="7"/>
  <c r="K253" i="7" s="1"/>
  <c r="J432" i="7"/>
  <c r="K432" i="7" s="1"/>
  <c r="J433" i="7"/>
  <c r="K433" i="7" s="1"/>
  <c r="J434" i="7"/>
  <c r="K434" i="7" s="1"/>
  <c r="J435" i="7"/>
  <c r="K435" i="7" s="1"/>
  <c r="J238" i="7"/>
  <c r="K238" i="7" s="1"/>
  <c r="J367" i="7"/>
  <c r="K367" i="7" s="1"/>
  <c r="J368" i="7"/>
  <c r="K368" i="7" s="1"/>
  <c r="J369" i="7"/>
  <c r="K369" i="7" s="1"/>
  <c r="J291" i="7"/>
  <c r="K291" i="7" s="1"/>
  <c r="J292" i="7"/>
  <c r="K292" i="7" s="1"/>
  <c r="J293" i="7"/>
  <c r="K293" i="7" s="1"/>
  <c r="J196" i="7"/>
  <c r="K196" i="7" s="1"/>
  <c r="J64" i="7"/>
  <c r="K64" i="7" s="1"/>
  <c r="J65" i="7"/>
  <c r="K65" i="7" s="1"/>
  <c r="J66" i="7"/>
  <c r="K66" i="7" s="1"/>
  <c r="J405" i="7"/>
  <c r="K405" i="7" s="1"/>
  <c r="J406" i="7"/>
  <c r="K406" i="7" s="1"/>
  <c r="J407" i="7"/>
  <c r="K407" i="7" s="1"/>
  <c r="J408" i="7"/>
  <c r="K408" i="7" s="1"/>
  <c r="J142" i="7"/>
  <c r="K142" i="7" s="1"/>
  <c r="J143" i="7"/>
  <c r="K143" i="7" s="1"/>
  <c r="J144" i="7"/>
  <c r="K144" i="7" s="1"/>
  <c r="J145" i="7"/>
  <c r="K145" i="7" s="1"/>
  <c r="J146" i="7"/>
  <c r="K146" i="7" s="1"/>
  <c r="J147" i="7"/>
  <c r="K147" i="7" s="1"/>
  <c r="J148" i="7"/>
  <c r="K148" i="7" s="1"/>
  <c r="J149" i="7"/>
  <c r="K149" i="7" s="1"/>
  <c r="J340" i="7"/>
  <c r="K340" i="7" s="1"/>
  <c r="J445" i="7"/>
  <c r="K445" i="7" s="1"/>
  <c r="J111" i="7"/>
  <c r="K111" i="7" s="1"/>
  <c r="J112" i="7"/>
  <c r="K112" i="7" s="1"/>
  <c r="J113" i="7"/>
  <c r="K113" i="7" s="1"/>
  <c r="J114" i="7"/>
  <c r="K114" i="7" s="1"/>
  <c r="J115" i="7"/>
  <c r="K115" i="7" s="1"/>
  <c r="J116" i="7"/>
  <c r="K116" i="7" s="1"/>
  <c r="J159" i="7"/>
  <c r="K159" i="7" s="1"/>
  <c r="J160" i="7"/>
  <c r="K160" i="7" s="1"/>
  <c r="J161" i="7"/>
  <c r="K161" i="7" s="1"/>
  <c r="J436" i="7"/>
  <c r="K436" i="7" s="1"/>
  <c r="J437" i="7"/>
  <c r="K437" i="7" s="1"/>
  <c r="J438" i="7"/>
  <c r="K438" i="7" s="1"/>
  <c r="J439" i="7"/>
  <c r="K439" i="7" s="1"/>
  <c r="J70" i="7"/>
  <c r="K70" i="7" s="1"/>
  <c r="J71" i="7"/>
  <c r="K71" i="7" s="1"/>
  <c r="J72" i="7"/>
  <c r="K72" i="7" s="1"/>
  <c r="J73" i="7"/>
  <c r="K73" i="7" s="1"/>
  <c r="J74" i="7"/>
  <c r="K74" i="7" s="1"/>
  <c r="J75" i="7"/>
  <c r="K75" i="7" s="1"/>
  <c r="J76" i="7"/>
  <c r="K76" i="7" s="1"/>
  <c r="J77" i="7"/>
  <c r="K77" i="7" s="1"/>
  <c r="J78" i="7"/>
  <c r="K78" i="7" s="1"/>
  <c r="J79" i="7"/>
  <c r="K79" i="7" s="1"/>
  <c r="J80" i="7"/>
  <c r="K80" i="7" s="1"/>
  <c r="J81" i="7"/>
  <c r="K81" i="7" s="1"/>
  <c r="J138" i="7"/>
  <c r="K138" i="7" s="1"/>
  <c r="J139" i="7"/>
  <c r="K139" i="7" s="1"/>
  <c r="J140" i="7"/>
  <c r="K140" i="7" s="1"/>
  <c r="J304" i="7"/>
  <c r="K304" i="7" s="1"/>
  <c r="J305" i="7"/>
  <c r="K305" i="7" s="1"/>
  <c r="J306" i="7"/>
  <c r="K306" i="7" s="1"/>
  <c r="J297" i="7"/>
  <c r="K297" i="7" s="1"/>
  <c r="J298" i="7"/>
  <c r="K298" i="7" s="1"/>
  <c r="J299" i="7"/>
  <c r="K299" i="7" s="1"/>
  <c r="J447" i="7"/>
  <c r="K447" i="7" s="1"/>
  <c r="J202" i="7"/>
  <c r="K202" i="7" s="1"/>
  <c r="J203" i="7"/>
  <c r="K203" i="7" s="1"/>
  <c r="J204" i="7"/>
  <c r="K204" i="7" s="1"/>
  <c r="J328" i="7"/>
  <c r="K328" i="7" s="1"/>
  <c r="J329" i="7"/>
  <c r="K329" i="7" s="1"/>
  <c r="J330" i="7"/>
  <c r="K330" i="7" s="1"/>
  <c r="J331" i="7"/>
  <c r="K331" i="7" s="1"/>
  <c r="J409" i="7"/>
  <c r="K409" i="7" s="1"/>
  <c r="J174" i="7"/>
  <c r="K174" i="7" s="1"/>
  <c r="J175" i="7"/>
  <c r="K175" i="7" s="1"/>
  <c r="J176" i="7"/>
  <c r="K176" i="7" s="1"/>
  <c r="J92" i="7"/>
  <c r="K92" i="7" s="1"/>
  <c r="J93" i="7"/>
  <c r="K93" i="7" s="1"/>
  <c r="J94" i="7"/>
  <c r="K94" i="7" s="1"/>
  <c r="J95" i="7"/>
  <c r="K95" i="7" s="1"/>
  <c r="J96" i="7"/>
  <c r="K96" i="7" s="1"/>
  <c r="J150" i="7"/>
  <c r="K150" i="7" s="1"/>
  <c r="J151" i="7"/>
  <c r="K151" i="7" s="1"/>
  <c r="J152" i="7"/>
  <c r="K152" i="7" s="1"/>
  <c r="J254" i="7"/>
  <c r="K254" i="7" s="1"/>
  <c r="J255" i="7"/>
  <c r="K255" i="7" s="1"/>
  <c r="J256" i="7"/>
  <c r="K256" i="7" s="1"/>
  <c r="J257" i="7"/>
  <c r="K257" i="7" s="1"/>
  <c r="J336" i="7"/>
  <c r="K336" i="7" s="1"/>
  <c r="J337" i="7"/>
  <c r="K337" i="7" s="1"/>
  <c r="J338" i="7"/>
  <c r="K338" i="7" s="1"/>
  <c r="J339" i="7"/>
  <c r="K339" i="7" s="1"/>
  <c r="J422" i="7"/>
  <c r="K422" i="7" s="1"/>
  <c r="J300" i="7"/>
  <c r="K300" i="7" s="1"/>
  <c r="J301" i="7"/>
  <c r="K301" i="7" s="1"/>
  <c r="J302" i="7"/>
  <c r="K302" i="7" s="1"/>
  <c r="J153" i="7"/>
  <c r="K153" i="7" s="1"/>
  <c r="J154" i="7"/>
  <c r="K154" i="7" s="1"/>
  <c r="J155" i="7"/>
  <c r="K155" i="7" s="1"/>
  <c r="J448" i="7"/>
  <c r="K448" i="7" s="1"/>
  <c r="J449" i="7"/>
  <c r="K449" i="7" s="1"/>
  <c r="J450" i="7"/>
  <c r="K450" i="7" s="1"/>
  <c r="J451" i="7"/>
  <c r="K451" i="7" s="1"/>
  <c r="J127" i="7"/>
  <c r="K127" i="7" s="1"/>
  <c r="J345" i="7"/>
  <c r="K345" i="7" s="1"/>
  <c r="J346" i="7"/>
  <c r="K346" i="7" s="1"/>
  <c r="J347" i="7"/>
  <c r="K347" i="7" s="1"/>
  <c r="J348" i="7"/>
  <c r="K348" i="7" s="1"/>
  <c r="J349" i="7"/>
  <c r="K349" i="7" s="1"/>
  <c r="J350" i="7"/>
  <c r="K350" i="7" s="1"/>
  <c r="J351" i="7"/>
  <c r="K351" i="7" s="1"/>
  <c r="J352" i="7"/>
  <c r="K352" i="7" s="1"/>
  <c r="J353" i="7"/>
  <c r="K353" i="7" s="1"/>
  <c r="J189" i="7"/>
  <c r="K189" i="7" s="1"/>
  <c r="J190" i="7"/>
  <c r="K190" i="7" s="1"/>
  <c r="J191" i="7"/>
  <c r="K191" i="7" s="1"/>
  <c r="J192" i="7"/>
  <c r="K192" i="7" s="1"/>
  <c r="J452" i="7"/>
  <c r="K452" i="7" s="1"/>
  <c r="B140" i="3" l="1"/>
  <c r="B185" i="3" l="1"/>
  <c r="B72" i="3"/>
  <c r="B195" i="3"/>
  <c r="B194" i="3"/>
  <c r="B211" i="3"/>
  <c r="B77" i="3"/>
  <c r="B234" i="3"/>
  <c r="B289" i="3"/>
  <c r="B139" i="3"/>
  <c r="B292" i="3"/>
  <c r="B53" i="3"/>
  <c r="B96" i="3"/>
  <c r="B97" i="3"/>
  <c r="B81" i="3"/>
  <c r="B286" i="3"/>
  <c r="B129" i="3"/>
  <c r="B130" i="3"/>
  <c r="B148" i="3"/>
  <c r="B79" i="3"/>
  <c r="B149" i="3"/>
  <c r="B94" i="3"/>
  <c r="B95" i="3"/>
  <c r="B253" i="3"/>
  <c r="B254" i="3"/>
  <c r="B255" i="3"/>
  <c r="B256" i="3"/>
  <c r="B293" i="3"/>
  <c r="B294" i="3"/>
  <c r="B136" i="3"/>
  <c r="B15" i="3"/>
  <c r="B10" i="3"/>
  <c r="B11" i="3"/>
  <c r="B120" i="3"/>
  <c r="B154" i="3"/>
  <c r="B267" i="3"/>
  <c r="B12" i="3"/>
  <c r="B13" i="3"/>
  <c r="B14" i="3"/>
  <c r="B137" i="3"/>
  <c r="B209" i="3"/>
  <c r="B24" i="3"/>
  <c r="B19" i="3"/>
  <c r="B192" i="3"/>
  <c r="B288" i="3"/>
  <c r="B290" i="3"/>
  <c r="B131" i="3"/>
  <c r="B132" i="3"/>
  <c r="B268" i="3"/>
  <c r="B58" i="3"/>
  <c r="B59" i="3"/>
  <c r="B166" i="3"/>
  <c r="B266" i="3"/>
  <c r="B257" i="3"/>
  <c r="B86" i="3"/>
  <c r="B39" i="3"/>
  <c r="B40" i="3"/>
  <c r="B212" i="3"/>
  <c r="B111" i="3"/>
  <c r="B112" i="3"/>
  <c r="B213" i="3"/>
  <c r="B206" i="3"/>
  <c r="B199" i="3"/>
  <c r="B200" i="3"/>
  <c r="B295" i="3"/>
  <c r="B227" i="3"/>
  <c r="B52" i="3"/>
  <c r="B306" i="3"/>
  <c r="B2" i="3"/>
  <c r="B291" i="3"/>
  <c r="B296" i="3"/>
  <c r="B297" i="3"/>
  <c r="B298" i="3"/>
  <c r="B299" i="3"/>
  <c r="B300" i="3"/>
  <c r="B307" i="3"/>
  <c r="B182" i="3"/>
  <c r="B100" i="3"/>
  <c r="B233" i="3"/>
  <c r="B313" i="3"/>
  <c r="B314" i="3"/>
  <c r="B48" i="3"/>
  <c r="B310" i="3"/>
  <c r="B165" i="3"/>
  <c r="B118" i="3"/>
  <c r="B258" i="3"/>
  <c r="B91" i="3"/>
  <c r="B305" i="3"/>
  <c r="B74" i="3"/>
  <c r="B75" i="3"/>
  <c r="B88" i="3"/>
  <c r="B278" i="3"/>
  <c r="B279" i="3"/>
  <c r="B276" i="3"/>
  <c r="B280" i="3"/>
  <c r="B281" i="3"/>
  <c r="B282" i="3"/>
  <c r="B283" i="3"/>
  <c r="B284" i="3"/>
  <c r="B186" i="3"/>
  <c r="B164" i="3"/>
  <c r="B237" i="3"/>
  <c r="B238" i="3"/>
  <c r="B244" i="3"/>
  <c r="B245" i="3"/>
  <c r="B49" i="3"/>
  <c r="B29" i="3"/>
  <c r="B228" i="3"/>
  <c r="B141" i="3"/>
  <c r="B17" i="3"/>
  <c r="B99" i="3"/>
  <c r="B145" i="3"/>
  <c r="B146" i="3"/>
  <c r="B147" i="3"/>
  <c r="B138" i="3"/>
  <c r="B142" i="3"/>
  <c r="B143" i="3"/>
  <c r="B190" i="3"/>
  <c r="B269" i="3"/>
  <c r="B270" i="3"/>
  <c r="B231" i="3"/>
  <c r="B232" i="3"/>
  <c r="B54" i="3"/>
  <c r="B55" i="3"/>
  <c r="B110" i="3"/>
  <c r="B3" i="3"/>
  <c r="B113" i="3"/>
  <c r="B121" i="3"/>
  <c r="B76" i="3"/>
  <c r="B210" i="3"/>
  <c r="B51" i="3"/>
  <c r="B321" i="3"/>
  <c r="B119" i="3"/>
  <c r="B152" i="3"/>
  <c r="B246" i="3"/>
  <c r="B156" i="3"/>
  <c r="B247" i="3"/>
  <c r="B230" i="3"/>
  <c r="B20" i="3"/>
  <c r="B21" i="3"/>
  <c r="B4" i="3"/>
  <c r="B128" i="3"/>
  <c r="B5" i="3"/>
  <c r="B6" i="3"/>
  <c r="B7" i="3"/>
  <c r="B196" i="3"/>
  <c r="B155" i="3"/>
  <c r="B56" i="3"/>
  <c r="B25" i="3"/>
  <c r="B26" i="3"/>
  <c r="B16" i="3"/>
  <c r="B27" i="3"/>
  <c r="B28" i="3"/>
  <c r="B18" i="3"/>
  <c r="B287" i="3"/>
  <c r="B158" i="3"/>
  <c r="B191" i="3"/>
  <c r="B101" i="3"/>
  <c r="B102" i="3"/>
  <c r="B103" i="3"/>
  <c r="B104" i="3"/>
  <c r="B250" i="3"/>
  <c r="B150" i="3"/>
  <c r="B87" i="3"/>
  <c r="B308" i="3"/>
  <c r="B30" i="3"/>
  <c r="B235" i="3"/>
  <c r="B236" i="3"/>
  <c r="B217" i="3"/>
  <c r="B218" i="3"/>
  <c r="B8" i="3"/>
  <c r="B60" i="3"/>
  <c r="B61" i="3"/>
  <c r="B34" i="3"/>
  <c r="B214" i="3"/>
  <c r="B204" i="3"/>
  <c r="B107" i="3"/>
  <c r="B202" i="3"/>
  <c r="B108" i="3"/>
  <c r="B205" i="3"/>
  <c r="B31" i="3"/>
  <c r="B78" i="3"/>
  <c r="B172" i="3"/>
  <c r="B220" i="3"/>
  <c r="B239" i="3"/>
  <c r="B126" i="3"/>
  <c r="B69" i="3"/>
  <c r="B271" i="3"/>
  <c r="B272" i="3"/>
  <c r="B70" i="3"/>
  <c r="B65" i="3"/>
  <c r="B66" i="3"/>
  <c r="B184" i="3"/>
  <c r="B229" i="3"/>
  <c r="B133" i="3"/>
  <c r="B251" i="3"/>
  <c r="B252" i="3"/>
  <c r="B207" i="3"/>
  <c r="B208" i="3"/>
  <c r="B277" i="3"/>
  <c r="B124" i="3"/>
  <c r="B114" i="3"/>
  <c r="B115" i="3"/>
  <c r="B183" i="3"/>
  <c r="B67" i="3"/>
  <c r="B68" i="3"/>
  <c r="B259" i="3"/>
  <c r="B187" i="3"/>
  <c r="B9" i="3"/>
  <c r="B260" i="3"/>
  <c r="B261" i="3"/>
  <c r="B160" i="3"/>
  <c r="B161" i="3"/>
  <c r="B301" i="3"/>
  <c r="B302" i="3"/>
  <c r="B315" i="3"/>
  <c r="B151" i="3"/>
  <c r="B64" i="3"/>
  <c r="B193" i="3"/>
  <c r="B122" i="3"/>
  <c r="B32" i="3"/>
  <c r="B273" i="3"/>
  <c r="B274" i="3"/>
  <c r="B262" i="3"/>
  <c r="B82" i="3"/>
  <c r="B83" i="3"/>
  <c r="B84" i="3"/>
  <c r="B85" i="3"/>
  <c r="B93" i="3"/>
  <c r="B223" i="3"/>
  <c r="B157" i="3"/>
  <c r="B219" i="3"/>
  <c r="B309" i="3"/>
  <c r="B62" i="3"/>
  <c r="B63" i="3"/>
  <c r="B92" i="3"/>
  <c r="B303" i="3"/>
  <c r="B304" i="3"/>
  <c r="B35" i="3"/>
  <c r="B36" i="3"/>
  <c r="B37" i="3"/>
  <c r="B38" i="3"/>
  <c r="B80" i="3"/>
  <c r="B203" i="3"/>
  <c r="B240" i="3"/>
  <c r="B241" i="3"/>
  <c r="B242" i="3"/>
  <c r="B243" i="3"/>
  <c r="B33" i="3"/>
  <c r="B144" i="3"/>
  <c r="B168" i="3"/>
  <c r="B73" i="3"/>
  <c r="B263" i="3"/>
  <c r="B264" i="3"/>
  <c r="B265" i="3"/>
  <c r="B311" i="3"/>
  <c r="B312" i="3"/>
  <c r="B127" i="3"/>
  <c r="B215" i="3"/>
  <c r="B216" i="3"/>
  <c r="B275" i="3"/>
  <c r="B105" i="3"/>
  <c r="B201" i="3"/>
  <c r="B106" i="3"/>
  <c r="B109" i="3"/>
  <c r="B188" i="3"/>
  <c r="B189" i="3"/>
  <c r="B45" i="3"/>
  <c r="B319" i="3"/>
  <c r="B320" i="3"/>
  <c r="B46" i="3"/>
  <c r="B47" i="3"/>
  <c r="B98" i="3"/>
  <c r="B89" i="3"/>
  <c r="B123" i="3"/>
  <c r="B162" i="3"/>
  <c r="B163" i="3"/>
  <c r="B221" i="3"/>
  <c r="B222" i="3"/>
  <c r="B285" i="3"/>
  <c r="B50" i="3"/>
  <c r="B169" i="3"/>
  <c r="B170" i="3"/>
  <c r="B90" i="3"/>
  <c r="B171" i="3"/>
  <c r="B316" i="3"/>
  <c r="B317" i="3"/>
  <c r="B71" i="3"/>
  <c r="B224" i="3"/>
  <c r="B116" i="3"/>
  <c r="B117" i="3"/>
  <c r="B22" i="3"/>
  <c r="B41" i="3"/>
  <c r="B42" i="3"/>
  <c r="B43" i="3"/>
  <c r="B44" i="3"/>
  <c r="B57" i="3"/>
  <c r="B125" i="3"/>
  <c r="B134" i="3"/>
  <c r="B135" i="3"/>
  <c r="B153" i="3"/>
  <c r="B159" i="3"/>
  <c r="B167" i="3"/>
  <c r="B177" i="3"/>
  <c r="B178" i="3"/>
  <c r="B179" i="3"/>
  <c r="B180" i="3"/>
  <c r="B181" i="3"/>
  <c r="B173" i="3"/>
  <c r="B174" i="3"/>
  <c r="B175" i="3"/>
  <c r="B176" i="3"/>
  <c r="B248" i="3"/>
  <c r="B249" i="3"/>
  <c r="B23" i="3"/>
  <c r="B197" i="3"/>
  <c r="B198" i="3"/>
  <c r="B225" i="3"/>
  <c r="B226" i="3"/>
  <c r="M194" i="7" l="1"/>
  <c r="M195" i="7"/>
  <c r="M193" i="7"/>
  <c r="M84" i="7"/>
  <c r="M85" i="7"/>
  <c r="M83" i="7"/>
  <c r="M82" i="7"/>
  <c r="N320" i="7" l="1"/>
  <c r="N321" i="7"/>
  <c r="N319" i="7"/>
  <c r="N322" i="7"/>
  <c r="N207" i="7" l="1"/>
  <c r="N429" i="7"/>
  <c r="N163" i="7"/>
  <c r="N226" i="7"/>
  <c r="N208" i="7"/>
  <c r="N430" i="7"/>
  <c r="N164" i="7"/>
  <c r="N227" i="7"/>
  <c r="N209" i="7"/>
  <c r="N431" i="7"/>
  <c r="N165" i="7"/>
  <c r="N384" i="7"/>
  <c r="N385" i="7"/>
  <c r="N386" i="7"/>
  <c r="N388" i="7"/>
  <c r="N389" i="7"/>
  <c r="N390" i="7"/>
  <c r="N424" i="7"/>
  <c r="N425" i="7"/>
  <c r="N426" i="7"/>
  <c r="N211" i="7"/>
  <c r="N212" i="7"/>
  <c r="N213" i="7"/>
  <c r="N262" i="7"/>
  <c r="N263" i="7"/>
  <c r="N264" i="7"/>
  <c r="N83" i="7"/>
  <c r="N88" i="7"/>
  <c r="N84" i="7"/>
  <c r="N89" i="7"/>
  <c r="N85" i="7"/>
  <c r="N90" i="7"/>
  <c r="N324" i="7"/>
  <c r="N325" i="7"/>
  <c r="N326" i="7"/>
  <c r="N182" i="7"/>
  <c r="N183" i="7"/>
  <c r="N184" i="7"/>
  <c r="N342" i="7"/>
  <c r="N343" i="7"/>
  <c r="N344" i="7"/>
  <c r="N398" i="7"/>
  <c r="N399" i="7"/>
  <c r="N400" i="7"/>
  <c r="N356" i="7"/>
  <c r="N357" i="7"/>
  <c r="N358" i="7"/>
  <c r="N101" i="7"/>
  <c r="N102" i="7"/>
  <c r="N103" i="7"/>
  <c r="N131" i="7"/>
  <c r="N132" i="7"/>
  <c r="N133" i="7"/>
  <c r="N333" i="7"/>
  <c r="N334" i="7"/>
  <c r="N335" i="7"/>
  <c r="N108" i="7"/>
  <c r="N109" i="7"/>
  <c r="N110" i="7"/>
  <c r="N402" i="7"/>
  <c r="N403" i="7"/>
  <c r="N404" i="7"/>
  <c r="N118" i="7"/>
  <c r="N119" i="7"/>
  <c r="N120" i="7"/>
  <c r="N380" i="7"/>
  <c r="N381" i="7"/>
  <c r="N382" i="7"/>
  <c r="N186" i="7"/>
  <c r="N187" i="7"/>
  <c r="N188" i="7"/>
  <c r="N122" i="7"/>
  <c r="N123" i="7"/>
  <c r="N124" i="7"/>
  <c r="N433" i="7"/>
  <c r="N434" i="7"/>
  <c r="N435" i="7"/>
  <c r="N406" i="7"/>
  <c r="N407" i="7"/>
  <c r="N408" i="7"/>
  <c r="N143" i="7"/>
  <c r="N144" i="7"/>
  <c r="N145" i="7"/>
  <c r="N147" i="7"/>
  <c r="N148" i="7"/>
  <c r="N149" i="7"/>
  <c r="N329" i="7"/>
  <c r="N330" i="7"/>
  <c r="N331" i="7"/>
  <c r="N94" i="7"/>
  <c r="N95" i="7"/>
  <c r="N96" i="7"/>
  <c r="N255" i="7"/>
  <c r="N256" i="7"/>
  <c r="N257" i="7"/>
  <c r="N337" i="7"/>
  <c r="N338" i="7"/>
  <c r="N339" i="7"/>
  <c r="N449" i="7"/>
  <c r="N450" i="7"/>
  <c r="N451" i="7"/>
  <c r="N190" i="7"/>
  <c r="N191" i="7"/>
  <c r="N192" i="7"/>
  <c r="N361" i="7"/>
  <c r="N2" i="7"/>
  <c r="N5" i="7"/>
  <c r="N79" i="7"/>
  <c r="N33" i="7"/>
  <c r="N436" i="7"/>
  <c r="N437" i="7"/>
  <c r="N288" i="7"/>
  <c r="N447" i="7"/>
  <c r="N364" i="7"/>
  <c r="N45" i="7"/>
  <c r="N422" i="7"/>
  <c r="N362" i="7"/>
  <c r="N3" i="7"/>
  <c r="N6" i="7"/>
  <c r="N80" i="7"/>
  <c r="N438" i="7"/>
  <c r="N289" i="7"/>
  <c r="N365" i="7"/>
  <c r="N46" i="7"/>
  <c r="N363" i="7"/>
  <c r="N4" i="7"/>
  <c r="N7" i="7"/>
  <c r="N81" i="7"/>
  <c r="N439" i="7"/>
  <c r="N290" i="7"/>
  <c r="N366" i="7"/>
  <c r="N47" i="7"/>
  <c r="N452" i="7"/>
  <c r="N228" i="7"/>
  <c r="N427" i="7"/>
  <c r="N141" i="7"/>
  <c r="N206" i="7"/>
  <c r="N235" i="7"/>
  <c r="N135" i="7"/>
  <c r="N136" i="7"/>
  <c r="N137" i="7"/>
  <c r="N236" i="7"/>
  <c r="N162" i="7"/>
  <c r="N383" i="7"/>
  <c r="N387" i="7"/>
  <c r="N428" i="7"/>
  <c r="N219" i="7"/>
  <c r="N220" i="7"/>
  <c r="N221" i="7"/>
  <c r="N30" i="7"/>
  <c r="N31" i="7"/>
  <c r="N32" i="7"/>
  <c r="N15" i="7"/>
  <c r="N16" i="7"/>
  <c r="N17" i="7"/>
  <c r="N18" i="7"/>
  <c r="N19" i="7"/>
  <c r="N20" i="7"/>
  <c r="N241" i="7"/>
  <c r="N242" i="7"/>
  <c r="N243" i="7"/>
  <c r="N244" i="7"/>
  <c r="N245" i="7"/>
  <c r="N246" i="7"/>
  <c r="N394" i="7"/>
  <c r="N395" i="7"/>
  <c r="N396" i="7"/>
  <c r="N21" i="7"/>
  <c r="N22" i="7"/>
  <c r="N23" i="7"/>
  <c r="N24" i="7"/>
  <c r="N25" i="7"/>
  <c r="N26" i="7"/>
  <c r="N27" i="7"/>
  <c r="N28" i="7"/>
  <c r="N29" i="7"/>
  <c r="N316" i="7"/>
  <c r="N317" i="7"/>
  <c r="N318" i="7"/>
  <c r="N166" i="7"/>
  <c r="N167" i="7"/>
  <c r="N168" i="7"/>
  <c r="N423" i="7"/>
  <c r="N60" i="7"/>
  <c r="N210" i="7"/>
  <c r="N106" i="7"/>
  <c r="N261" i="7"/>
  <c r="N391" i="7"/>
  <c r="N392" i="7"/>
  <c r="N393" i="7"/>
  <c r="N82" i="7"/>
  <c r="N86" i="7"/>
  <c r="N87" i="7"/>
  <c r="N91" i="7"/>
  <c r="N323" i="7"/>
  <c r="N181" i="7"/>
  <c r="N411" i="7"/>
  <c r="N440" i="7"/>
  <c r="N104" i="7"/>
  <c r="N8" i="7"/>
  <c r="N412" i="7"/>
  <c r="N413" i="7"/>
  <c r="N414" i="7"/>
  <c r="N415" i="7"/>
  <c r="N441" i="7"/>
  <c r="N442" i="7"/>
  <c r="N443" i="7"/>
  <c r="N279" i="7"/>
  <c r="N172" i="7"/>
  <c r="N359" i="7"/>
  <c r="N360" i="7"/>
  <c r="N446" i="7"/>
  <c r="N258" i="7"/>
  <c r="N259" i="7"/>
  <c r="N260" i="7"/>
  <c r="N61" i="7"/>
  <c r="N62" i="7"/>
  <c r="N63" i="7"/>
  <c r="N156" i="7"/>
  <c r="N157" i="7"/>
  <c r="N158" i="7"/>
  <c r="N416" i="7"/>
  <c r="N417" i="7"/>
  <c r="N418" i="7"/>
  <c r="N419" i="7"/>
  <c r="N420" i="7"/>
  <c r="N421" i="7"/>
  <c r="N341" i="7"/>
  <c r="N128" i="7"/>
  <c r="N129" i="7"/>
  <c r="N130" i="7"/>
  <c r="N265" i="7"/>
  <c r="N266" i="7"/>
  <c r="N267" i="7"/>
  <c r="N42" i="7"/>
  <c r="N43" i="7"/>
  <c r="N44" i="7"/>
  <c r="N229" i="7"/>
  <c r="N169" i="7"/>
  <c r="N170" i="7"/>
  <c r="N171" i="7"/>
  <c r="N230" i="7"/>
  <c r="N231" i="7"/>
  <c r="N232" i="7"/>
  <c r="N222" i="7"/>
  <c r="N223" i="7"/>
  <c r="N224" i="7"/>
  <c r="N233" i="7"/>
  <c r="N234" i="7"/>
  <c r="N397" i="7"/>
  <c r="N355" i="7"/>
  <c r="N100" i="7"/>
  <c r="N180" i="7"/>
  <c r="N9" i="7"/>
  <c r="N134" i="7"/>
  <c r="N313" i="7"/>
  <c r="N315" i="7"/>
  <c r="N314" i="7"/>
  <c r="N193" i="7"/>
  <c r="N39" i="7"/>
  <c r="N194" i="7"/>
  <c r="N40" i="7"/>
  <c r="N195" i="7"/>
  <c r="N41" i="7"/>
  <c r="N240" i="7"/>
  <c r="N239" i="7"/>
  <c r="N250" i="7"/>
  <c r="N375" i="7"/>
  <c r="N376" i="7"/>
  <c r="N374" i="7"/>
  <c r="N377" i="7"/>
  <c r="N378" i="7"/>
  <c r="N354" i="7"/>
  <c r="N37" i="7"/>
  <c r="N38" i="7"/>
  <c r="N453" i="7"/>
  <c r="N10" i="7"/>
  <c r="N205" i="7"/>
  <c r="N281" i="7"/>
  <c r="N11" i="7"/>
  <c r="N12" i="7"/>
  <c r="N13" i="7"/>
  <c r="N295" i="7"/>
  <c r="N296" i="7"/>
  <c r="N294" i="7"/>
  <c r="N247" i="7"/>
  <c r="N248" i="7"/>
  <c r="N249" i="7"/>
  <c r="N105" i="7"/>
  <c r="N54" i="7"/>
  <c r="N51" i="7"/>
  <c r="N57" i="7"/>
  <c r="N48" i="7"/>
  <c r="N55" i="7"/>
  <c r="N52" i="7"/>
  <c r="N58" i="7"/>
  <c r="N49" i="7"/>
  <c r="N56" i="7"/>
  <c r="N53" i="7"/>
  <c r="N59" i="7"/>
  <c r="N50" i="7"/>
  <c r="N34" i="7"/>
  <c r="N35" i="7"/>
  <c r="N36" i="7"/>
  <c r="N371" i="7"/>
  <c r="N372" i="7"/>
  <c r="N373" i="7"/>
  <c r="N282" i="7"/>
  <c r="N285" i="7"/>
  <c r="N283" i="7"/>
  <c r="N286" i="7"/>
  <c r="N284" i="7"/>
  <c r="N287" i="7"/>
  <c r="N173" i="7"/>
  <c r="N237" i="7"/>
  <c r="N444" i="7"/>
  <c r="N332" i="7"/>
  <c r="N14" i="7"/>
  <c r="N107" i="7"/>
  <c r="N67" i="7"/>
  <c r="N68" i="7"/>
  <c r="N69" i="7"/>
  <c r="N327" i="7"/>
  <c r="N307" i="7"/>
  <c r="N308" i="7"/>
  <c r="N309" i="7"/>
  <c r="N303" i="7"/>
  <c r="N177" i="7"/>
  <c r="N178" i="7"/>
  <c r="N179" i="7"/>
  <c r="N310" i="7"/>
  <c r="N311" i="7"/>
  <c r="N312" i="7"/>
  <c r="N269" i="7"/>
  <c r="N270" i="7"/>
  <c r="N271" i="7"/>
  <c r="N272" i="7"/>
  <c r="N268" i="7"/>
  <c r="N275" i="7"/>
  <c r="N276" i="7"/>
  <c r="N277" i="7"/>
  <c r="N273" i="7"/>
  <c r="N274" i="7"/>
  <c r="N370" i="7"/>
  <c r="N199" i="7"/>
  <c r="N200" i="7"/>
  <c r="N201" i="7"/>
  <c r="N125" i="7"/>
  <c r="N401" i="7"/>
  <c r="N126" i="7"/>
  <c r="N117" i="7"/>
  <c r="N278" i="7"/>
  <c r="N97" i="7"/>
  <c r="N98" i="7"/>
  <c r="N99" i="7"/>
  <c r="N215" i="7"/>
  <c r="N216" i="7"/>
  <c r="N214" i="7"/>
  <c r="N217" i="7"/>
  <c r="N218" i="7"/>
  <c r="N379" i="7"/>
  <c r="N410" i="7"/>
  <c r="N198" i="7"/>
  <c r="N197" i="7"/>
  <c r="N185" i="7"/>
  <c r="N280" i="7"/>
  <c r="N121" i="7"/>
  <c r="N252" i="7"/>
  <c r="N251" i="7"/>
  <c r="N253" i="7"/>
  <c r="N432" i="7"/>
  <c r="N238" i="7"/>
  <c r="N367" i="7"/>
  <c r="N368" i="7"/>
  <c r="N369" i="7"/>
  <c r="N293" i="7"/>
  <c r="N291" i="7"/>
  <c r="N292" i="7"/>
  <c r="N196" i="7"/>
  <c r="N64" i="7"/>
  <c r="N65" i="7"/>
  <c r="N66" i="7"/>
  <c r="N405" i="7"/>
  <c r="N142" i="7"/>
  <c r="N146" i="7"/>
  <c r="N340" i="7"/>
  <c r="N445" i="7"/>
  <c r="N111" i="7"/>
  <c r="N112" i="7"/>
  <c r="N113" i="7"/>
  <c r="N114" i="7"/>
  <c r="N115" i="7"/>
  <c r="N116" i="7"/>
  <c r="N159" i="7"/>
  <c r="N160" i="7"/>
  <c r="N161" i="7"/>
  <c r="N70" i="7"/>
  <c r="N71" i="7"/>
  <c r="N72" i="7"/>
  <c r="N73" i="7"/>
  <c r="N74" i="7"/>
  <c r="N75" i="7"/>
  <c r="N76" i="7"/>
  <c r="N77" i="7"/>
  <c r="N78" i="7"/>
  <c r="N138" i="7"/>
  <c r="N139" i="7"/>
  <c r="N140" i="7"/>
  <c r="N304" i="7"/>
  <c r="N305" i="7"/>
  <c r="N306" i="7"/>
  <c r="N297" i="7"/>
  <c r="N298" i="7"/>
  <c r="N299" i="7"/>
  <c r="N202" i="7"/>
  <c r="N203" i="7"/>
  <c r="N204" i="7"/>
  <c r="N328" i="7"/>
  <c r="N409" i="7"/>
  <c r="N174" i="7"/>
  <c r="N175" i="7"/>
  <c r="N176" i="7"/>
  <c r="N92" i="7"/>
  <c r="N93" i="7"/>
  <c r="N150" i="7"/>
  <c r="N151" i="7"/>
  <c r="N152" i="7"/>
  <c r="N254" i="7"/>
  <c r="N336" i="7"/>
  <c r="N300" i="7"/>
  <c r="N301" i="7"/>
  <c r="N302" i="7"/>
  <c r="N153" i="7"/>
  <c r="N154" i="7"/>
  <c r="N155" i="7"/>
  <c r="N448" i="7"/>
  <c r="N127" i="7"/>
  <c r="N348" i="7"/>
  <c r="N351" i="7"/>
  <c r="N345" i="7"/>
  <c r="N352" i="7"/>
  <c r="N349" i="7"/>
  <c r="N346" i="7"/>
  <c r="N350" i="7"/>
  <c r="N353" i="7"/>
  <c r="N347" i="7"/>
  <c r="N189" i="7"/>
  <c r="N225" i="7"/>
  <c r="R1" i="7" l="1"/>
  <c r="M336" i="7"/>
  <c r="M189" i="7"/>
  <c r="M2" i="7"/>
  <c r="M3" i="7"/>
  <c r="M4" i="7"/>
  <c r="M5" i="7"/>
  <c r="M6" i="7"/>
  <c r="M7" i="7"/>
  <c r="M79" i="7"/>
  <c r="M80" i="7"/>
  <c r="M81" i="7"/>
  <c r="M219" i="7"/>
  <c r="M220" i="7"/>
  <c r="M221" i="7"/>
  <c r="M30" i="7"/>
  <c r="M31" i="7"/>
  <c r="M32" i="7"/>
  <c r="M15" i="7"/>
  <c r="M16" i="7"/>
  <c r="M17" i="7"/>
  <c r="M18" i="7"/>
  <c r="M19" i="7"/>
  <c r="M20" i="7"/>
  <c r="M241" i="7"/>
  <c r="M242" i="7"/>
  <c r="M243" i="7"/>
  <c r="M244" i="7"/>
  <c r="M245" i="7"/>
  <c r="M246" i="7"/>
  <c r="M394" i="7"/>
  <c r="M395" i="7"/>
  <c r="M396" i="7"/>
  <c r="M21" i="7"/>
  <c r="M22" i="7"/>
  <c r="M23" i="7"/>
  <c r="M24" i="7"/>
  <c r="M25" i="7"/>
  <c r="M26" i="7"/>
  <c r="M27" i="7"/>
  <c r="M28" i="7"/>
  <c r="M29" i="7"/>
  <c r="M316" i="7"/>
  <c r="M317" i="7"/>
  <c r="M318" i="7"/>
  <c r="M288" i="7"/>
  <c r="M289" i="7"/>
  <c r="M290" i="7"/>
  <c r="M166" i="7"/>
  <c r="M167" i="7"/>
  <c r="M168" i="7"/>
  <c r="M258" i="7"/>
  <c r="M259" i="7"/>
  <c r="M260" i="7"/>
  <c r="M128" i="7"/>
  <c r="M129" i="7"/>
  <c r="M130" i="7"/>
  <c r="M42" i="7"/>
  <c r="M43" i="7"/>
  <c r="M44" i="7"/>
  <c r="M33" i="7"/>
  <c r="M54" i="7"/>
  <c r="M55" i="7"/>
  <c r="M56" i="7"/>
  <c r="M51" i="7"/>
  <c r="M52" i="7"/>
  <c r="M53" i="7"/>
  <c r="M57" i="7"/>
  <c r="M58" i="7"/>
  <c r="M59" i="7"/>
  <c r="M45" i="7"/>
  <c r="M46" i="7"/>
  <c r="M47" i="7"/>
  <c r="M48" i="7"/>
  <c r="M49" i="7"/>
  <c r="M50" i="7"/>
  <c r="M34" i="7"/>
  <c r="M35" i="7"/>
  <c r="M36" i="7"/>
  <c r="M67" i="7"/>
  <c r="M68" i="7"/>
  <c r="M69" i="7"/>
  <c r="M303" i="7"/>
  <c r="M367" i="7"/>
  <c r="M368" i="7"/>
  <c r="M369" i="7"/>
  <c r="M196" i="7"/>
  <c r="M70" i="7"/>
  <c r="M71" i="7"/>
  <c r="M72" i="7"/>
  <c r="M73" i="7"/>
  <c r="M74" i="7"/>
  <c r="M75" i="7"/>
  <c r="M76" i="7"/>
  <c r="M77" i="7"/>
  <c r="M78" i="7"/>
  <c r="M174" i="7"/>
  <c r="M175" i="7"/>
  <c r="M176" i="7"/>
  <c r="M92" i="7"/>
  <c r="M153" i="7"/>
  <c r="M154" i="7"/>
  <c r="M155" i="7"/>
  <c r="M150" i="7"/>
  <c r="M151" i="7"/>
  <c r="M152" i="7"/>
  <c r="M206" i="7"/>
  <c r="M207" i="7"/>
  <c r="M208" i="7"/>
  <c r="M209" i="7"/>
  <c r="M235" i="7"/>
  <c r="M323" i="7"/>
  <c r="M181" i="7"/>
  <c r="M341" i="7"/>
  <c r="M397" i="7"/>
  <c r="M355" i="7"/>
  <c r="M100" i="7"/>
  <c r="M180" i="7"/>
  <c r="M173" i="7"/>
  <c r="M237" i="7"/>
  <c r="M107" i="7"/>
  <c r="M327" i="7"/>
  <c r="M177" i="7"/>
  <c r="M178" i="7"/>
  <c r="M179" i="7"/>
  <c r="M401" i="7"/>
  <c r="M117" i="7"/>
  <c r="M121" i="7"/>
  <c r="M202" i="7"/>
  <c r="M203" i="7"/>
  <c r="M204" i="7"/>
  <c r="M328" i="7"/>
  <c r="M93" i="7"/>
  <c r="H50" i="3" l="1"/>
  <c r="H123" i="3"/>
  <c r="H98" i="3"/>
  <c r="H189" i="3"/>
  <c r="H188" i="3"/>
  <c r="H201" i="3"/>
  <c r="H312" i="3"/>
  <c r="H243" i="3"/>
  <c r="H242" i="3"/>
  <c r="H241" i="3"/>
  <c r="H240" i="3"/>
  <c r="H157" i="3"/>
  <c r="H315" i="3"/>
  <c r="H239" i="3"/>
  <c r="H78" i="3"/>
  <c r="H287" i="3"/>
  <c r="H113" i="3"/>
  <c r="H228" i="3"/>
  <c r="H49" i="3"/>
  <c r="H244" i="3"/>
  <c r="H238" i="3"/>
  <c r="H237" i="3"/>
  <c r="H164" i="3"/>
  <c r="H305" i="3"/>
  <c r="H118" i="3"/>
  <c r="H310" i="3"/>
  <c r="H48" i="3"/>
  <c r="H314" i="3"/>
  <c r="H313" i="3"/>
  <c r="H291" i="3"/>
  <c r="H52" i="3"/>
  <c r="H53" i="3"/>
  <c r="H156" i="3"/>
  <c r="R200" i="10"/>
  <c r="R199" i="10"/>
  <c r="AI198" i="10"/>
  <c r="AH198" i="10"/>
  <c r="R198" i="10"/>
  <c r="AI197" i="10"/>
  <c r="AH197" i="10"/>
  <c r="R197" i="10"/>
  <c r="AI196" i="10"/>
  <c r="AH196" i="10"/>
  <c r="R196" i="10"/>
  <c r="AI195" i="10"/>
  <c r="AH195" i="10"/>
  <c r="R195" i="10"/>
  <c r="AI194" i="10"/>
  <c r="AH194" i="10"/>
  <c r="R194" i="10"/>
  <c r="R193" i="10"/>
  <c r="AI192" i="10"/>
  <c r="AH192" i="10"/>
  <c r="R192" i="10"/>
  <c r="AI191" i="10"/>
  <c r="AH191" i="10"/>
  <c r="R191" i="10"/>
  <c r="AI190" i="10"/>
  <c r="AH190" i="10"/>
  <c r="R190" i="10"/>
  <c r="AI189" i="10"/>
  <c r="AH189" i="10"/>
  <c r="R189" i="10"/>
  <c r="AI188" i="10"/>
  <c r="AH188" i="10"/>
  <c r="R188" i="10"/>
  <c r="AR187" i="10"/>
  <c r="AK187" i="10"/>
  <c r="AJ187" i="10"/>
  <c r="AG187" i="10"/>
  <c r="AF187" i="10"/>
  <c r="AE187" i="10"/>
  <c r="X187" i="10"/>
  <c r="U187" i="10"/>
  <c r="T187" i="10"/>
  <c r="R187" i="10"/>
  <c r="M187" i="10"/>
  <c r="AR186" i="10"/>
  <c r="AK186" i="10"/>
  <c r="AJ186" i="10"/>
  <c r="AG186" i="10"/>
  <c r="AF186" i="10"/>
  <c r="AE186" i="10"/>
  <c r="X186" i="10"/>
  <c r="U186" i="10"/>
  <c r="T186" i="10"/>
  <c r="R186" i="10"/>
  <c r="M186" i="10"/>
  <c r="AR185" i="10"/>
  <c r="AK185" i="10"/>
  <c r="AJ185" i="10"/>
  <c r="AG185" i="10"/>
  <c r="AF185" i="10"/>
  <c r="AE185" i="10"/>
  <c r="X185" i="10"/>
  <c r="U185" i="10"/>
  <c r="T185" i="10"/>
  <c r="R185" i="10"/>
  <c r="M185" i="10"/>
  <c r="AR184" i="10"/>
  <c r="AK184" i="10"/>
  <c r="AJ184" i="10"/>
  <c r="AG184" i="10"/>
  <c r="AF184" i="10"/>
  <c r="AE184" i="10"/>
  <c r="X184" i="10"/>
  <c r="U184" i="10"/>
  <c r="T184" i="10"/>
  <c r="R184" i="10"/>
  <c r="M184" i="10"/>
  <c r="AI183" i="10"/>
  <c r="AH183" i="10"/>
  <c r="U183" i="10"/>
  <c r="T183" i="10"/>
  <c r="R183" i="10"/>
  <c r="R182" i="10"/>
  <c r="R181" i="10"/>
  <c r="AI180" i="10"/>
  <c r="AH180" i="10"/>
  <c r="R180" i="10"/>
  <c r="AI179" i="10"/>
  <c r="AH179" i="10"/>
  <c r="R179" i="10"/>
  <c r="R178" i="10"/>
  <c r="R177" i="10"/>
  <c r="AI176" i="10"/>
  <c r="AH176" i="10"/>
  <c r="U176" i="10"/>
  <c r="T176" i="10"/>
  <c r="R176" i="10"/>
  <c r="AI175" i="10"/>
  <c r="AH175" i="10"/>
  <c r="R175" i="10"/>
  <c r="AI174" i="10"/>
  <c r="AH174" i="10"/>
  <c r="R174" i="10"/>
  <c r="AI173" i="10"/>
  <c r="AH173" i="10"/>
  <c r="R173" i="10"/>
  <c r="R172" i="10"/>
  <c r="R171" i="10"/>
  <c r="AI170" i="10"/>
  <c r="AH170" i="10"/>
  <c r="R170" i="10"/>
  <c r="R169" i="10"/>
  <c r="AI168" i="10"/>
  <c r="AH168" i="10"/>
  <c r="R168" i="10"/>
  <c r="R167" i="10"/>
  <c r="R166" i="10"/>
  <c r="R165" i="10"/>
  <c r="AI164" i="10"/>
  <c r="AH164" i="10"/>
  <c r="R164" i="10"/>
  <c r="AI163" i="10"/>
  <c r="AH163" i="10"/>
  <c r="R163" i="10"/>
  <c r="AI162" i="10"/>
  <c r="AH162" i="10"/>
  <c r="R162" i="10"/>
  <c r="AI161" i="10"/>
  <c r="AH161" i="10"/>
  <c r="R161" i="10"/>
  <c r="R160" i="10"/>
  <c r="AI159" i="10"/>
  <c r="AH159" i="10"/>
  <c r="R159" i="10"/>
  <c r="R158" i="10"/>
  <c r="R157" i="10"/>
  <c r="R156" i="10"/>
  <c r="R155" i="10"/>
  <c r="R154" i="10"/>
  <c r="R153" i="10"/>
  <c r="R152" i="10"/>
  <c r="AI151" i="10"/>
  <c r="AH151" i="10"/>
  <c r="R151" i="10"/>
  <c r="R150" i="10"/>
  <c r="R149" i="10"/>
  <c r="AI148" i="10"/>
  <c r="AH148" i="10"/>
  <c r="R148" i="10"/>
  <c r="AI147" i="10"/>
  <c r="AH147" i="10"/>
  <c r="R147" i="10"/>
  <c r="AI146" i="10"/>
  <c r="AH146" i="10"/>
  <c r="R146" i="10"/>
  <c r="AI145" i="10"/>
  <c r="AH145" i="10"/>
  <c r="R145" i="10"/>
  <c r="AI144" i="10"/>
  <c r="AH144" i="10"/>
  <c r="R144" i="10"/>
  <c r="R143" i="10"/>
  <c r="AI142" i="10"/>
  <c r="AH142" i="10"/>
  <c r="R142" i="10"/>
  <c r="AI141" i="10"/>
  <c r="AH141" i="10"/>
  <c r="U141" i="10"/>
  <c r="T141" i="10"/>
  <c r="R141" i="10"/>
  <c r="R140" i="10"/>
  <c r="AI139" i="10"/>
  <c r="AH139" i="10"/>
  <c r="R139" i="10"/>
  <c r="R138" i="10"/>
  <c r="AI137" i="10"/>
  <c r="AH137" i="10"/>
  <c r="R137" i="10"/>
  <c r="AI136" i="10"/>
  <c r="AH136" i="10"/>
  <c r="R136" i="10"/>
  <c r="AI135" i="10"/>
  <c r="AH135" i="10"/>
  <c r="R135" i="10"/>
  <c r="AR134" i="10"/>
  <c r="AK134" i="10"/>
  <c r="AJ134" i="10"/>
  <c r="AG134" i="10"/>
  <c r="AF134" i="10"/>
  <c r="AE134" i="10"/>
  <c r="X134" i="10"/>
  <c r="U134" i="10"/>
  <c r="T134" i="10"/>
  <c r="R134" i="10"/>
  <c r="M134" i="10"/>
  <c r="AR133" i="10"/>
  <c r="AK133" i="10"/>
  <c r="AJ133" i="10"/>
  <c r="AG133" i="10"/>
  <c r="AF133" i="10"/>
  <c r="AE133" i="10"/>
  <c r="X133" i="10"/>
  <c r="U133" i="10"/>
  <c r="T133" i="10"/>
  <c r="R133" i="10"/>
  <c r="M133" i="10"/>
  <c r="AI132" i="10"/>
  <c r="AH132" i="10"/>
  <c r="U132" i="10"/>
  <c r="T132" i="10"/>
  <c r="R132" i="10"/>
  <c r="R131" i="10"/>
  <c r="R130" i="10"/>
  <c r="R129" i="10"/>
  <c r="R128" i="10"/>
  <c r="R127" i="10"/>
  <c r="AI126" i="10"/>
  <c r="AH126" i="10"/>
  <c r="U126" i="10"/>
  <c r="T126" i="10"/>
  <c r="R126" i="10"/>
  <c r="AR125" i="10"/>
  <c r="AK125" i="10"/>
  <c r="AJ125" i="10"/>
  <c r="AG125" i="10"/>
  <c r="AF125" i="10"/>
  <c r="AE125" i="10"/>
  <c r="X125" i="10"/>
  <c r="U125" i="10"/>
  <c r="T125" i="10"/>
  <c r="R125" i="10"/>
  <c r="M125" i="10"/>
  <c r="R124" i="10"/>
  <c r="AI123" i="10"/>
  <c r="AH123" i="10"/>
  <c r="R123" i="10"/>
  <c r="AI122" i="10"/>
  <c r="AH122" i="10"/>
  <c r="R122" i="10"/>
  <c r="AI121" i="10"/>
  <c r="AH121" i="10"/>
  <c r="R121" i="10"/>
  <c r="R120" i="10"/>
  <c r="R119" i="10"/>
  <c r="R118" i="10"/>
  <c r="R117" i="10"/>
  <c r="R116" i="10"/>
  <c r="AI115" i="10"/>
  <c r="AH115" i="10"/>
  <c r="R115" i="10"/>
  <c r="R114" i="10"/>
  <c r="AI113" i="10"/>
  <c r="AH113" i="10"/>
  <c r="R113" i="10"/>
  <c r="AI112" i="10"/>
  <c r="AH112" i="10"/>
  <c r="R112" i="10"/>
  <c r="AR111" i="10"/>
  <c r="AK111" i="10"/>
  <c r="AJ111" i="10"/>
  <c r="AG111" i="10"/>
  <c r="AF111" i="10"/>
  <c r="AE111" i="10"/>
  <c r="X111" i="10"/>
  <c r="U111" i="10"/>
  <c r="T111" i="10"/>
  <c r="R111" i="10"/>
  <c r="M111" i="10"/>
  <c r="R110" i="10"/>
  <c r="AI109" i="10"/>
  <c r="AH109" i="10"/>
  <c r="U109" i="10"/>
  <c r="T109" i="10"/>
  <c r="R109" i="10"/>
  <c r="AI108" i="10"/>
  <c r="AH108" i="10"/>
  <c r="R108" i="10"/>
  <c r="AI107" i="10"/>
  <c r="AH107" i="10"/>
  <c r="R107" i="10"/>
  <c r="R106" i="10"/>
  <c r="AI105" i="10"/>
  <c r="AH105" i="10"/>
  <c r="R105" i="10"/>
  <c r="AI104" i="10"/>
  <c r="AH104" i="10"/>
  <c r="R104" i="10"/>
  <c r="AI103" i="10"/>
  <c r="AH103" i="10"/>
  <c r="R103" i="10"/>
  <c r="AI102" i="10"/>
  <c r="AH102" i="10"/>
  <c r="R102" i="10"/>
  <c r="AI101" i="10"/>
  <c r="AH101" i="10"/>
  <c r="R101" i="10"/>
  <c r="AI100" i="10"/>
  <c r="AH100" i="10"/>
  <c r="R100" i="10"/>
  <c r="R99" i="10"/>
  <c r="AI98" i="10"/>
  <c r="AH98" i="10"/>
  <c r="R98" i="10"/>
  <c r="AR97" i="10"/>
  <c r="AK97" i="10"/>
  <c r="AJ97" i="10"/>
  <c r="AG97" i="10"/>
  <c r="AF97" i="10"/>
  <c r="AE97" i="10"/>
  <c r="X97" i="10"/>
  <c r="U97" i="10"/>
  <c r="T97" i="10"/>
  <c r="R97" i="10"/>
  <c r="M97" i="10"/>
  <c r="AR96" i="10"/>
  <c r="AK96" i="10"/>
  <c r="AJ96" i="10"/>
  <c r="AG96" i="10"/>
  <c r="AF96" i="10"/>
  <c r="AE96" i="10"/>
  <c r="X96" i="10"/>
  <c r="U96" i="10"/>
  <c r="T96" i="10"/>
  <c r="R96" i="10"/>
  <c r="M96" i="10"/>
  <c r="AR95" i="10"/>
  <c r="AK95" i="10"/>
  <c r="AJ95" i="10"/>
  <c r="AG95" i="10"/>
  <c r="AF95" i="10"/>
  <c r="AE95" i="10"/>
  <c r="X95" i="10"/>
  <c r="U95" i="10"/>
  <c r="T95" i="10"/>
  <c r="R95" i="10"/>
  <c r="M95" i="10"/>
  <c r="AR94" i="10"/>
  <c r="AK94" i="10"/>
  <c r="AJ94" i="10"/>
  <c r="AG94" i="10"/>
  <c r="AF94" i="10"/>
  <c r="AE94" i="10"/>
  <c r="X94" i="10"/>
  <c r="U94" i="10"/>
  <c r="T94" i="10"/>
  <c r="R94" i="10"/>
  <c r="M94" i="10"/>
  <c r="AR93" i="10"/>
  <c r="AK93" i="10"/>
  <c r="AJ93" i="10"/>
  <c r="AG93" i="10"/>
  <c r="AF93" i="10"/>
  <c r="AE93" i="10"/>
  <c r="X93" i="10"/>
  <c r="U93" i="10"/>
  <c r="T93" i="10"/>
  <c r="R93" i="10"/>
  <c r="M93" i="10"/>
  <c r="AR92" i="10"/>
  <c r="AK92" i="10"/>
  <c r="AJ92" i="10"/>
  <c r="AG92" i="10"/>
  <c r="AF92" i="10"/>
  <c r="AE92" i="10"/>
  <c r="X92" i="10"/>
  <c r="U92" i="10"/>
  <c r="T92" i="10"/>
  <c r="R92" i="10"/>
  <c r="M92" i="10"/>
  <c r="AR91" i="10"/>
  <c r="AK91" i="10"/>
  <c r="AJ91" i="10"/>
  <c r="AG91" i="10"/>
  <c r="AF91" i="10"/>
  <c r="AE91" i="10"/>
  <c r="X91" i="10"/>
  <c r="U91" i="10"/>
  <c r="T91" i="10"/>
  <c r="R91" i="10"/>
  <c r="M91" i="10"/>
  <c r="AR90" i="10"/>
  <c r="AK90" i="10"/>
  <c r="AJ90" i="10"/>
  <c r="AG90" i="10"/>
  <c r="AF90" i="10"/>
  <c r="AE90" i="10"/>
  <c r="X90" i="10"/>
  <c r="U90" i="10"/>
  <c r="T90" i="10"/>
  <c r="R90" i="10"/>
  <c r="M90" i="10"/>
  <c r="AR89" i="10"/>
  <c r="AK89" i="10"/>
  <c r="AJ89" i="10"/>
  <c r="AG89" i="10"/>
  <c r="AF89" i="10"/>
  <c r="AE89" i="10"/>
  <c r="X89" i="10"/>
  <c r="U89" i="10"/>
  <c r="T89" i="10"/>
  <c r="R89" i="10"/>
  <c r="M89" i="10"/>
  <c r="AR88" i="10"/>
  <c r="AK88" i="10"/>
  <c r="AJ88" i="10"/>
  <c r="AG88" i="10"/>
  <c r="AF88" i="10"/>
  <c r="AE88" i="10"/>
  <c r="X88" i="10"/>
  <c r="U88" i="10"/>
  <c r="T88" i="10"/>
  <c r="R88" i="10"/>
  <c r="M88" i="10"/>
  <c r="AR87" i="10"/>
  <c r="AK87" i="10"/>
  <c r="AJ87" i="10"/>
  <c r="AG87" i="10"/>
  <c r="AF87" i="10"/>
  <c r="AE87" i="10"/>
  <c r="X87" i="10"/>
  <c r="U87" i="10"/>
  <c r="T87" i="10"/>
  <c r="R87" i="10"/>
  <c r="M87" i="10"/>
  <c r="AR86" i="10"/>
  <c r="AK86" i="10"/>
  <c r="AJ86" i="10"/>
  <c r="AG86" i="10"/>
  <c r="AF86" i="10"/>
  <c r="AE86" i="10"/>
  <c r="X86" i="10"/>
  <c r="U86" i="10"/>
  <c r="T86" i="10"/>
  <c r="R86" i="10"/>
  <c r="M86" i="10"/>
  <c r="AR85" i="10"/>
  <c r="AK85" i="10"/>
  <c r="AJ85" i="10"/>
  <c r="AG85" i="10"/>
  <c r="AF85" i="10"/>
  <c r="AE85" i="10"/>
  <c r="X85" i="10"/>
  <c r="U85" i="10"/>
  <c r="T85" i="10"/>
  <c r="R85" i="10"/>
  <c r="M85" i="10"/>
  <c r="AI84" i="10"/>
  <c r="AH84" i="10"/>
  <c r="U84" i="10"/>
  <c r="T84" i="10"/>
  <c r="R84" i="10"/>
  <c r="AI83" i="10"/>
  <c r="AH83" i="10"/>
  <c r="U83" i="10"/>
  <c r="T83" i="10"/>
  <c r="R83" i="10"/>
  <c r="AR82" i="10"/>
  <c r="AK82" i="10"/>
  <c r="AJ82" i="10"/>
  <c r="AG82" i="10"/>
  <c r="AF82" i="10"/>
  <c r="AE82" i="10"/>
  <c r="X82" i="10"/>
  <c r="U82" i="10"/>
  <c r="T82" i="10"/>
  <c r="R82" i="10"/>
  <c r="M82" i="10"/>
  <c r="AR81" i="10"/>
  <c r="AK81" i="10"/>
  <c r="AJ81" i="10"/>
  <c r="AG81" i="10"/>
  <c r="AF81" i="10"/>
  <c r="AE81" i="10"/>
  <c r="X81" i="10"/>
  <c r="U81" i="10"/>
  <c r="T81" i="10"/>
  <c r="R81" i="10"/>
  <c r="M81" i="10"/>
  <c r="AR80" i="10"/>
  <c r="AK80" i="10"/>
  <c r="AJ80" i="10"/>
  <c r="AG80" i="10"/>
  <c r="AF80" i="10"/>
  <c r="AE80" i="10"/>
  <c r="X80" i="10"/>
  <c r="U80" i="10"/>
  <c r="T80" i="10"/>
  <c r="R80" i="10"/>
  <c r="M80" i="10"/>
  <c r="AR79" i="10"/>
  <c r="AK79" i="10"/>
  <c r="AJ79" i="10"/>
  <c r="AG79" i="10"/>
  <c r="AF79" i="10"/>
  <c r="AE79" i="10"/>
  <c r="X79" i="10"/>
  <c r="U79" i="10"/>
  <c r="T79" i="10"/>
  <c r="R79" i="10"/>
  <c r="M79" i="10"/>
  <c r="AR78" i="10"/>
  <c r="AK78" i="10"/>
  <c r="AJ78" i="10"/>
  <c r="AG78" i="10"/>
  <c r="AF78" i="10"/>
  <c r="AE78" i="10"/>
  <c r="X78" i="10"/>
  <c r="U78" i="10"/>
  <c r="T78" i="10"/>
  <c r="R78" i="10"/>
  <c r="M78" i="10"/>
  <c r="AR77" i="10"/>
  <c r="AK77" i="10"/>
  <c r="AJ77" i="10"/>
  <c r="AG77" i="10"/>
  <c r="AF77" i="10"/>
  <c r="AE77" i="10"/>
  <c r="X77" i="10"/>
  <c r="U77" i="10"/>
  <c r="T77" i="10"/>
  <c r="R77" i="10"/>
  <c r="M77" i="10"/>
  <c r="AR76" i="10"/>
  <c r="AK76" i="10"/>
  <c r="AJ76" i="10"/>
  <c r="AG76" i="10"/>
  <c r="AF76" i="10"/>
  <c r="AE76" i="10"/>
  <c r="X76" i="10"/>
  <c r="U76" i="10"/>
  <c r="T76" i="10"/>
  <c r="R76" i="10"/>
  <c r="M76" i="10"/>
  <c r="AR75" i="10"/>
  <c r="AK75" i="10"/>
  <c r="AJ75" i="10"/>
  <c r="AG75" i="10"/>
  <c r="AF75" i="10"/>
  <c r="AE75" i="10"/>
  <c r="X75" i="10"/>
  <c r="U75" i="10"/>
  <c r="T75" i="10"/>
  <c r="R75" i="10"/>
  <c r="M75" i="10"/>
  <c r="R74" i="10"/>
  <c r="AI73" i="10"/>
  <c r="AH73" i="10"/>
  <c r="R73" i="10"/>
  <c r="AI72" i="10"/>
  <c r="AH72" i="10"/>
  <c r="R72" i="10"/>
  <c r="AI71" i="10"/>
  <c r="AH71" i="10"/>
  <c r="R71" i="10"/>
  <c r="AI70" i="10"/>
  <c r="AH70" i="10"/>
  <c r="U70" i="10"/>
  <c r="T70" i="10"/>
  <c r="R70" i="10"/>
  <c r="AI69" i="10"/>
  <c r="AH69" i="10"/>
  <c r="R69" i="10"/>
  <c r="AI68" i="10"/>
  <c r="AH68" i="10"/>
  <c r="R68" i="10"/>
  <c r="AR67" i="10"/>
  <c r="AK67" i="10"/>
  <c r="AJ67" i="10"/>
  <c r="AG67" i="10"/>
  <c r="AF67" i="10"/>
  <c r="AE67" i="10"/>
  <c r="X67" i="10"/>
  <c r="U67" i="10"/>
  <c r="T67" i="10"/>
  <c r="R67" i="10"/>
  <c r="M67" i="10"/>
  <c r="R66" i="10"/>
  <c r="R65" i="10"/>
  <c r="R64" i="10"/>
  <c r="AI63" i="10"/>
  <c r="AH63" i="10"/>
  <c r="R63" i="10"/>
  <c r="R62" i="10"/>
  <c r="AI61" i="10"/>
  <c r="AH61" i="10"/>
  <c r="R61" i="10"/>
  <c r="AI60" i="10"/>
  <c r="AH60" i="10"/>
  <c r="R60" i="10"/>
  <c r="AR59" i="10"/>
  <c r="AK59" i="10"/>
  <c r="AJ59" i="10"/>
  <c r="AG59" i="10"/>
  <c r="AF59" i="10"/>
  <c r="AE59" i="10"/>
  <c r="X59" i="10"/>
  <c r="U59" i="10"/>
  <c r="T59" i="10"/>
  <c r="R59" i="10"/>
  <c r="M59" i="10"/>
  <c r="R58" i="10"/>
  <c r="R57" i="10"/>
  <c r="R56" i="10"/>
  <c r="R55" i="10"/>
  <c r="AI54" i="10"/>
  <c r="AH54" i="10"/>
  <c r="R54" i="10"/>
  <c r="AI53" i="10"/>
  <c r="AH53" i="10"/>
  <c r="R53" i="10"/>
  <c r="R52" i="10"/>
  <c r="R51" i="10"/>
  <c r="AI50" i="10"/>
  <c r="R50" i="10"/>
  <c r="AI49" i="10"/>
  <c r="AH49" i="10"/>
  <c r="R49" i="10"/>
  <c r="AI48" i="10"/>
  <c r="AH48" i="10"/>
  <c r="R48" i="10"/>
  <c r="AI47" i="10"/>
  <c r="AH47" i="10"/>
  <c r="R47" i="10"/>
  <c r="R46" i="10"/>
  <c r="AI45" i="10"/>
  <c r="AH45" i="10"/>
  <c r="R45" i="10"/>
  <c r="R44" i="10"/>
  <c r="R43" i="10"/>
  <c r="AI42" i="10"/>
  <c r="AH42" i="10"/>
  <c r="R42" i="10"/>
  <c r="AI41" i="10"/>
  <c r="AH41" i="10"/>
  <c r="R41" i="10"/>
  <c r="AI40" i="10"/>
  <c r="AH40" i="10"/>
  <c r="R40" i="10"/>
  <c r="R39" i="10"/>
  <c r="AI38" i="10"/>
  <c r="AH38" i="10"/>
  <c r="R38" i="10"/>
  <c r="R37" i="10"/>
  <c r="AI36" i="10"/>
  <c r="AH36" i="10"/>
  <c r="R36" i="10"/>
  <c r="AI35" i="10"/>
  <c r="AH35" i="10"/>
  <c r="R35" i="10"/>
  <c r="AI34" i="10"/>
  <c r="AH34" i="10"/>
  <c r="R34" i="10"/>
  <c r="R33" i="10"/>
  <c r="AI32" i="10"/>
  <c r="AH32" i="10"/>
  <c r="R32" i="10"/>
  <c r="AI31" i="10"/>
  <c r="AH31" i="10"/>
  <c r="R31" i="10"/>
  <c r="R30" i="10"/>
  <c r="R29" i="10"/>
  <c r="R28" i="10"/>
  <c r="AI27" i="10"/>
  <c r="AH27" i="10"/>
  <c r="R27" i="10"/>
  <c r="AR26" i="10"/>
  <c r="AK26" i="10"/>
  <c r="AJ26" i="10"/>
  <c r="AG26" i="10"/>
  <c r="AF26" i="10"/>
  <c r="AE26" i="10"/>
  <c r="X26" i="10"/>
  <c r="U26" i="10"/>
  <c r="T26" i="10"/>
  <c r="R26" i="10"/>
  <c r="M26" i="10"/>
  <c r="R25" i="10"/>
  <c r="AI24" i="10"/>
  <c r="AH24" i="10"/>
  <c r="R24" i="10"/>
  <c r="AI23" i="10"/>
  <c r="AH23" i="10"/>
  <c r="R23" i="10"/>
  <c r="AI22" i="10"/>
  <c r="AH22" i="10"/>
  <c r="R22" i="10"/>
  <c r="AI21" i="10"/>
  <c r="AH21" i="10"/>
  <c r="R21" i="10"/>
  <c r="AI20" i="10"/>
  <c r="AH20" i="10"/>
  <c r="R20" i="10"/>
  <c r="R19" i="10"/>
  <c r="R18" i="10"/>
  <c r="R17" i="10"/>
  <c r="AI16" i="10"/>
  <c r="AH16" i="10"/>
  <c r="R16" i="10"/>
  <c r="R15" i="10"/>
  <c r="R14" i="10"/>
  <c r="R13" i="10"/>
  <c r="AI12" i="10"/>
  <c r="AH12" i="10"/>
  <c r="R12" i="10"/>
  <c r="R11" i="10"/>
  <c r="R10" i="10"/>
  <c r="R9" i="10"/>
  <c r="R8" i="10"/>
  <c r="R7" i="10"/>
  <c r="R6" i="10"/>
  <c r="R5" i="10"/>
  <c r="R4" i="10"/>
  <c r="R3" i="10"/>
  <c r="AI2" i="10"/>
  <c r="AH2" i="10"/>
  <c r="R2" i="10"/>
  <c r="M452" i="7"/>
  <c r="M446" i="7"/>
  <c r="M447" i="7"/>
  <c r="M445" i="7"/>
  <c r="M444" i="7"/>
  <c r="M443" i="7"/>
  <c r="M442" i="7"/>
  <c r="M441" i="7"/>
  <c r="M440" i="7"/>
  <c r="M439" i="7"/>
  <c r="M438" i="7"/>
  <c r="M437" i="7"/>
  <c r="M436" i="7"/>
  <c r="M432" i="7"/>
  <c r="M428" i="7"/>
  <c r="M427" i="7"/>
  <c r="M418" i="7"/>
  <c r="M411" i="7"/>
  <c r="M422" i="7"/>
  <c r="M410" i="7"/>
  <c r="M409" i="7"/>
  <c r="M405" i="7"/>
  <c r="M393" i="7"/>
  <c r="M392" i="7"/>
  <c r="M391" i="7"/>
  <c r="M379" i="7"/>
  <c r="M373" i="7"/>
  <c r="M372" i="7"/>
  <c r="M371" i="7"/>
  <c r="M370" i="7"/>
  <c r="M359" i="7"/>
  <c r="M354" i="7"/>
  <c r="M332" i="7"/>
  <c r="M315" i="7"/>
  <c r="M314" i="7"/>
  <c r="M313" i="7"/>
  <c r="M312" i="7"/>
  <c r="M311" i="7"/>
  <c r="M310" i="7"/>
  <c r="M309" i="7"/>
  <c r="M308" i="7"/>
  <c r="M307" i="7"/>
  <c r="M306" i="7"/>
  <c r="M305" i="7"/>
  <c r="M304" i="7"/>
  <c r="M302" i="7"/>
  <c r="M301" i="7"/>
  <c r="M300" i="7"/>
  <c r="M299" i="7"/>
  <c r="M298" i="7"/>
  <c r="M297" i="7"/>
  <c r="M291" i="7"/>
  <c r="M278" i="7"/>
  <c r="M267" i="7"/>
  <c r="M266" i="7"/>
  <c r="M265" i="7"/>
  <c r="M254" i="7"/>
  <c r="M253" i="7"/>
  <c r="M252" i="7"/>
  <c r="M250" i="7"/>
  <c r="M249" i="7"/>
  <c r="M248" i="7"/>
  <c r="M247" i="7"/>
  <c r="M227" i="7"/>
  <c r="M226" i="7"/>
  <c r="M225" i="7"/>
  <c r="M228" i="7"/>
  <c r="M224" i="7"/>
  <c r="M223" i="7"/>
  <c r="M222" i="7"/>
  <c r="M205" i="7"/>
  <c r="M201" i="7"/>
  <c r="M200" i="7"/>
  <c r="M199" i="7"/>
  <c r="M185" i="7"/>
  <c r="M172" i="7"/>
  <c r="M161" i="7"/>
  <c r="M160" i="7"/>
  <c r="M159" i="7"/>
  <c r="M142" i="7"/>
  <c r="M146" i="7"/>
  <c r="M141" i="7"/>
  <c r="M140" i="7"/>
  <c r="M139" i="7"/>
  <c r="M138" i="7"/>
  <c r="M137" i="7"/>
  <c r="M136" i="7"/>
  <c r="M135" i="7"/>
  <c r="M127" i="7"/>
  <c r="M126" i="7"/>
  <c r="M125" i="7"/>
  <c r="M105" i="7"/>
  <c r="M99" i="7"/>
  <c r="M98" i="7"/>
  <c r="M97" i="7"/>
  <c r="M66" i="7"/>
  <c r="M65" i="7"/>
  <c r="M64" i="7"/>
  <c r="M63" i="7"/>
  <c r="M62" i="7"/>
  <c r="M61" i="7"/>
  <c r="M12" i="7"/>
  <c r="M11" i="7"/>
  <c r="M10" i="7"/>
  <c r="M8" i="7"/>
  <c r="M453" i="7"/>
  <c r="M448" i="7"/>
  <c r="M419" i="7"/>
  <c r="M421" i="7"/>
  <c r="M420" i="7"/>
  <c r="M413" i="7"/>
  <c r="M412" i="7"/>
  <c r="M414" i="7"/>
  <c r="M417" i="7"/>
  <c r="M416" i="7"/>
  <c r="M415" i="7"/>
  <c r="M390" i="7"/>
  <c r="M389" i="7"/>
  <c r="M388" i="7"/>
  <c r="M386" i="7"/>
  <c r="M385" i="7"/>
  <c r="M384" i="7"/>
  <c r="M387" i="7"/>
  <c r="M383" i="7"/>
  <c r="M363" i="7"/>
  <c r="M362" i="7"/>
  <c r="M361" i="7"/>
  <c r="M366" i="7"/>
  <c r="M365" i="7"/>
  <c r="M364" i="7"/>
  <c r="M340" i="7"/>
  <c r="M279" i="7"/>
  <c r="M280" i="7"/>
  <c r="M229" i="7"/>
  <c r="M233" i="7"/>
  <c r="M234" i="7"/>
  <c r="M232" i="7"/>
  <c r="M231" i="7"/>
  <c r="M230" i="7"/>
  <c r="M213" i="7"/>
  <c r="M212" i="7"/>
  <c r="M211" i="7"/>
  <c r="M210" i="7"/>
  <c r="M171" i="7"/>
  <c r="M170" i="7"/>
  <c r="M169" i="7"/>
  <c r="M158" i="7"/>
  <c r="M157" i="7"/>
  <c r="M156" i="7"/>
  <c r="M113" i="7"/>
  <c r="M112" i="7"/>
  <c r="M111" i="7"/>
  <c r="M116" i="7"/>
  <c r="M115" i="7"/>
  <c r="M114" i="7"/>
  <c r="M106" i="7"/>
  <c r="M14" i="7"/>
  <c r="M9" i="7"/>
  <c r="M13" i="7"/>
  <c r="I242" i="4"/>
  <c r="H242" i="4"/>
  <c r="G242" i="4"/>
  <c r="F242" i="4"/>
  <c r="E242" i="4"/>
  <c r="D242" i="4"/>
  <c r="C242" i="4"/>
  <c r="I240" i="4"/>
  <c r="H240" i="4"/>
  <c r="G240" i="4"/>
  <c r="F240" i="4"/>
  <c r="E240" i="4"/>
  <c r="D240" i="4"/>
  <c r="C240" i="4"/>
  <c r="I239" i="4"/>
  <c r="H239" i="4"/>
  <c r="G239" i="4"/>
  <c r="F239" i="4"/>
  <c r="E239" i="4"/>
  <c r="D239" i="4"/>
  <c r="C239" i="4"/>
  <c r="D238" i="4"/>
  <c r="C238" i="4"/>
  <c r="D237" i="4"/>
  <c r="C237" i="4"/>
  <c r="D236" i="4"/>
  <c r="C236" i="4"/>
  <c r="I235" i="4"/>
  <c r="D235" i="4"/>
  <c r="C235" i="4"/>
  <c r="I234" i="4"/>
  <c r="D234" i="4"/>
  <c r="C234" i="4"/>
  <c r="I224" i="4"/>
  <c r="H224" i="4"/>
  <c r="G224" i="4"/>
  <c r="F224" i="4"/>
  <c r="E224" i="4"/>
  <c r="D224" i="4"/>
  <c r="C224" i="4"/>
  <c r="I223" i="4"/>
  <c r="H223" i="4"/>
  <c r="G223" i="4"/>
  <c r="F223" i="4"/>
  <c r="E223" i="4"/>
  <c r="D223" i="4"/>
  <c r="C223" i="4"/>
  <c r="I215" i="4"/>
  <c r="H215" i="4"/>
  <c r="G215" i="4"/>
  <c r="F215" i="4"/>
  <c r="E215" i="4"/>
  <c r="D215" i="4"/>
  <c r="C215" i="4"/>
  <c r="I214" i="4"/>
  <c r="H214" i="4"/>
  <c r="G214" i="4"/>
  <c r="F214" i="4"/>
  <c r="E214" i="4"/>
  <c r="D214" i="4"/>
  <c r="C214" i="4"/>
  <c r="E201" i="4"/>
  <c r="C201" i="4"/>
  <c r="I199" i="4"/>
  <c r="D199" i="4"/>
  <c r="C199" i="4"/>
  <c r="I198" i="4"/>
  <c r="D198" i="4"/>
  <c r="C198" i="4"/>
  <c r="I197" i="4"/>
  <c r="D197" i="4"/>
  <c r="C197" i="4"/>
  <c r="I196" i="4"/>
  <c r="D196" i="4"/>
  <c r="C196" i="4"/>
  <c r="I195" i="4"/>
  <c r="D195" i="4"/>
  <c r="C195" i="4"/>
  <c r="I194" i="4"/>
  <c r="D194" i="4"/>
  <c r="C194" i="4"/>
  <c r="I193" i="4"/>
  <c r="D193" i="4"/>
  <c r="C193" i="4"/>
  <c r="I192" i="4"/>
  <c r="D192" i="4"/>
  <c r="C192" i="4"/>
  <c r="I191" i="4"/>
  <c r="D191" i="4"/>
  <c r="C191" i="4"/>
  <c r="I190" i="4"/>
  <c r="H190" i="4"/>
  <c r="G190" i="4"/>
  <c r="F190" i="4"/>
  <c r="E190" i="4"/>
  <c r="D190" i="4"/>
  <c r="C190" i="4"/>
  <c r="I189" i="4"/>
  <c r="H189" i="4"/>
  <c r="G189" i="4"/>
  <c r="F189" i="4"/>
  <c r="E189" i="4"/>
  <c r="D189" i="4"/>
  <c r="C189" i="4"/>
  <c r="I188" i="4"/>
  <c r="H188" i="4"/>
  <c r="G188" i="4"/>
  <c r="F188" i="4"/>
  <c r="E188" i="4"/>
  <c r="D188" i="4"/>
  <c r="C188" i="4"/>
  <c r="I187" i="4"/>
  <c r="H187" i="4"/>
  <c r="G187" i="4"/>
  <c r="F187" i="4"/>
  <c r="E187" i="4"/>
  <c r="D187" i="4"/>
  <c r="C187" i="4"/>
  <c r="D170" i="4"/>
  <c r="C170" i="4"/>
  <c r="I167" i="4"/>
  <c r="H167" i="4"/>
  <c r="G167" i="4"/>
  <c r="F167" i="4"/>
  <c r="E167" i="4"/>
  <c r="D167" i="4"/>
  <c r="C167" i="4"/>
  <c r="I143" i="4"/>
  <c r="D143" i="4"/>
  <c r="C143" i="4"/>
  <c r="D141" i="4"/>
  <c r="C141" i="4"/>
  <c r="H139" i="4"/>
  <c r="G139" i="4"/>
  <c r="F139" i="4"/>
  <c r="E139" i="4"/>
  <c r="D139" i="4"/>
  <c r="C139" i="4"/>
  <c r="H138" i="4"/>
  <c r="G138" i="4"/>
  <c r="F138" i="4"/>
  <c r="E138" i="4"/>
  <c r="D138" i="4"/>
  <c r="C138" i="4"/>
  <c r="I132" i="4"/>
  <c r="D132" i="4"/>
  <c r="C132" i="4"/>
  <c r="I122" i="4"/>
  <c r="H122" i="4"/>
  <c r="G122" i="4"/>
  <c r="F122" i="4"/>
  <c r="E122" i="4"/>
  <c r="D122" i="4"/>
  <c r="C122" i="4"/>
  <c r="I116" i="4"/>
  <c r="H116" i="4"/>
  <c r="G116" i="4"/>
  <c r="F116" i="4"/>
  <c r="E116" i="4"/>
  <c r="D116" i="4"/>
  <c r="C116" i="4"/>
  <c r="I115" i="4"/>
  <c r="H115" i="4"/>
  <c r="G115" i="4"/>
  <c r="F115" i="4"/>
  <c r="E115" i="4"/>
  <c r="D115" i="4"/>
  <c r="C115" i="4"/>
  <c r="I114" i="4"/>
  <c r="H114" i="4"/>
  <c r="G114" i="4"/>
  <c r="F114" i="4"/>
  <c r="E114" i="4"/>
  <c r="D114" i="4"/>
  <c r="C114" i="4"/>
  <c r="I113" i="4"/>
  <c r="D113" i="4"/>
  <c r="C113" i="4"/>
  <c r="I112" i="4"/>
  <c r="H112" i="4"/>
  <c r="G112" i="4"/>
  <c r="F112" i="4"/>
  <c r="E112" i="4"/>
  <c r="D112" i="4"/>
  <c r="C112" i="4"/>
  <c r="I111" i="4"/>
  <c r="H111" i="4"/>
  <c r="G111" i="4"/>
  <c r="F111" i="4"/>
  <c r="E111" i="4"/>
  <c r="D111" i="4"/>
  <c r="C111" i="4"/>
  <c r="I110" i="4"/>
  <c r="H110" i="4"/>
  <c r="G110" i="4"/>
  <c r="F110" i="4"/>
  <c r="E110" i="4"/>
  <c r="D110" i="4"/>
  <c r="C110" i="4"/>
  <c r="I109" i="4"/>
  <c r="H109" i="4"/>
  <c r="G109" i="4"/>
  <c r="F109" i="4"/>
  <c r="E109" i="4"/>
  <c r="D109" i="4"/>
  <c r="C109" i="4"/>
  <c r="H103" i="4"/>
  <c r="G103" i="4"/>
  <c r="F103" i="4"/>
  <c r="E103" i="4"/>
  <c r="D103" i="4"/>
  <c r="C103" i="4"/>
  <c r="H102" i="4"/>
  <c r="G102" i="4"/>
  <c r="F102" i="4"/>
  <c r="E102" i="4"/>
  <c r="D102" i="4"/>
  <c r="C102" i="4"/>
  <c r="D99" i="4"/>
  <c r="C99" i="4"/>
  <c r="I95" i="4"/>
  <c r="H95" i="4"/>
  <c r="G95" i="4"/>
  <c r="F95" i="4"/>
  <c r="E95" i="4"/>
  <c r="D95" i="4"/>
  <c r="C95" i="4"/>
  <c r="I93" i="4"/>
  <c r="H93" i="4"/>
  <c r="G93" i="4"/>
  <c r="F93" i="4"/>
  <c r="E93" i="4"/>
  <c r="D93" i="4"/>
  <c r="C93" i="4"/>
  <c r="I86" i="4"/>
  <c r="H86" i="4"/>
  <c r="G86" i="4"/>
  <c r="F86" i="4"/>
  <c r="E86" i="4"/>
  <c r="D86" i="4"/>
  <c r="C86" i="4"/>
  <c r="I75" i="4"/>
  <c r="H75" i="4"/>
  <c r="G75" i="4"/>
  <c r="F75" i="4"/>
  <c r="E75" i="4"/>
  <c r="D75" i="4"/>
  <c r="C75" i="4"/>
  <c r="I73" i="4"/>
  <c r="D73" i="4"/>
  <c r="C73" i="4"/>
  <c r="I72" i="4"/>
  <c r="D72" i="4"/>
  <c r="C72" i="4"/>
  <c r="I70" i="4"/>
  <c r="H70" i="4"/>
  <c r="G70" i="4"/>
  <c r="F70" i="4"/>
  <c r="E70" i="4"/>
  <c r="D70" i="4"/>
  <c r="C70" i="4"/>
  <c r="I68" i="4"/>
  <c r="H68" i="4"/>
  <c r="G68" i="4"/>
  <c r="F68" i="4"/>
  <c r="E68" i="4"/>
  <c r="D68" i="4"/>
  <c r="C68" i="4"/>
  <c r="I64" i="4"/>
  <c r="D64" i="4"/>
  <c r="C64" i="4"/>
  <c r="I63" i="4"/>
  <c r="D63" i="4"/>
  <c r="C63" i="4"/>
  <c r="D62" i="4"/>
  <c r="C62" i="4"/>
  <c r="I55" i="4"/>
  <c r="D55" i="4"/>
  <c r="C55" i="4"/>
  <c r="I54" i="4"/>
  <c r="D54" i="4"/>
  <c r="C54" i="4"/>
  <c r="I53" i="4"/>
  <c r="D53" i="4"/>
  <c r="C53" i="4"/>
  <c r="H45" i="4"/>
  <c r="G45" i="4"/>
  <c r="F45" i="4"/>
  <c r="E45" i="4"/>
  <c r="D45" i="4"/>
  <c r="C45" i="4"/>
  <c r="H44" i="4"/>
  <c r="G44" i="4"/>
  <c r="F44" i="4"/>
  <c r="E44" i="4"/>
  <c r="D44" i="4"/>
  <c r="C44" i="4"/>
  <c r="H42" i="4"/>
  <c r="G42" i="4"/>
  <c r="F42" i="4"/>
  <c r="E42" i="4"/>
  <c r="D42" i="4"/>
  <c r="C42" i="4"/>
  <c r="H41" i="4"/>
  <c r="G41" i="4"/>
  <c r="F41" i="4"/>
  <c r="E41" i="4"/>
  <c r="D41" i="4"/>
  <c r="C41" i="4"/>
  <c r="I29" i="4"/>
  <c r="H29" i="4"/>
  <c r="G29" i="4"/>
  <c r="F29" i="4"/>
  <c r="E29" i="4"/>
  <c r="D29" i="4"/>
  <c r="C29" i="4"/>
  <c r="I28" i="4"/>
  <c r="H28" i="4"/>
  <c r="G28" i="4"/>
  <c r="F28" i="4"/>
  <c r="E28" i="4"/>
  <c r="D28" i="4"/>
  <c r="C28" i="4"/>
  <c r="I27" i="4"/>
  <c r="H27" i="4"/>
  <c r="G27" i="4"/>
  <c r="F27" i="4"/>
  <c r="E27" i="4"/>
  <c r="D27" i="4"/>
  <c r="C27" i="4"/>
  <c r="C21" i="4"/>
  <c r="H15" i="4"/>
  <c r="G15" i="4"/>
  <c r="F15" i="4"/>
  <c r="E15" i="4"/>
  <c r="D15" i="4"/>
  <c r="C15" i="4"/>
  <c r="H14" i="4"/>
  <c r="G14" i="4"/>
  <c r="F14" i="4"/>
  <c r="E14" i="4"/>
  <c r="D14" i="4"/>
  <c r="C14" i="4"/>
  <c r="H13" i="4"/>
  <c r="G13" i="4"/>
  <c r="F13" i="4"/>
  <c r="E13" i="4"/>
  <c r="D13" i="4"/>
  <c r="C13" i="4"/>
  <c r="H12" i="4"/>
  <c r="G12" i="4"/>
  <c r="F12" i="4"/>
  <c r="E12" i="4"/>
  <c r="D12" i="4"/>
  <c r="C12" i="4"/>
  <c r="H11" i="4"/>
  <c r="G11" i="4"/>
  <c r="F11" i="4"/>
  <c r="E11" i="4"/>
  <c r="D11" i="4"/>
  <c r="C11" i="4"/>
  <c r="H10" i="4"/>
  <c r="G10" i="4"/>
  <c r="F10" i="4"/>
  <c r="E10" i="4"/>
  <c r="D10" i="4"/>
  <c r="C10" i="4"/>
  <c r="I4" i="4"/>
  <c r="H4" i="4"/>
  <c r="G4" i="4"/>
  <c r="F4" i="4"/>
  <c r="E4" i="4"/>
  <c r="D4" i="4"/>
  <c r="C4" i="4"/>
  <c r="I3" i="4"/>
  <c r="D3" i="4"/>
  <c r="C3" i="4"/>
  <c r="I2" i="4"/>
  <c r="H2" i="4"/>
  <c r="G2" i="4"/>
  <c r="F2" i="4"/>
  <c r="E2" i="4"/>
  <c r="D2" i="4"/>
  <c r="C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400-000001000000}">
      <text>
        <r>
          <rPr>
            <b/>
            <sz val="11"/>
            <color rgb="FF000000"/>
            <rFont val="Tahoma"/>
            <family val="2"/>
            <charset val="1"/>
          </rPr>
          <t xml:space="preserve">Andrew Chen: Manual Lookup.  Previous Column is auto lookup and has errors.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700-000001000000}">
      <text>
        <r>
          <rPr>
            <b/>
            <sz val="8"/>
            <color indexed="81"/>
            <rFont val="Tahoma"/>
            <family val="2"/>
          </rPr>
          <t xml:space="preserve">HLZ: For this sheet, all factors ("common" &amp; "individual") are sorted by year. </t>
        </r>
        <r>
          <rPr>
            <sz val="8"/>
            <color indexed="81"/>
            <rFont val="Tahoma"/>
            <family val="2"/>
          </rPr>
          <t xml:space="preserve">
</t>
        </r>
      </text>
    </comment>
  </commentList>
</comments>
</file>

<file path=xl/sharedStrings.xml><?xml version="1.0" encoding="utf-8"?>
<sst xmlns="http://schemas.openxmlformats.org/spreadsheetml/2006/main" count="15777" uniqueCount="5178">
  <si>
    <t>Signal descriptions are in the folllowing sheets</t>
  </si>
  <si>
    <t>BasicInfo</t>
  </si>
  <si>
    <t>hard coded</t>
  </si>
  <si>
    <t>Construction</t>
  </si>
  <si>
    <t>For Reference, we have the following sheets</t>
  </si>
  <si>
    <t>HXZ</t>
  </si>
  <si>
    <t>MP</t>
  </si>
  <si>
    <t>ID</t>
  </si>
  <si>
    <t>Acronym</t>
  </si>
  <si>
    <t>Authors</t>
  </si>
  <si>
    <t>Year</t>
  </si>
  <si>
    <t>LongDescription</t>
  </si>
  <si>
    <t>Journal</t>
  </si>
  <si>
    <t>Name in MP</t>
  </si>
  <si>
    <t>Name in HXZ</t>
  </si>
  <si>
    <t>Name in GHZ</t>
  </si>
  <si>
    <t>Comments on variable inclusion or construction</t>
  </si>
  <si>
    <t>pchgm_pchsale</t>
  </si>
  <si>
    <t>Abarbanell and Bushee</t>
  </si>
  <si>
    <t>Change in gross margin vs sales</t>
  </si>
  <si>
    <t>AR</t>
  </si>
  <si>
    <t>Accounting</t>
  </si>
  <si>
    <t>profitability alt</t>
  </si>
  <si>
    <t>ETR</t>
  </si>
  <si>
    <t>Effective Tax Rate</t>
  </si>
  <si>
    <t>Etr</t>
  </si>
  <si>
    <t>other</t>
  </si>
  <si>
    <t>Insignificant in original paper</t>
  </si>
  <si>
    <t>GrSaleToGrReceivables</t>
  </si>
  <si>
    <t>Change in sales vs change in receivables</t>
  </si>
  <si>
    <t>dSa</t>
  </si>
  <si>
    <t>pchsale_pchrect</t>
  </si>
  <si>
    <t>weak in original paper</t>
  </si>
  <si>
    <t>LaborforceEfficiency</t>
  </si>
  <si>
    <t>Laborforce efficiency</t>
  </si>
  <si>
    <t>Lfe</t>
  </si>
  <si>
    <t>ChInvIA</t>
  </si>
  <si>
    <t>Change in capital inv (ind adj)</t>
  </si>
  <si>
    <t>ΔCAPEX-ΔIndustry CAPEX</t>
  </si>
  <si>
    <t>Dli</t>
  </si>
  <si>
    <t>pchcapx_ia</t>
  </si>
  <si>
    <t>investment growth</t>
  </si>
  <si>
    <t xml:space="preserve">Called CAPX in paper.  </t>
  </si>
  <si>
    <t>GrGMToGrSales</t>
  </si>
  <si>
    <t>Gross Margin growth over sales growth</t>
  </si>
  <si>
    <t>dGs</t>
  </si>
  <si>
    <t>earnings growth</t>
  </si>
  <si>
    <t>Called GM or RGM in paper</t>
  </si>
  <si>
    <t>GrSaleToGrInv</t>
  </si>
  <si>
    <t>Sales growth over inventory growth</t>
  </si>
  <si>
    <t xml:space="preserve">ΔSales-ΔInventory </t>
  </si>
  <si>
    <t>dSi</t>
  </si>
  <si>
    <t>pchsale_pchinvt</t>
  </si>
  <si>
    <t>sales growth</t>
  </si>
  <si>
    <t>Called RINV or just INV in the paper</t>
  </si>
  <si>
    <t>GrSaleToGrOverhead</t>
  </si>
  <si>
    <t>Sales growth over overhead growth</t>
  </si>
  <si>
    <t>ΔSales-ΔSG&amp;A</t>
  </si>
  <si>
    <t>dSs</t>
  </si>
  <si>
    <t>pchsale_pchxsga</t>
  </si>
  <si>
    <t>returns only nicely monotonic only in 1st-4th quintiles in our replication, consistent with the ranking regression results of AB.  Fixed 2018 04 by removing 5th quintile.  Called RSG&amp;A  in the paper since the paper loves to use sales so much</t>
  </si>
  <si>
    <t>betaCC</t>
  </si>
  <si>
    <t>Acharya and Pedersen</t>
  </si>
  <si>
    <t>Illiquidity-illiquidity beta (beta2i)</t>
  </si>
  <si>
    <t>JFE</t>
  </si>
  <si>
    <t>Blcc</t>
  </si>
  <si>
    <t>Trading</t>
  </si>
  <si>
    <t>liquidity</t>
  </si>
  <si>
    <t>Only contemporaneous return equation in original paper (e.g. table 4, figure 2)</t>
  </si>
  <si>
    <t>betaCR</t>
  </si>
  <si>
    <t>Illiquidity-market return beta (beta4i)</t>
  </si>
  <si>
    <t>Blcr</t>
  </si>
  <si>
    <t>betaNet</t>
  </si>
  <si>
    <t>Net liquidity beta (betanet,p)</t>
  </si>
  <si>
    <t>Bnet</t>
  </si>
  <si>
    <t>betaRC</t>
  </si>
  <si>
    <t>Return-market illiquidity beta (beta3i)</t>
  </si>
  <si>
    <t>Blrc</t>
  </si>
  <si>
    <t>betaRR</t>
  </si>
  <si>
    <t>Return-market return illiquidity beta (beta1i)</t>
  </si>
  <si>
    <t>Bret</t>
  </si>
  <si>
    <t>BetaBDLeverage</t>
  </si>
  <si>
    <t>Adrian, Etula and Muir</t>
  </si>
  <si>
    <t>Broker-Dealer Leverage Beta</t>
  </si>
  <si>
    <t>Blev</t>
  </si>
  <si>
    <t>EarningsConsistency</t>
  </si>
  <si>
    <t>Alwathainani</t>
  </si>
  <si>
    <t>Earnings Consistency</t>
  </si>
  <si>
    <t>BAR</t>
  </si>
  <si>
    <t>nincr</t>
  </si>
  <si>
    <t>Used by MP, and interesting predictor but not in a top tier journal, nor is it very well cited</t>
  </si>
  <si>
    <t>Illiquidity</t>
  </si>
  <si>
    <t xml:space="preserve">Amihud  </t>
  </si>
  <si>
    <t>Amihud's illiquidity</t>
  </si>
  <si>
    <t>JFM</t>
  </si>
  <si>
    <t>Amihud's measure (Illiquidity)</t>
  </si>
  <si>
    <t>Ami</t>
  </si>
  <si>
    <t>ill</t>
  </si>
  <si>
    <t>BidAskSpread</t>
  </si>
  <si>
    <t>Amihud and Mendelsohn</t>
  </si>
  <si>
    <t>Bid-ask spread</t>
  </si>
  <si>
    <t>Bid-Ask Spread</t>
  </si>
  <si>
    <t>Shl</t>
  </si>
  <si>
    <t>baspread</t>
  </si>
  <si>
    <t>grcapx</t>
  </si>
  <si>
    <t>Anderson and Garcia-Feijoo</t>
  </si>
  <si>
    <t>Change in capex (two years)</t>
  </si>
  <si>
    <t>JF</t>
  </si>
  <si>
    <t>2lg</t>
  </si>
  <si>
    <t>grcapex</t>
  </si>
  <si>
    <t>IdioRisk</t>
  </si>
  <si>
    <t>Ang et al.</t>
  </si>
  <si>
    <t>Idiosyncratic risk</t>
  </si>
  <si>
    <t>Idiosyncratic Risk</t>
  </si>
  <si>
    <t>Iv</t>
  </si>
  <si>
    <t xml:space="preserve">idiovol </t>
  </si>
  <si>
    <t>Price</t>
  </si>
  <si>
    <t>volatility</t>
  </si>
  <si>
    <t>DownsideBeta</t>
  </si>
  <si>
    <t>Ang, Chen and Xing</t>
  </si>
  <si>
    <t>Downside beta</t>
  </si>
  <si>
    <t>RFS</t>
  </si>
  <si>
    <t>B-</t>
  </si>
  <si>
    <t>risk</t>
  </si>
  <si>
    <t>Tables 1-7 show only realized beta-.  Only on Table 8 do you see past beta- which is insignificant.</t>
  </si>
  <si>
    <t>IO_ShortInterest</t>
  </si>
  <si>
    <t>Asquith Pathak and Ritter</t>
  </si>
  <si>
    <t>Inst own among high short interest</t>
  </si>
  <si>
    <t>13F</t>
  </si>
  <si>
    <t>ownership</t>
  </si>
  <si>
    <t>Mom6mJunk</t>
  </si>
  <si>
    <t>Avramov et al</t>
  </si>
  <si>
    <t>Junk Stock Momentum</t>
  </si>
  <si>
    <t>Momentum-Credit Ratings</t>
  </si>
  <si>
    <t>momentum</t>
  </si>
  <si>
    <t>fixed typo on code 2018 04</t>
  </si>
  <si>
    <t>Profitability</t>
  </si>
  <si>
    <t>Balakrishnan, Bartov and Faurel</t>
  </si>
  <si>
    <t>earnings / assets</t>
  </si>
  <si>
    <t>JAE</t>
  </si>
  <si>
    <t>Roa</t>
  </si>
  <si>
    <t>profitability</t>
  </si>
  <si>
    <t>This seems very redundant with the other profitability measures.  They don't cite Fama French 2006, nor Novy Marx 2013.  Seems like they try to focus on announcements.  Seems like this kind of slipped through the cracks in the journal review process to me.  Performance is extremely good though</t>
  </si>
  <si>
    <t>roaq</t>
  </si>
  <si>
    <t>Return on assets</t>
  </si>
  <si>
    <t>raoq</t>
  </si>
  <si>
    <t>MaxRet</t>
  </si>
  <si>
    <t>Bali, Engle and Murray</t>
  </si>
  <si>
    <t>Maximum return over month</t>
  </si>
  <si>
    <t>Max</t>
  </si>
  <si>
    <t>Mdr</t>
  </si>
  <si>
    <t>maxret</t>
  </si>
  <si>
    <t>ReturnSkew</t>
  </si>
  <si>
    <t>Skewness of daily returns</t>
  </si>
  <si>
    <t>Book</t>
  </si>
  <si>
    <t>Ts</t>
  </si>
  <si>
    <t>ReturnSkew3F</t>
  </si>
  <si>
    <t>Skewness of daily idiosyncratic returns (3F model)</t>
  </si>
  <si>
    <t>Isf</t>
  </si>
  <si>
    <t>ReturnSkewCAPM</t>
  </si>
  <si>
    <t>Skewness of daily idiosyncratic returns (CAPM)</t>
  </si>
  <si>
    <t>Isc</t>
  </si>
  <si>
    <t>CBOperProf</t>
  </si>
  <si>
    <t>Ball et al.</t>
  </si>
  <si>
    <t>Cash-based operating profitability</t>
  </si>
  <si>
    <t>Cop</t>
  </si>
  <si>
    <t>fixed RND sign in 2018 04</t>
  </si>
  <si>
    <t>Size</t>
  </si>
  <si>
    <t>Banz</t>
  </si>
  <si>
    <t>Me</t>
  </si>
  <si>
    <t>mve</t>
  </si>
  <si>
    <t>size</t>
  </si>
  <si>
    <t>SP</t>
  </si>
  <si>
    <t>Barbee, Mukherji and Raines</t>
  </si>
  <si>
    <t>Sales-to-price</t>
  </si>
  <si>
    <t>FAJ</t>
  </si>
  <si>
    <t>Sales/Price</t>
  </si>
  <si>
    <t>Sp</t>
  </si>
  <si>
    <t>sp</t>
  </si>
  <si>
    <t>valuation</t>
  </si>
  <si>
    <t>In MP and has a good number of cites, even though it's not in a top tier journal</t>
  </si>
  <si>
    <t>ConsRecomm</t>
  </si>
  <si>
    <t>Barber et al.</t>
  </si>
  <si>
    <t>Consensus Recommendation</t>
  </si>
  <si>
    <t>Analyst</t>
  </si>
  <si>
    <t>recommendation</t>
  </si>
  <si>
    <t>true binary</t>
  </si>
  <si>
    <t>DownForecast</t>
  </si>
  <si>
    <t>Down forecast EPS</t>
  </si>
  <si>
    <t>Down Forecast</t>
  </si>
  <si>
    <t>earnings forecast</t>
  </si>
  <si>
    <t>UpForecast</t>
  </si>
  <si>
    <t>Up Forecast</t>
  </si>
  <si>
    <t>FirmAge</t>
  </si>
  <si>
    <t>Barry and Brown</t>
  </si>
  <si>
    <t>Firm Age</t>
  </si>
  <si>
    <t>Age</t>
  </si>
  <si>
    <t>age</t>
  </si>
  <si>
    <t>Other</t>
  </si>
  <si>
    <t>ChForecastAccrual</t>
  </si>
  <si>
    <t>Barth and Hutton</t>
  </si>
  <si>
    <t>Change in Forecast and Accrual</t>
  </si>
  <si>
    <t>RAS</t>
  </si>
  <si>
    <t>Change in Forecast+ Accrua</t>
  </si>
  <si>
    <t>true binary.  Interestingly, it makes little difference in our monthly construction whether we include the upper half of accruals or not, probably because of the nonmonotonic effect seen in the original paper's Table 3</t>
  </si>
  <si>
    <t>AccrualsBM</t>
  </si>
  <si>
    <t>Bartov and Kim</t>
  </si>
  <si>
    <t>Book-to-market and accruals</t>
  </si>
  <si>
    <t>RFQA</t>
  </si>
  <si>
    <t>M/B and Accruals</t>
  </si>
  <si>
    <t>EP</t>
  </si>
  <si>
    <t>Basu</t>
  </si>
  <si>
    <t>Earnings-to-Price Ratio</t>
  </si>
  <si>
    <t>Earnings / Price</t>
  </si>
  <si>
    <t xml:space="preserve">Ep </t>
  </si>
  <si>
    <t>ep</t>
  </si>
  <si>
    <t>MP use sample dates 1964-1971, but the original paper uses 1956-1971.  The original paper states Compustat and CRSP, so perhaps the backfiling issues in Compustat are not accounted for in the original (and so we should not account for Compustat backfiling).  MP also say they use net income, but to be clear the original uses  ib.  Also, original uses Dec 31 mve_c, so we lag by 6 months our monthly mve_c to approximate.</t>
  </si>
  <si>
    <t>hire</t>
  </si>
  <si>
    <t>Bazdresch, Belo and Lin</t>
  </si>
  <si>
    <t>Employment growth</t>
  </si>
  <si>
    <t>JPE</t>
  </si>
  <si>
    <t>Hn</t>
  </si>
  <si>
    <t>investment alt</t>
  </si>
  <si>
    <t>BrandInvest</t>
  </si>
  <si>
    <t>Belo, Lin and Vitorino</t>
  </si>
  <si>
    <t>Brand capital investment</t>
  </si>
  <si>
    <t>RED</t>
  </si>
  <si>
    <t>BrandCapital</t>
  </si>
  <si>
    <t>Brand capital to assets</t>
  </si>
  <si>
    <t>Bca</t>
  </si>
  <si>
    <t>Not studied in OP.  OP studies BrandInvest.</t>
  </si>
  <si>
    <t>Leverage</t>
  </si>
  <si>
    <t>Bhandari</t>
  </si>
  <si>
    <t>Market leverage</t>
  </si>
  <si>
    <t>Dm</t>
  </si>
  <si>
    <t>lev</t>
  </si>
  <si>
    <t>leverage</t>
  </si>
  <si>
    <t>2018 04: previously defined using dltt instead of lt.  Original paper uses lt, and lt generates larger t-stats.</t>
  </si>
  <si>
    <t>ResidualMomentum11m</t>
  </si>
  <si>
    <t>Blitz, Huij and Martens</t>
  </si>
  <si>
    <t>11 month residual momentum</t>
  </si>
  <si>
    <t>JEmpFin</t>
  </si>
  <si>
    <t>ε12</t>
  </si>
  <si>
    <t>ResidualMomentum6m</t>
  </si>
  <si>
    <t>6 month residual momentum</t>
  </si>
  <si>
    <t>ε6</t>
  </si>
  <si>
    <t>Blume and Husic</t>
  </si>
  <si>
    <t>NetPayoutYield</t>
  </si>
  <si>
    <t>Boudoukh et al.</t>
  </si>
  <si>
    <t>Net Payout Yield</t>
  </si>
  <si>
    <t>Nop</t>
  </si>
  <si>
    <t>PayoutYield</t>
  </si>
  <si>
    <t>Payout Yield</t>
  </si>
  <si>
    <t xml:space="preserve">Op </t>
  </si>
  <si>
    <t>Lag market equity helps fit the annual holding period of the original paper (similar to EP)</t>
  </si>
  <si>
    <t>NetDebtFinance</t>
  </si>
  <si>
    <t>Bradshaw, Richardson and Sloan</t>
  </si>
  <si>
    <t>Net debt financing</t>
  </si>
  <si>
    <t>Ndf</t>
  </si>
  <si>
    <t>external financing</t>
  </si>
  <si>
    <t>NetEquityFinance</t>
  </si>
  <si>
    <t>Net equity financing</t>
  </si>
  <si>
    <t>Nef</t>
  </si>
  <si>
    <t>XFIN</t>
  </si>
  <si>
    <t>Net external financing</t>
  </si>
  <si>
    <t>Total XFIN</t>
  </si>
  <si>
    <t>Nxf</t>
  </si>
  <si>
    <t>DolVol</t>
  </si>
  <si>
    <t>Brennan, Chordia and Subrahmanyam</t>
  </si>
  <si>
    <t>Past trading volume</t>
  </si>
  <si>
    <t>Dtv</t>
  </si>
  <si>
    <t>volume</t>
  </si>
  <si>
    <t>Paper was mislabelled as Chordia et al 2001 JFE.  Fixed 2018 04 AC</t>
  </si>
  <si>
    <t>roic</t>
  </si>
  <si>
    <t>Brown and Rowe</t>
  </si>
  <si>
    <t>Return on invested capital</t>
  </si>
  <si>
    <t>WP</t>
  </si>
  <si>
    <t>DelayAcct</t>
  </si>
  <si>
    <t>Callen, Khan and Lu</t>
  </si>
  <si>
    <t>Accounting component of price delay</t>
  </si>
  <si>
    <t>CAR</t>
  </si>
  <si>
    <t>DelayNonAcct</t>
  </si>
  <si>
    <t>Non-accounting component of price delay</t>
  </si>
  <si>
    <t>fairly weak in original paper</t>
  </si>
  <si>
    <t>FailureProbability</t>
  </si>
  <si>
    <t>Campbell, Hilscher and Szilagyi</t>
  </si>
  <si>
    <t>Failure probability</t>
  </si>
  <si>
    <t>Fp</t>
  </si>
  <si>
    <t>default risk</t>
  </si>
  <si>
    <t>Sample should begin in 1981 (Table VI).  Was 1963</t>
  </si>
  <si>
    <t>MomRev</t>
  </si>
  <si>
    <t>Chan and Ko</t>
  </si>
  <si>
    <t>Momentum and LT Reversal</t>
  </si>
  <si>
    <t>JOIM</t>
  </si>
  <si>
    <t>can be made continuous</t>
  </si>
  <si>
    <t>REV6</t>
  </si>
  <si>
    <t>Chan, Jegadeesh and Lakonishok</t>
  </si>
  <si>
    <t>Earnings forecast revisions</t>
  </si>
  <si>
    <t>Re</t>
  </si>
  <si>
    <t>AdExp</t>
  </si>
  <si>
    <t>Chan, Lakonishok and Sougiannis</t>
  </si>
  <si>
    <t>Advertising Expense</t>
  </si>
  <si>
    <t>Advertising / Market Value of Equity</t>
  </si>
  <si>
    <t>R&amp;D</t>
  </si>
  <si>
    <t>AnnouncementReturn</t>
  </si>
  <si>
    <t>Earnings announcement return</t>
  </si>
  <si>
    <t>Abr</t>
  </si>
  <si>
    <t>ear</t>
  </si>
  <si>
    <t>earnings event</t>
  </si>
  <si>
    <t>RD</t>
  </si>
  <si>
    <t>R&amp;D over market cap</t>
  </si>
  <si>
    <t>R&amp;D / Market Value of Equity</t>
  </si>
  <si>
    <t>Rdm</t>
  </si>
  <si>
    <t>rd_sale</t>
  </si>
  <si>
    <t>R&amp;D to sales</t>
  </si>
  <si>
    <t>Rds</t>
  </si>
  <si>
    <t>Not predictive in original paper "there is little if any relation between R&amp;D relative to sales and future returns" (Regarding Table 3)</t>
  </si>
  <si>
    <t>CashProd</t>
  </si>
  <si>
    <t>Chandrashekar and Rao</t>
  </si>
  <si>
    <t>Cash Productivity</t>
  </si>
  <si>
    <t>cashpr</t>
  </si>
  <si>
    <t>invest</t>
  </si>
  <si>
    <t>Chen and Zhang</t>
  </si>
  <si>
    <t>Capex and Inventory Change</t>
  </si>
  <si>
    <t>JF, but retracted</t>
  </si>
  <si>
    <t>Should remove.  Paper was retracted</t>
  </si>
  <si>
    <t>DelBreadth</t>
  </si>
  <si>
    <t>Chen, Hong and Stein</t>
  </si>
  <si>
    <t>Breadth of ownership</t>
  </si>
  <si>
    <t>VolSD</t>
  </si>
  <si>
    <t>Chordia, Subrahmanyam and Anshuman</t>
  </si>
  <si>
    <t>Volume Variance</t>
  </si>
  <si>
    <t>Cvt</t>
  </si>
  <si>
    <t>std_dolvol</t>
  </si>
  <si>
    <t>std_turn</t>
  </si>
  <si>
    <t>Share turnover volatility</t>
  </si>
  <si>
    <t>CustomerMomentum</t>
  </si>
  <si>
    <t>Cohen and Frazzini</t>
  </si>
  <si>
    <t>Customer momentum</t>
  </si>
  <si>
    <t>Cm</t>
  </si>
  <si>
    <t>lead lag</t>
  </si>
  <si>
    <t>retConglomerate</t>
  </si>
  <si>
    <t>Cohen and Lou</t>
  </si>
  <si>
    <t>Conglomerate return</t>
  </si>
  <si>
    <t>Sm</t>
  </si>
  <si>
    <t>RDAbility</t>
  </si>
  <si>
    <t>Cohen, Diether and Malloy</t>
  </si>
  <si>
    <t>R&amp;D ability</t>
  </si>
  <si>
    <t xml:space="preserve">NA </t>
  </si>
  <si>
    <t>AssetGrowth</t>
  </si>
  <si>
    <t>Cooper, Gulen and Schill</t>
  </si>
  <si>
    <t>Asset Growth</t>
  </si>
  <si>
    <t>Ia</t>
  </si>
  <si>
    <t>agr</t>
  </si>
  <si>
    <t>investment</t>
  </si>
  <si>
    <t>Activism1</t>
  </si>
  <si>
    <t>Cremers and Nair</t>
  </si>
  <si>
    <t>Shareholder activism 1</t>
  </si>
  <si>
    <t>Governance among blockheld</t>
  </si>
  <si>
    <t>Activism2</t>
  </si>
  <si>
    <t>Shareholder activism 2</t>
  </si>
  <si>
    <t>Blockholdings among good governance</t>
  </si>
  <si>
    <t>Spinoff</t>
  </si>
  <si>
    <t>Cusatis, Miles and Woolridge</t>
  </si>
  <si>
    <t>Spinoffs</t>
  </si>
  <si>
    <t>Event</t>
  </si>
  <si>
    <t>EarningsForecastDisparity</t>
  </si>
  <si>
    <t>Da and Warachka</t>
  </si>
  <si>
    <t>Long vs short-term earnings expectations</t>
  </si>
  <si>
    <t>Dls</t>
  </si>
  <si>
    <t>CompEquIss</t>
  </si>
  <si>
    <t>Daniel and Titman</t>
  </si>
  <si>
    <t>Composite equity issuance</t>
  </si>
  <si>
    <t>Cei</t>
  </si>
  <si>
    <t>2018 04 AC: I'm pretty sure this is redundant with ShareIss5Y</t>
  </si>
  <si>
    <t>ShareIss5Y</t>
  </si>
  <si>
    <t>Share issuance (5 year)</t>
  </si>
  <si>
    <t>Share Issuance (5-Year)</t>
  </si>
  <si>
    <t>IntanBM</t>
  </si>
  <si>
    <t>Intangible return using BM</t>
  </si>
  <si>
    <t>Ir</t>
  </si>
  <si>
    <t>long term reversal</t>
  </si>
  <si>
    <t>IntanCFP</t>
  </si>
  <si>
    <t>Intangible return using CFtoP</t>
  </si>
  <si>
    <t>IntanEP</t>
  </si>
  <si>
    <t>Intangible return using EP</t>
  </si>
  <si>
    <t>IntanSP</t>
  </si>
  <si>
    <t>Intangible return using Sale2P</t>
  </si>
  <si>
    <t>ShareVol</t>
  </si>
  <si>
    <t>Datar, Naik and Radcliffe</t>
  </si>
  <si>
    <t>Share Volume</t>
  </si>
  <si>
    <t>Tur</t>
  </si>
  <si>
    <t>2018 04 fix: original paper uses regressions, and the variable is very right skewed. Expected returns are nicely decreasing for above median values, so we remove the uninformative left mass of the data.  Seems an awful lot like DolVol but MP thought it was worthy of inclusion</t>
  </si>
  <si>
    <t>Mom18m13m</t>
  </si>
  <si>
    <t>De Bondt and Thaler</t>
  </si>
  <si>
    <t>Momentum-Reversal</t>
  </si>
  <si>
    <t>Rev</t>
  </si>
  <si>
    <t>Mom36m</t>
  </si>
  <si>
    <t>Long-run reversal</t>
  </si>
  <si>
    <t>Long-Term Reversal</t>
  </si>
  <si>
    <t>mom36m</t>
  </si>
  <si>
    <t>ShortInterest</t>
  </si>
  <si>
    <t>Dechow et al.</t>
  </si>
  <si>
    <t>Short Interest</t>
  </si>
  <si>
    <t xml:space="preserve">Short Interest </t>
  </si>
  <si>
    <t>short sale constraints</t>
  </si>
  <si>
    <t>EquityDuration</t>
  </si>
  <si>
    <t>Dechow, Sloan and Soliman</t>
  </si>
  <si>
    <t>Equity Duration</t>
  </si>
  <si>
    <t>Dur</t>
  </si>
  <si>
    <t>cfp</t>
  </si>
  <si>
    <t>Desai, Rajgopal and Venkatachalam</t>
  </si>
  <si>
    <t>Operating Cash flows to price</t>
  </si>
  <si>
    <t>Ocp</t>
  </si>
  <si>
    <t>sounds a lot like cash flow to market of LSV, but they claim it's different, and it was published in AR</t>
  </si>
  <si>
    <t>ExchSwitch</t>
  </si>
  <si>
    <t>Dharan and Ikenberry</t>
  </si>
  <si>
    <t>Exchange Switch</t>
  </si>
  <si>
    <t>OScore</t>
  </si>
  <si>
    <t>Dichev</t>
  </si>
  <si>
    <t>O Score</t>
  </si>
  <si>
    <t>O-Score (More Financial Distress)</t>
  </si>
  <si>
    <t>O</t>
  </si>
  <si>
    <t>exclude if OScore is in bottom quintile of OScore (original paper shows non-monotonic returns, as does our replication)</t>
  </si>
  <si>
    <t>ZScore</t>
  </si>
  <si>
    <t>Altman Z-Score</t>
  </si>
  <si>
    <t>Z-Score (Less Financial Distress)</t>
  </si>
  <si>
    <t>Z</t>
  </si>
  <si>
    <t>see Oscore</t>
  </si>
  <si>
    <t>CredRatDG</t>
  </si>
  <si>
    <t>Dichev and Piotroski</t>
  </si>
  <si>
    <t>Credit Rating Downgrade</t>
  </si>
  <si>
    <t xml:space="preserve">Cr </t>
  </si>
  <si>
    <t>ForecastDispersion</t>
  </si>
  <si>
    <t>Diether, Malloy and Scherbina</t>
  </si>
  <si>
    <t>EPS Forecast Dispersion</t>
  </si>
  <si>
    <t>Forecast Dispersion</t>
  </si>
  <si>
    <t>Dlg</t>
  </si>
  <si>
    <t>disp</t>
  </si>
  <si>
    <t>BetaDimson</t>
  </si>
  <si>
    <t>Dimson</t>
  </si>
  <si>
    <t>Dimson Beta</t>
  </si>
  <si>
    <t>BD</t>
  </si>
  <si>
    <t>Not shown to predict returns.  Whole paper is just about forecasting beta</t>
  </si>
  <si>
    <t>ExclExp</t>
  </si>
  <si>
    <t>Doyle, Lundholm and Soliman</t>
  </si>
  <si>
    <t>Excluded Expenses</t>
  </si>
  <si>
    <t>composite accounting</t>
  </si>
  <si>
    <t>ProbInformedTrading</t>
  </si>
  <si>
    <t>Easley, Hvidkjaer and O'Hara</t>
  </si>
  <si>
    <t>Probability of Informed Trading</t>
  </si>
  <si>
    <t>Pin</t>
  </si>
  <si>
    <t xml:space="preserve">Only works in small firms (following original). </t>
  </si>
  <si>
    <t>SurpriseRD</t>
  </si>
  <si>
    <t>Eberhart, Maxwell and Siddique</t>
  </si>
  <si>
    <t>Unexpected R&amp;D increase</t>
  </si>
  <si>
    <t>Unexpected R&amp;D Increases</t>
  </si>
  <si>
    <t xml:space="preserve">rd </t>
  </si>
  <si>
    <t>OrgCap</t>
  </si>
  <si>
    <t>Eisfeldt and Papanikolaou</t>
  </si>
  <si>
    <t>Organizational Capital</t>
  </si>
  <si>
    <t>Org. Capital</t>
  </si>
  <si>
    <t>Oca</t>
  </si>
  <si>
    <t>orgcap</t>
  </si>
  <si>
    <t>sfe</t>
  </si>
  <si>
    <t>Elgers, Lo and Pfeiffer</t>
  </si>
  <si>
    <t>Earnings Forecast</t>
  </si>
  <si>
    <t>Efp</t>
  </si>
  <si>
    <t>nanalyst</t>
  </si>
  <si>
    <t>Number of analysts</t>
  </si>
  <si>
    <t>Ana</t>
  </si>
  <si>
    <t>Not shown to predict returns.  Used to split sample and show predictability based on other variables only shows up in lower analyst coverage</t>
  </si>
  <si>
    <t>GrLTNOA</t>
  </si>
  <si>
    <t>Fairfield, Whisenant and Yohn</t>
  </si>
  <si>
    <t>Growth in Long term net operating assets</t>
  </si>
  <si>
    <t>Growth in LTNOA</t>
  </si>
  <si>
    <t>dLno</t>
  </si>
  <si>
    <t xml:space="preserve">grltnoa </t>
  </si>
  <si>
    <t>AM</t>
  </si>
  <si>
    <t>Fama and French</t>
  </si>
  <si>
    <t>Total assets to market</t>
  </si>
  <si>
    <t>Am</t>
  </si>
  <si>
    <t>hard to say if it should be in the paper.  On the one hand, removing it allows us to say we keep all valuation ratios that are publishedable.  On the other hand, other papers that report incidental statistical significance are used throughout the database.</t>
  </si>
  <si>
    <t>BookLeverage</t>
  </si>
  <si>
    <t>Book leverage (annual)</t>
  </si>
  <si>
    <t>Bl</t>
  </si>
  <si>
    <t>BookLeverageQuarterly</t>
  </si>
  <si>
    <t>Book leverage (quarterly)</t>
  </si>
  <si>
    <t>Blq</t>
  </si>
  <si>
    <t>OperProf</t>
  </si>
  <si>
    <t>operating profits / book equity</t>
  </si>
  <si>
    <t>Ope</t>
  </si>
  <si>
    <t xml:space="preserve">Was previously mis-cited as the 2016 JFE paper.  NovyMarx makes a point of differentiating his gross profitability, but what about the other accounting profitability paper?  This paper also looks at investment but does not try to differentiate from Titman et al 2004.  </t>
  </si>
  <si>
    <t>BM</t>
  </si>
  <si>
    <t>Book to market</t>
  </si>
  <si>
    <t>BookEquity / MarketEquity</t>
  </si>
  <si>
    <t>Bmj</t>
  </si>
  <si>
    <t>bm</t>
  </si>
  <si>
    <t>Beta</t>
  </si>
  <si>
    <t>Fama and MacBeth</t>
  </si>
  <si>
    <t>CAPM beta</t>
  </si>
  <si>
    <t>B</t>
  </si>
  <si>
    <t>beta</t>
  </si>
  <si>
    <t>Weak in original paper (table 3)</t>
  </si>
  <si>
    <t>BetaSquared</t>
  </si>
  <si>
    <t>CAPM beta squred</t>
  </si>
  <si>
    <t>betasq</t>
  </si>
  <si>
    <t>EarningsSurprise</t>
  </si>
  <si>
    <t>Foster, Olsen and Shevlin</t>
  </si>
  <si>
    <t>Earnings Surprise</t>
  </si>
  <si>
    <t>Sue</t>
  </si>
  <si>
    <t>sue</t>
  </si>
  <si>
    <t>AccrualQuality</t>
  </si>
  <si>
    <t>Francis, LaFond, Olsson and Schipper</t>
  </si>
  <si>
    <t>Accrual Quality</t>
  </si>
  <si>
    <t>Acq</t>
  </si>
  <si>
    <t>only contemporaneous return results. OP doesn't forecast returns.  They just regress EP on accrual quality, or show there is a factor structure in accrual quality portfolios.</t>
  </si>
  <si>
    <t>EarningsConservatism</t>
  </si>
  <si>
    <t>Earnings conservatism</t>
  </si>
  <si>
    <t>Ecs</t>
  </si>
  <si>
    <t>OP doesn't forecast returns.  OP only forecasts "Value-Line's ex ante cost of capital," which is like ICC with Value-Line's forecasts of prices and dividends.  IT's really a descriptive paper of Value-Line's forecasting</t>
  </si>
  <si>
    <t>EarningsTimeliness</t>
  </si>
  <si>
    <t>Earnings timeliness</t>
  </si>
  <si>
    <t>Etl</t>
  </si>
  <si>
    <t>EarningsValueRelevance</t>
  </si>
  <si>
    <t>Value relevance of earnings</t>
  </si>
  <si>
    <t>Evr</t>
  </si>
  <si>
    <t>roavol</t>
  </si>
  <si>
    <t>RoA volatility</t>
  </si>
  <si>
    <t>EarningsPersistence</t>
  </si>
  <si>
    <t xml:space="preserve">Francis, Lafond, Olsson and Schipper </t>
  </si>
  <si>
    <t>Earnings persistence</t>
  </si>
  <si>
    <t>Eper</t>
  </si>
  <si>
    <t>EarningsPredictability</t>
  </si>
  <si>
    <t>Earnings Predictability</t>
  </si>
  <si>
    <t>Eprd</t>
  </si>
  <si>
    <t>EarningsSmoothness</t>
  </si>
  <si>
    <t>Earnings Smoothness</t>
  </si>
  <si>
    <t>Esm</t>
  </si>
  <si>
    <t>AOP</t>
  </si>
  <si>
    <t>Frankel and Lee</t>
  </si>
  <si>
    <t>Analyst Optimism</t>
  </si>
  <si>
    <t>Aop</t>
  </si>
  <si>
    <t>2018 04 we lack data.  They have more complicated valuation model for Analyst Value and all FL predictors use Analyst Value</t>
  </si>
  <si>
    <t>PredictedFE</t>
  </si>
  <si>
    <t>Predicted Analyst forecast error</t>
  </si>
  <si>
    <t>Pafe</t>
  </si>
  <si>
    <t>IntrinsicValue</t>
  </si>
  <si>
    <t>Intrinsic value</t>
  </si>
  <si>
    <t>Vhp</t>
  </si>
  <si>
    <t>AnalystValue</t>
  </si>
  <si>
    <t>Analyst Value</t>
  </si>
  <si>
    <t>Vfp</t>
  </si>
  <si>
    <t>FR</t>
  </si>
  <si>
    <t>Franzoni and Marin</t>
  </si>
  <si>
    <t>Pension Funding Status</t>
  </si>
  <si>
    <t>Fr</t>
  </si>
  <si>
    <t>BetaFP</t>
  </si>
  <si>
    <t>Frazzini and Pedersen</t>
  </si>
  <si>
    <t>Frazzini-Pedersen Beta</t>
  </si>
  <si>
    <t>BFP</t>
  </si>
  <si>
    <t>Tricky.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 I tried to follow their construction more closely but couldn't get significant returns.</t>
  </si>
  <si>
    <t>High52</t>
  </si>
  <si>
    <t>George and Hwang</t>
  </si>
  <si>
    <t>52 week high</t>
  </si>
  <si>
    <t>52-week High</t>
  </si>
  <si>
    <t>52w</t>
  </si>
  <si>
    <t>updated to make more robust 2018 04 and true to the paper</t>
  </si>
  <si>
    <t>G_Binary</t>
  </si>
  <si>
    <t>Gompers, Ishii and Metrick</t>
  </si>
  <si>
    <t>Governance Index</t>
  </si>
  <si>
    <t>QJE</t>
  </si>
  <si>
    <t>G Index</t>
  </si>
  <si>
    <t>Gind</t>
  </si>
  <si>
    <t>RDIPO</t>
  </si>
  <si>
    <t>Gou, Lev and Shi</t>
  </si>
  <si>
    <t>IPO and no R&amp;D spending</t>
  </si>
  <si>
    <t>JBFA</t>
  </si>
  <si>
    <t>IPO no R&amp;D</t>
  </si>
  <si>
    <t>true binary.  Not top tier but in MP</t>
  </si>
  <si>
    <t>IndMom</t>
  </si>
  <si>
    <t>Grinblatt and Moskowitz</t>
  </si>
  <si>
    <t>Industry Momentum</t>
  </si>
  <si>
    <t>Industry Momentu</t>
  </si>
  <si>
    <t>Im</t>
  </si>
  <si>
    <t>indmom</t>
  </si>
  <si>
    <t>PctAcc</t>
  </si>
  <si>
    <t>Hafzalla, Lundholm and Van Winkle</t>
  </si>
  <si>
    <t>Percent Operating Accruals</t>
  </si>
  <si>
    <t xml:space="preserve">Percent Operating Accrual </t>
  </si>
  <si>
    <t>Poa</t>
  </si>
  <si>
    <t>pctacc</t>
  </si>
  <si>
    <t>accruals</t>
  </si>
  <si>
    <t>PctTotAcc</t>
  </si>
  <si>
    <t>Percent Total Accruals</t>
  </si>
  <si>
    <t>Percent Total Accrual</t>
  </si>
  <si>
    <t>Pta</t>
  </si>
  <si>
    <t>tang</t>
  </si>
  <si>
    <t>Hahn and Lee</t>
  </si>
  <si>
    <t>Tangibility</t>
  </si>
  <si>
    <t>Tan</t>
  </si>
  <si>
    <t>asset composition</t>
  </si>
  <si>
    <t>Works using simpler version following HXZ.  Previous version subsetted to financially constrained firms following OP.  OP is extremely painful to read.  But Table 4 Tangibility predicts at least with a positive sign regardless of the financial constrained sample.</t>
  </si>
  <si>
    <t>DivInd</t>
  </si>
  <si>
    <t>Hartzmark and Salomon</t>
  </si>
  <si>
    <t>Dividends</t>
  </si>
  <si>
    <t>payout indicator</t>
  </si>
  <si>
    <t>Coskewness</t>
  </si>
  <si>
    <t>Harvey and Siddique</t>
  </si>
  <si>
    <t>Cs</t>
  </si>
  <si>
    <t>CapTurnover</t>
  </si>
  <si>
    <t>Haugen and Baker</t>
  </si>
  <si>
    <t>Capital turnover</t>
  </si>
  <si>
    <t>Cto</t>
  </si>
  <si>
    <t>weak in original paper.  They forecast returns using many variables.  Capital turnover is not in the top 11 predictors</t>
  </si>
  <si>
    <t>RoE</t>
  </si>
  <si>
    <t>net income / book equity</t>
  </si>
  <si>
    <t>Return-on-Equity</t>
  </si>
  <si>
    <t>Roe</t>
  </si>
  <si>
    <t>VarCF</t>
  </si>
  <si>
    <t>Cash-flow  to price variance</t>
  </si>
  <si>
    <t>Cash Flow Variance</t>
  </si>
  <si>
    <t>Vcf</t>
  </si>
  <si>
    <t>stdcf</t>
  </si>
  <si>
    <t>earnings vol</t>
  </si>
  <si>
    <t>Inclusion is a difficult judgment call Doesn't work that well in our replications, but the original paper uses firm level regressions and still has a somewhat marginal effect.  Our variable differs from MP in that we don't include screens.   Including this however leads to some estimation difficulties.</t>
  </si>
  <si>
    <t>VolumeTrend</t>
  </si>
  <si>
    <t>Volume Trend</t>
  </si>
  <si>
    <t>VolMkt</t>
  </si>
  <si>
    <t>Volume to market equity</t>
  </si>
  <si>
    <t>Volume / Market Value of Equity</t>
  </si>
  <si>
    <t>MomSeas</t>
  </si>
  <si>
    <t>Heston and Sadka</t>
  </si>
  <si>
    <t>Return Seasonality</t>
  </si>
  <si>
    <t>Seasonality</t>
  </si>
  <si>
    <t>R</t>
  </si>
  <si>
    <t>had incorrect lag and sign previously.  2018 04 AC</t>
  </si>
  <si>
    <t>CitationsRD</t>
  </si>
  <si>
    <t>Hirschleifer, Hsu and Li</t>
  </si>
  <si>
    <t>Citations to RD expenses</t>
  </si>
  <si>
    <t>Crd</t>
  </si>
  <si>
    <t>Put all with Citations=0 in lowest decile, then sort deciles 2-10 based on CitationsRD. AC: Following Table 6, focus on below median ME, also value weight, also terciles works better, also use ncite = 0 if ncite = .</t>
  </si>
  <si>
    <t>PatentsRD</t>
  </si>
  <si>
    <t>Patents to RD expenses</t>
  </si>
  <si>
    <t>Parc</t>
  </si>
  <si>
    <t xml:space="preserve">Put all with PatentsRD=0 in lowest decile, then sort deciles 2-10 based on PatentsRD. AC: Following Table 6, focus on below median ME.  Original paper averages below median and above median ME portfolios, but that's tricky to implement in our system.  VW also works better, also helps to assume npat = 0 if npat is missing.  The above median ME portfolios seem to have little predictability,  </t>
  </si>
  <si>
    <t>NOA</t>
  </si>
  <si>
    <t>Hirshleifer et al.</t>
  </si>
  <si>
    <t>Net Operating Assets</t>
  </si>
  <si>
    <t>Noa</t>
  </si>
  <si>
    <t>pchdepr</t>
  </si>
  <si>
    <t>Holthausen and Larcker</t>
  </si>
  <si>
    <t>Change in depreciation to gross PPE</t>
  </si>
  <si>
    <t xml:space="preserve">Impossible to tell power from original paper.  Paper focuses on massive logit model for earnings.   </t>
  </si>
  <si>
    <t>depr</t>
  </si>
  <si>
    <t>Depreciation to gross PPE</t>
  </si>
  <si>
    <t>sinOrig</t>
  </si>
  <si>
    <t>Hong and Kacperczyk</t>
  </si>
  <si>
    <t>Sin Stock (original list)</t>
  </si>
  <si>
    <t>redundant / too hard</t>
  </si>
  <si>
    <t>sinAlgo</t>
  </si>
  <si>
    <t>Sin Stock (selection criteria)</t>
  </si>
  <si>
    <t>sin</t>
  </si>
  <si>
    <t>Tricky.  OP uses Compustat Segments as well as NAICS codes.  I think we got our sin definitions from GHZ.  Perhaps we should rename this.</t>
  </si>
  <si>
    <t>EarnSupBig</t>
  </si>
  <si>
    <t>Hou</t>
  </si>
  <si>
    <t>Earnings surprise of big firms</t>
  </si>
  <si>
    <t>Ile</t>
  </si>
  <si>
    <t>IndRetBig</t>
  </si>
  <si>
    <t>Industry return of big firms</t>
  </si>
  <si>
    <t>Ilr</t>
  </si>
  <si>
    <t>PriceDelay</t>
  </si>
  <si>
    <t>Hou and Moskowitz</t>
  </si>
  <si>
    <t>Price delay</t>
  </si>
  <si>
    <t xml:space="preserve">D </t>
  </si>
  <si>
    <t>pricedelay</t>
  </si>
  <si>
    <t>Herf</t>
  </si>
  <si>
    <t>Hou and Robinson</t>
  </si>
  <si>
    <t>Industry concentration (Herfindahl)</t>
  </si>
  <si>
    <t>Herfindahl Index</t>
  </si>
  <si>
    <t>H</t>
  </si>
  <si>
    <t>herf</t>
  </si>
  <si>
    <t>ShareRepurchase</t>
  </si>
  <si>
    <t>Ikenberry, Lakonishok and Vermaelen</t>
  </si>
  <si>
    <t>Share repurchases</t>
  </si>
  <si>
    <t>Share Repurchases</t>
  </si>
  <si>
    <t>ChangeInRecommendation</t>
  </si>
  <si>
    <t>Jegadeesh et al.</t>
  </si>
  <si>
    <t>Change in recommendation</t>
  </si>
  <si>
    <t>Change in Recommendation</t>
  </si>
  <si>
    <t>RevenueSurprise</t>
  </si>
  <si>
    <t>Jegadeesh and Livnat</t>
  </si>
  <si>
    <t>Revenue Surprise</t>
  </si>
  <si>
    <t>Revenue Surprises</t>
  </si>
  <si>
    <t>Rs</t>
  </si>
  <si>
    <t>rsup</t>
  </si>
  <si>
    <t>Mom12m</t>
  </si>
  <si>
    <t>Jegadeesh and Titman</t>
  </si>
  <si>
    <t>Momentum (12 month)</t>
  </si>
  <si>
    <t>R11</t>
  </si>
  <si>
    <t>Mom6m</t>
  </si>
  <si>
    <t>Momentum (6 month)</t>
  </si>
  <si>
    <t>Momentum</t>
  </si>
  <si>
    <t>R6</t>
  </si>
  <si>
    <t>mom6m</t>
  </si>
  <si>
    <t>Mom1m</t>
  </si>
  <si>
    <t>Jegadeesh</t>
  </si>
  <si>
    <t>Short term reversal</t>
  </si>
  <si>
    <t>Short-Term Reversal</t>
  </si>
  <si>
    <t>Srev</t>
  </si>
  <si>
    <t>mom1m</t>
  </si>
  <si>
    <t>short-term reversal</t>
  </si>
  <si>
    <t>OptionVolume1</t>
  </si>
  <si>
    <t>Johnson and So</t>
  </si>
  <si>
    <t>Option Volume to Stock Volume</t>
  </si>
  <si>
    <t>OptionVolume2</t>
  </si>
  <si>
    <t>Option Volume relative to recent average</t>
  </si>
  <si>
    <t>Classify as tricky?  OP uses weekly rebalancing.</t>
  </si>
  <si>
    <t>BetaTailRisk</t>
  </si>
  <si>
    <t>Kelly and Jiang</t>
  </si>
  <si>
    <t>Tail risk beta</t>
  </si>
  <si>
    <t>Tail</t>
  </si>
  <si>
    <t>fgr5yrLag</t>
  </si>
  <si>
    <t>La Porta</t>
  </si>
  <si>
    <t>Long-term EPS forecast</t>
  </si>
  <si>
    <t>Ltgm</t>
  </si>
  <si>
    <t>fgr5yr</t>
  </si>
  <si>
    <t>MeanRankRevGrowth</t>
  </si>
  <si>
    <t>Lakonishok, Shleifer and Vishny</t>
  </si>
  <si>
    <t>Revenue Growth Rank</t>
  </si>
  <si>
    <t>Sales Growth</t>
  </si>
  <si>
    <t>Sr</t>
  </si>
  <si>
    <t>sgr</t>
  </si>
  <si>
    <t>Annual sales growth</t>
  </si>
  <si>
    <t>Sg</t>
  </si>
  <si>
    <t>Should remove, redundant with meanrankrevgrowth.  Original paper uses only 5-year growth</t>
  </si>
  <si>
    <t>CF</t>
  </si>
  <si>
    <t>Cash flow to market</t>
  </si>
  <si>
    <t>Cash Flow / Market Value of Equity</t>
  </si>
  <si>
    <t>Cp</t>
  </si>
  <si>
    <t>KZ</t>
  </si>
  <si>
    <t>Lamont, Polk and Saa-Requejo</t>
  </si>
  <si>
    <t>Kaplan Zingales index</t>
  </si>
  <si>
    <t>RDS</t>
  </si>
  <si>
    <t>Landsman et al.</t>
  </si>
  <si>
    <t>Real dirty surplus</t>
  </si>
  <si>
    <t>MomVol</t>
  </si>
  <si>
    <t>Lee and Swaminathan</t>
  </si>
  <si>
    <t>Momentum and Volume</t>
  </si>
  <si>
    <t>Tax</t>
  </si>
  <si>
    <t>Lev and Nissim</t>
  </si>
  <si>
    <t>Taxable income to income</t>
  </si>
  <si>
    <t>Tbi</t>
  </si>
  <si>
    <t>tb</t>
  </si>
  <si>
    <t>RDcap</t>
  </si>
  <si>
    <t>Li</t>
  </si>
  <si>
    <t>R&amp;D capital-to-assets</t>
  </si>
  <si>
    <t>Rca</t>
  </si>
  <si>
    <t>zerotrade</t>
  </si>
  <si>
    <t xml:space="preserve">Liu </t>
  </si>
  <si>
    <t>Days with zero trades</t>
  </si>
  <si>
    <t>Lm6</t>
  </si>
  <si>
    <t>ChEQ</t>
  </si>
  <si>
    <t>Lockwood and Prombutr</t>
  </si>
  <si>
    <t>Sustainable Growth</t>
  </si>
  <si>
    <t>JFR</t>
  </si>
  <si>
    <t>EarnIncrease</t>
  </si>
  <si>
    <t>Loh and Warachka</t>
  </si>
  <si>
    <t>Consistent earnings increases</t>
  </si>
  <si>
    <t>MS</t>
  </si>
  <si>
    <t>should remove.  Redundant with NumEarnIncrease.</t>
  </si>
  <si>
    <t>NumEarnIncrease</t>
  </si>
  <si>
    <t>Number of consecutive earnings increases</t>
  </si>
  <si>
    <t>2018 04: previously had wrong citation of Barth Elliott and Finn.  That was the citation used by HXZ.  Loh and Warachka point out that BEF only look at contemporaenous returns.</t>
  </si>
  <si>
    <t>GrAdExp</t>
  </si>
  <si>
    <t>Lou</t>
  </si>
  <si>
    <t>Growth in advertising expenses</t>
  </si>
  <si>
    <t>gAd</t>
  </si>
  <si>
    <t>EntMult</t>
  </si>
  <si>
    <t>Loughran and Wellman</t>
  </si>
  <si>
    <t>Enterprise Multiple</t>
  </si>
  <si>
    <t>JFQA</t>
  </si>
  <si>
    <t>Em</t>
  </si>
  <si>
    <t>CompositeDebtIssuance</t>
  </si>
  <si>
    <t>Lyandres, Sun and Zhang</t>
  </si>
  <si>
    <t>Composite debt issuance</t>
  </si>
  <si>
    <t>Cdi</t>
  </si>
  <si>
    <t>DivInit</t>
  </si>
  <si>
    <t>Michaely, Thaler and Womack</t>
  </si>
  <si>
    <t>Dividend Initiation</t>
  </si>
  <si>
    <t>divi</t>
  </si>
  <si>
    <t>can maybe be made continuous but not worth it</t>
  </si>
  <si>
    <t>DivOmit</t>
  </si>
  <si>
    <t>Dividend Omission</t>
  </si>
  <si>
    <t>divo</t>
  </si>
  <si>
    <t>Mohanram</t>
  </si>
  <si>
    <t>Mohanram G-score</t>
  </si>
  <si>
    <t>G-Score</t>
  </si>
  <si>
    <t>G</t>
  </si>
  <si>
    <t>ms</t>
  </si>
  <si>
    <t>RIO_BM</t>
  </si>
  <si>
    <t>Nagel</t>
  </si>
  <si>
    <t>Inst Own and BM</t>
  </si>
  <si>
    <t>RIO_Disp</t>
  </si>
  <si>
    <t>Inst Own and Forecast Dispersion</t>
  </si>
  <si>
    <t>RIO_IdioRisk</t>
  </si>
  <si>
    <t>Inst Own and Idio Vol</t>
  </si>
  <si>
    <t>RIO_Turnover</t>
  </si>
  <si>
    <t>Inst Own and Turnover</t>
  </si>
  <si>
    <t>DivYield</t>
  </si>
  <si>
    <t>Naranjo, Nimalendran and Ryngaert</t>
  </si>
  <si>
    <t>Dividend Yield</t>
  </si>
  <si>
    <t>Dp</t>
  </si>
  <si>
    <t>dy</t>
  </si>
  <si>
    <t>Frontier</t>
  </si>
  <si>
    <t>Nguyen and Swanson</t>
  </si>
  <si>
    <t>Efficient frontier index</t>
  </si>
  <si>
    <t>GP</t>
  </si>
  <si>
    <t>Novy-Marx</t>
  </si>
  <si>
    <t>gross profits / total assets</t>
  </si>
  <si>
    <t>Gross Profitability</t>
  </si>
  <si>
    <t xml:space="preserve">Gpa  </t>
  </si>
  <si>
    <t>gma</t>
  </si>
  <si>
    <t>OPLeverage</t>
  </si>
  <si>
    <t>Operating Leverage</t>
  </si>
  <si>
    <t>ROF</t>
  </si>
  <si>
    <t>Ol</t>
  </si>
  <si>
    <t>IntMom</t>
  </si>
  <si>
    <t>Intermediate Momentum</t>
  </si>
  <si>
    <t>Lagged Momentum</t>
  </si>
  <si>
    <t>AssetLiquidityBook</t>
  </si>
  <si>
    <t>Ortiz-Molina and Phillips</t>
  </si>
  <si>
    <t>Asset liquidity scaled by book assets</t>
  </si>
  <si>
    <t>Ala</t>
  </si>
  <si>
    <t>Not shown to predict returns; Tab 3 for main results, Tab 6 for ICC of WAIL</t>
  </si>
  <si>
    <t>AssetLiquidityBookQuart</t>
  </si>
  <si>
    <t>Quarterly asset liquidity (scaled by book value of assets)</t>
  </si>
  <si>
    <t>Alaq</t>
  </si>
  <si>
    <t>AssetLiquidityMarket</t>
  </si>
  <si>
    <t>Asset liquidity scaled by market value of assets</t>
  </si>
  <si>
    <t>Alm</t>
  </si>
  <si>
    <t>AssetLiquidityMarketQuart</t>
  </si>
  <si>
    <t>Quarterly asset liquidity (scaled by market value of assets)</t>
  </si>
  <si>
    <t>Almq</t>
  </si>
  <si>
    <t>cashdebt</t>
  </si>
  <si>
    <t>Ou and Penman</t>
  </si>
  <si>
    <t>CF to debt</t>
  </si>
  <si>
    <t>JAR</t>
  </si>
  <si>
    <t>probably weak.  Paper uses many variables to forecast earnings, model is then used to forecast returns</t>
  </si>
  <si>
    <t>currat</t>
  </si>
  <si>
    <t>Current Ratio</t>
  </si>
  <si>
    <t>pchcurrat</t>
  </si>
  <si>
    <t>Change in Current Ratio</t>
  </si>
  <si>
    <t>pchquick</t>
  </si>
  <si>
    <t>Change in quick ratio</t>
  </si>
  <si>
    <t>pchsaleinv</t>
  </si>
  <si>
    <t>Change in sales to inventory</t>
  </si>
  <si>
    <t>quick</t>
  </si>
  <si>
    <t>Quick ratio</t>
  </si>
  <si>
    <t>salecash</t>
  </si>
  <si>
    <t>Sales to cash ratio</t>
  </si>
  <si>
    <t>saleinv</t>
  </si>
  <si>
    <t>Sales to inventory</t>
  </si>
  <si>
    <t>salerec</t>
  </si>
  <si>
    <t>Sales to receivables</t>
  </si>
  <si>
    <t>Cash</t>
  </si>
  <si>
    <t>Palazzo</t>
  </si>
  <si>
    <t>Cash to assets</t>
  </si>
  <si>
    <t>cash</t>
  </si>
  <si>
    <t>BetaLiquidityPS</t>
  </si>
  <si>
    <t>Pastor and Stambaugh</t>
  </si>
  <si>
    <t>Pastor-Stambaugh liquidity beta</t>
  </si>
  <si>
    <t>BPS</t>
  </si>
  <si>
    <t>BPEBM</t>
  </si>
  <si>
    <t>Penman, Richardson and Tuna</t>
  </si>
  <si>
    <t>Leverage component of BM</t>
  </si>
  <si>
    <t>Leverage Component of Book/Price</t>
  </si>
  <si>
    <t>need to adjust sample dates: even though paper says it begins in 1962, there is only 1 stock for the first 5 months of 1962</t>
  </si>
  <si>
    <t>EBM</t>
  </si>
  <si>
    <t>Enterprise component of BM</t>
  </si>
  <si>
    <t>Enterprise Component of Book/Price</t>
  </si>
  <si>
    <t>Ebp</t>
  </si>
  <si>
    <t>NetDebtPrice</t>
  </si>
  <si>
    <t>Net debt to price</t>
  </si>
  <si>
    <t>Ndp</t>
  </si>
  <si>
    <t>PS</t>
  </si>
  <si>
    <t>Piotroski</t>
  </si>
  <si>
    <t>Piotroski F-score</t>
  </si>
  <si>
    <t xml:space="preserve">F-Score </t>
  </si>
  <si>
    <t>F</t>
  </si>
  <si>
    <t>ps</t>
  </si>
  <si>
    <t>works very well if you value-weight! OP does not explicitly say if it is equal or value weighting, but it has extremely strong results similar to our VW</t>
  </si>
  <si>
    <t>ShareIss1Y</t>
  </si>
  <si>
    <t>Pontiff and Woodgate</t>
  </si>
  <si>
    <t>Share issuance (1 year)</t>
  </si>
  <si>
    <t>Share Issuance (1-Year)</t>
  </si>
  <si>
    <t>Nsi</t>
  </si>
  <si>
    <t>chcsho</t>
  </si>
  <si>
    <t>DelDRC</t>
  </si>
  <si>
    <t>Prakash and Sinha</t>
  </si>
  <si>
    <t>Deferred Revenue</t>
  </si>
  <si>
    <t>OrderBacklog</t>
  </si>
  <si>
    <t>Rajgopal, Shevlin and Venkatachalam</t>
  </si>
  <si>
    <t>Order backlog</t>
  </si>
  <si>
    <t>Ob</t>
  </si>
  <si>
    <t>DelCOA</t>
  </si>
  <si>
    <t>Richardson et al.</t>
  </si>
  <si>
    <t>Change in current operating assets</t>
  </si>
  <si>
    <t>dCoa</t>
  </si>
  <si>
    <t>DelCOL</t>
  </si>
  <si>
    <t>Change in current operating liabilities</t>
  </si>
  <si>
    <t>dCol</t>
  </si>
  <si>
    <t>DelEqu</t>
  </si>
  <si>
    <t>Change in equity to assets</t>
  </si>
  <si>
    <t>egr</t>
  </si>
  <si>
    <t>DelFINL</t>
  </si>
  <si>
    <t>Change in financial liabilities</t>
  </si>
  <si>
    <t>DelLTI</t>
  </si>
  <si>
    <t>Change in long-term investment</t>
  </si>
  <si>
    <t>dLti</t>
  </si>
  <si>
    <t>DelNetFin</t>
  </si>
  <si>
    <t>Change in net financial assets</t>
  </si>
  <si>
    <t>dFin</t>
  </si>
  <si>
    <t>DelSTI</t>
  </si>
  <si>
    <t>Change in short-term investment</t>
  </si>
  <si>
    <t>dSti</t>
  </si>
  <si>
    <t>AgeIPO</t>
  </si>
  <si>
    <t>Ritter</t>
  </si>
  <si>
    <t>IPO and age</t>
  </si>
  <si>
    <t>IPO and Age</t>
  </si>
  <si>
    <t>IndIPO</t>
  </si>
  <si>
    <t>Initial Public Offerings</t>
  </si>
  <si>
    <t>Initial Public Offering</t>
  </si>
  <si>
    <t>IPO</t>
  </si>
  <si>
    <t>ChNAnalyst</t>
  </si>
  <si>
    <t>Scherbina</t>
  </si>
  <si>
    <t>Decline in Analyst Coverage</t>
  </si>
  <si>
    <t>chnanalyst</t>
  </si>
  <si>
    <t>Accruals</t>
  </si>
  <si>
    <t>Sloan</t>
  </si>
  <si>
    <t>Ta</t>
  </si>
  <si>
    <t>acc</t>
  </si>
  <si>
    <t>AssetTurnover</t>
  </si>
  <si>
    <t>Soliman</t>
  </si>
  <si>
    <t>Asset Turnover</t>
  </si>
  <si>
    <t>Ato</t>
  </si>
  <si>
    <t>ChAssetTurnover</t>
  </si>
  <si>
    <t>Change in Asset Turnover</t>
  </si>
  <si>
    <t>chatoia</t>
  </si>
  <si>
    <t>ChNCOA</t>
  </si>
  <si>
    <t>Change in Noncurrent Operating Assets</t>
  </si>
  <si>
    <t>dNca</t>
  </si>
  <si>
    <t>ChNWC</t>
  </si>
  <si>
    <t>Change in Net Working Capital</t>
  </si>
  <si>
    <t>Net Working Capital Changes</t>
  </si>
  <si>
    <t>dWc</t>
  </si>
  <si>
    <t>PM</t>
  </si>
  <si>
    <t>Profit Margin</t>
  </si>
  <si>
    <t>Pm</t>
  </si>
  <si>
    <t>ChNCOL</t>
  </si>
  <si>
    <t>dNcl</t>
  </si>
  <si>
    <t>ChNNCOA</t>
  </si>
  <si>
    <t>Change in Net Noncurrent Operating Assets</t>
  </si>
  <si>
    <t>Noncurrent Operating Assets Changes</t>
  </si>
  <si>
    <t>dNco</t>
  </si>
  <si>
    <t>ChPM</t>
  </si>
  <si>
    <t>Change in Profit Margin</t>
  </si>
  <si>
    <t>chpmia</t>
  </si>
  <si>
    <t>DebtIssuance</t>
  </si>
  <si>
    <t>Spiess and Affleck-Graves</t>
  </si>
  <si>
    <t>Debt Issuance</t>
  </si>
  <si>
    <t>ChInv</t>
  </si>
  <si>
    <t>Thomas and Zhang</t>
  </si>
  <si>
    <t>Inventory Growth</t>
  </si>
  <si>
    <t>Growth in Inventory</t>
  </si>
  <si>
    <t>Ivc</t>
  </si>
  <si>
    <t>ChTax</t>
  </si>
  <si>
    <t>Change in Taxes</t>
  </si>
  <si>
    <t>Tes</t>
  </si>
  <si>
    <t>chtx</t>
  </si>
  <si>
    <t>Investment</t>
  </si>
  <si>
    <t>Titman, Wei and Xie</t>
  </si>
  <si>
    <t>Investment to revenue</t>
  </si>
  <si>
    <t>Aci</t>
  </si>
  <si>
    <t>cinvest</t>
  </si>
  <si>
    <t>realestate</t>
  </si>
  <si>
    <t>Tuzel</t>
  </si>
  <si>
    <t>Real estate holdings</t>
  </si>
  <si>
    <t>Rer</t>
  </si>
  <si>
    <t>ConvDebt</t>
  </si>
  <si>
    <t>Valta</t>
  </si>
  <si>
    <t>Convertible debt indicator</t>
  </si>
  <si>
    <t>Cdd</t>
  </si>
  <si>
    <t>convind</t>
  </si>
  <si>
    <t>secured</t>
  </si>
  <si>
    <t>Secured debt</t>
  </si>
  <si>
    <t>securedind</t>
  </si>
  <si>
    <t>Secured debt indicator</t>
  </si>
  <si>
    <t>ConsNegRet</t>
  </si>
  <si>
    <t>Watkins</t>
  </si>
  <si>
    <t>Consistently negative return</t>
  </si>
  <si>
    <t>Journal of Behavioral Finance</t>
  </si>
  <si>
    <t>ConsPosRet</t>
  </si>
  <si>
    <t>Consistently positive return</t>
  </si>
  <si>
    <t>PosNegCons</t>
  </si>
  <si>
    <t>Pos vs negative consistent return</t>
  </si>
  <si>
    <t>WW</t>
  </si>
  <si>
    <t>Whited and Wu</t>
  </si>
  <si>
    <t>Whited-Wu index</t>
  </si>
  <si>
    <t>Ww</t>
  </si>
  <si>
    <t>WW_Q</t>
  </si>
  <si>
    <t>Wwq</t>
  </si>
  <si>
    <t>AbnormalAccruals</t>
  </si>
  <si>
    <t>Xie</t>
  </si>
  <si>
    <t>Abnormal Accruals</t>
  </si>
  <si>
    <t>Original return and t-stat are for decile sorts.  Table suggests quintiles would be significantly less extreme</t>
  </si>
  <si>
    <t>grcapx1y</t>
  </si>
  <si>
    <t>Xing</t>
  </si>
  <si>
    <t>Investment growth (1 year)</t>
  </si>
  <si>
    <t>Ig</t>
  </si>
  <si>
    <t>skew1</t>
  </si>
  <si>
    <t>Xing, Zhang and Zhao</t>
  </si>
  <si>
    <t>Volatility smirk near the money</t>
  </si>
  <si>
    <t>Options</t>
  </si>
  <si>
    <t>optionrisk</t>
  </si>
  <si>
    <t>SmileSlope</t>
  </si>
  <si>
    <t>Yan</t>
  </si>
  <si>
    <t>Put volatility minus call volatility</t>
  </si>
  <si>
    <t>FirmAgeMom</t>
  </si>
  <si>
    <t>Zhang</t>
  </si>
  <si>
    <t>Firm Age - Momentum</t>
  </si>
  <si>
    <t>Firm Age-Momentum</t>
  </si>
  <si>
    <t>FilterPrice</t>
  </si>
  <si>
    <t>FilterExchange</t>
  </si>
  <si>
    <t>Sign</t>
  </si>
  <si>
    <t>Binary</t>
  </si>
  <si>
    <t>VW</t>
  </si>
  <si>
    <t>Quantile</t>
  </si>
  <si>
    <t>holdper</t>
  </si>
  <si>
    <t>startingmonth</t>
  </si>
  <si>
    <t>ConstructionText</t>
  </si>
  <si>
    <t>ConstructionInFile</t>
  </si>
  <si>
    <t>SampleStartYear</t>
  </si>
  <si>
    <t>SampleEndYear</t>
  </si>
  <si>
    <t>SampleStartMonth</t>
  </si>
  <si>
    <t>SampleEndMonth</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</si>
  <si>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regress Accruals on: the inverse of average total assets for years t-1 and t, the change in revenue (sale) from year t-1 to t divided by average total assets, propery plant and equipment (ppegt) divided by average total assets, industry dummies for Fama-French's 48 industry classification. AbnormalAccrual is the residual from this cross-sectional regression.</t>
  </si>
  <si>
    <t xml:space="preserve">AnnualCS </t>
  </si>
  <si>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</si>
  <si>
    <t>CreateSignals</t>
  </si>
  <si>
    <t>Bartov Kim</t>
  </si>
  <si>
    <t>Binary variable equal to 1 if stock is in the highest Accrual quintile and the lowest BM quintile, and equal to 0 if stock is in the lowest Accrual quintile and the highest BM quintile. Exclude if book equity (ceq) is negative.</t>
  </si>
  <si>
    <t>Chan et al</t>
  </si>
  <si>
    <t>Advertising expense (xad) over market value of equity (shrout*abs(prc))</t>
  </si>
  <si>
    <t>Age is  (current year -  founding year from Jay Ritter's dataset). Exclude if IndIPO == 0.  AgeIPO = 1 if Age is</t>
  </si>
  <si>
    <t>Total assets (at) divided by market value of equity.</t>
  </si>
  <si>
    <t>Analyst value is (1 + (FROE - .1)/1.1 + (FROE - .1)/(.1*1.1))*BMAve. FROE is the most recent mean analyst EPS forecast (meanest) times shares outstanding (shrout) divided by book value of common equity (ceq). BMAve is average book to market equity (ceq/(shrout*abs(prc)) over the past two years. Exclude if FROE &gt; 1 or book equity negative or abs(prc) &lt; 1 or div/earnings &gt; 1 or ib/ceq &gt; 1 (Frankel and Lee, page 291).</t>
  </si>
  <si>
    <t>Get announcement date for quarterly earnings from IBES (fpi = 6). AnnouncementReturn is the sum of (ret - mktrf + rf) from one day before an earnings announcement to 2 days after the announcement.</t>
  </si>
  <si>
    <t>PrepareFromMultipleFiles</t>
  </si>
  <si>
    <t>AnalystValue (defined above) minus IntrinsicValue (defined above), divided by abs(IntrinsicValue).</t>
  </si>
  <si>
    <t>Cooper et al</t>
  </si>
  <si>
    <t>Annual growth rate of total assets (at)</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</si>
  <si>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</si>
  <si>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Fama MacBeth</t>
  </si>
  <si>
    <t>Coefficient of a 60-month rolling window regression of monthly stock returns minus the riskfree rate on market return minus the risk free rate (ewretd - rf). Exclude if estimate based on less than 20 months of returns.</t>
  </si>
  <si>
    <t>MonthlyCRSP</t>
  </si>
  <si>
    <t>Square of Beta (defined above).</t>
  </si>
  <si>
    <t>Kelly Jiang</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</si>
  <si>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</si>
  <si>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Amihud Mendelsohn</t>
  </si>
  <si>
    <t>Spread estimates from Shane Corwin's website (https://www3.nd.edu/~scorwin/) divided by price (abs(prc)).</t>
  </si>
  <si>
    <t>Fama French</t>
  </si>
  <si>
    <t>Log of annual book equity (ceq) over market equity (see above).</t>
  </si>
  <si>
    <t>Penman et al</t>
  </si>
  <si>
    <t>BP - EBM, where BP = (ceq + tstkp - dvpa)/(shrout*abs(prc)), and EBM is defined above. Exclude if price less than 5.</t>
  </si>
  <si>
    <t>Ratio of quarterly cash and short-term investments (cheq) and total assets (atq).</t>
  </si>
  <si>
    <t>Ball et al</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</si>
  <si>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</si>
  <si>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Lakonishok et al</t>
  </si>
  <si>
    <t>1;2</t>
  </si>
  <si>
    <t>Net income (ib) plus depreciation (dp) divided by market equity. Exclude NASDAQ stocks.</t>
  </si>
  <si>
    <t>Desai et al</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</si>
  <si>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</si>
  <si>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Jegadeesh et al</t>
  </si>
  <si>
    <t>(As in MP). If an analyst issues a new strong buy recommendation (ireccd == 1), we assign a value of 1 to that event, if an analyst issues any other change in recommendation, we assign a value of -1; we assign 0 if the recommendation is unchanged. The final variable is the average over the constructed variable over all analysts each month.</t>
  </si>
  <si>
    <t>PrepareIBES</t>
  </si>
  <si>
    <t>Annual change in AssetTurnover (defined above). Exclude if price less than 5.</t>
  </si>
  <si>
    <t>Lockwood Prombutr</t>
  </si>
  <si>
    <t>Ratio of book equity (ceq) to book equity in the previous year. Include only if book equity is positive this year and last year.</t>
  </si>
  <si>
    <t>Barth Hutton</t>
  </si>
  <si>
    <t>Within upper half of Accruals distribution, equal to 1 if mean earnings estimate increased relative to the previous month. 0 if it decreased.</t>
  </si>
  <si>
    <t>Thomas Zhang</t>
  </si>
  <si>
    <t>12 month change in inventory (invt) divided by average total assets.</t>
  </si>
  <si>
    <t>Abarbanell Bushee</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</si>
  <si>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</si>
  <si>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Binary variable equal to 1 if the number of analysts (numest) for next quarter's EPS estimate decreased relative to three months ago, and 0 if it increased.</t>
  </si>
  <si>
    <t xml:space="preserve">Twelve-month change in noncurrent operating assets. Noncurrent operating assets is ( (at - act - ivao) - (lt - dlc - dltt) )/at. </t>
  </si>
  <si>
    <t>Twelve-month change in net working capital. Net working capital is ( (act - che) - (lct - dlc) )/at</t>
  </si>
  <si>
    <t>Annual change in profit margin PM (profit margin defined below). Exclude if price less than 5.</t>
  </si>
  <si>
    <t>4-quarter change in quarterly total taxes (txtq), scaled by lagged total assets (at).</t>
  </si>
  <si>
    <t>5 year growth rate of market value of equity minus 5 year stock return.</t>
  </si>
  <si>
    <t>Lyandres Sun Zhang</t>
  </si>
  <si>
    <t>Log of long-term debt (dltt) plus debt in current liabilties (dlc) minus log of the same variable 5 years ago.</t>
  </si>
  <si>
    <t>Barber et al</t>
  </si>
  <si>
    <t>Binary variable if the monthly mean of recommendations (ireccd) over analysts is greater than 3, and 0 if it is less or equal than 1.5.</t>
  </si>
  <si>
    <t>Binary variable equal to 1 if deferred charges (dc) greater than 0 or common shares reserved for convertible debt (cshrc) greater than 0.</t>
  </si>
  <si>
    <t>Dichev Piotroski</t>
  </si>
  <si>
    <t xml:space="preserve">A downgrade happens if credit rating (splticrm) decreased by at least one notch relative to the previous month.  CredRatDG = 1 if a downgrade happened over the past 3 months. </t>
  </si>
  <si>
    <t>PrepareRatings</t>
  </si>
  <si>
    <t>Spiess Affleck-Graves</t>
  </si>
  <si>
    <t>Equal to 1 if debt issuance (dltis) greater 0 and 0 otherwise. Exclude if share code &gt; 11 or missing book-to-market.</t>
  </si>
  <si>
    <t>Callen, Khan, and Lu</t>
  </si>
  <si>
    <t>AnnualCS+CreateSignals</t>
  </si>
  <si>
    <t>Chen Hong Stein</t>
  </si>
  <si>
    <t>Quarterly change in the number of institutional owners (numinstowners) from 13F data. Exclude if in the lowest quintile of stocks by market value of equity (based on NYSE stocks only).</t>
  </si>
  <si>
    <t>Richardson et al</t>
  </si>
  <si>
    <t>Difference in current operating assets (total current assets (act) minus cash and short-term investments (che)) between years t-1 and t, scaled by average total assets (at) in years t-1 and t.</t>
  </si>
  <si>
    <t>Difference in current operating liabilities (total current liabilities (lct) minus debt in current liabilities (dlc)) between years t-1 and t, scaled by average total assets (at) in years t-1 and t.</t>
  </si>
  <si>
    <t>Prakash Sinha</t>
  </si>
  <si>
    <t>Annual change in deferred revenue (drc) scaled by average total assets (at) in t-1 and t. Exclude if negative book equity (ceq), deferred revenue equal to 0 in both years, revenue less than 5m, or SIC code between 6000 and 6999.</t>
  </si>
  <si>
    <t>Difference in book equity (ceq) between years t-1 and t, scaled by average total assets (at) in years t-1 and t.</t>
  </si>
  <si>
    <t>Difference in financial liabilities (sum of long-term debt (dltt), current liabilitites (dlc) and preferred stock (pstk)) between years t-1 and t, scaled by average total assets (at) in years t-1 and t.</t>
  </si>
  <si>
    <t>Difference in investment and advances (ivao) between years t-1 and t, scaled by average total assets (at) in years t-1 and t.</t>
  </si>
  <si>
    <t>Richardson, Sloan Soliman and Tuna</t>
  </si>
  <si>
    <t>Hartzmark Salomon</t>
  </si>
  <si>
    <t>Binary variable equal to 1 if return with dividends (ret) is greater than return without dividends (retx) 11 months ago or 2 months ago, and 0 otherwise or if price less than 5.</t>
  </si>
  <si>
    <t>Michaely et al</t>
  </si>
  <si>
    <t>Define dividend initiation as having paid a dividend in month t (divamt &gt; 0) and not having paid a dividend in the 24 preceding months. DivInit is equal to 1 if a dividend was initiated in the past 12 months and 0 otherwise. Exclude if share code greater 11 and use NYSE stocks only.</t>
  </si>
  <si>
    <t>Define dividend omission as not having paid a dividend in the current month or the two preceding months, but having paid dividends in the 3, 6, 9, 12, 15, 18 months before. DivOmit is equal to 1 if a dividend was omitted in the previous 12 months and 0 otherwise.</t>
  </si>
  <si>
    <t>Naranjo et al</t>
  </si>
  <si>
    <t>Define tempDY as 4 times latest dividend (divamt) divided by price (prc). Define positive yield stocks as those which paid a dividend in all of the past 4 quarters.  Set DivYield = 1 if tempDY is above the median among positive yield stocks, and set DivYield = 0 if a stock in the top quartile of among positive tempDY stocks for the month, and DivYield = 0 if tempDY = 0.  Set DivYield to missing if stock is above the median firm size.  This procedure is based on Table 1B.</t>
  </si>
  <si>
    <t>Brennan et al</t>
  </si>
  <si>
    <t>Log of two-month lagged trading volume (vol) times two-month lagged price (prc).</t>
  </si>
  <si>
    <t>Binary variable equal to 1 if mean earnings forecast (meanest) decreased over the past month.</t>
  </si>
  <si>
    <t>DailyCRSP</t>
  </si>
  <si>
    <t>Loh Warachka</t>
  </si>
  <si>
    <t>Binary variable equal to 1 if the change in quarterly net income (ibq) from t-1 to 1 was positive in quarters t, t-1, t-2, t-3 and t-4, and 0 otherwise.</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</si>
  <si>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</si>
  <si>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Foster et al</t>
  </si>
  <si>
    <t>EPS (epspxq) minus EPS twelve months ago - Drift, scaled by standard deviation of that expression. Drift is the average earnings growth (EPS - EPS twelve months ago) over the past two years. Exclude if price less than 5</t>
  </si>
  <si>
    <t>Average monthly value of EarningsSurprise (defined above) of the 30% largest companies by market value of equity in the same Fama-French 48 industry. Exclude the largest 30% of companies for EarnSupBig (not to compute the anomaly)</t>
  </si>
  <si>
    <t>(ceq + che - dltt - dlc - dc - dvpa+ tstkp ) / (mve\_c + che - dltt - dlc - dc - dvpa+ tstkp). Exclude if price less than 5.</t>
  </si>
  <si>
    <t>Loughran Wellman</t>
  </si>
  <si>
    <t>Market value of equity + long-term debt (dltt) + debt in current liabilities (dlc) + deferred charges (dc) - cash and short-term investments (che) , divided by operating income (oibdp). Exclude if missing book equity or negative operating income.</t>
  </si>
  <si>
    <t>ib / lag(market value of equity, 6 months).  NYSE stocks only.  Exclude if EP &lt; 0.  Lag simulates the Dec 31 market equity used in original paper</t>
  </si>
  <si>
    <t>Dharan Ikenberry</t>
  </si>
  <si>
    <t>Binary variable equal to 1 if a firm switched from AMEX or NASDAQ to NYSE within the past year, or from NASDAQ to AMEX within the past year.</t>
  </si>
  <si>
    <t>Doyle et al</t>
  </si>
  <si>
    <t>Difference between unadjusted earnings (EPSActualUnadj) from IBES and quarterly earnings per share (epspiq). Exclude the highest and lowest 1% of values.</t>
  </si>
  <si>
    <t>Campbell et al</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</si>
  <si>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</si>
  <si>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Long-term earnings forecast (fgr5yr) lagged by twelve months. Exclude if book equity (ceq), net income (ib), deferred taxes (txdi), dividends (dvp), revenue (sale) or depreciation (dp) is missing.</t>
  </si>
  <si>
    <t xml:space="preserve">Months since start of CRSP coverage. </t>
  </si>
  <si>
    <t>6 month return, restricted to the bottom quintile of the cross-sectional firm age distribution. Exclude if price less than 5 or firm younger than 12 months.</t>
  </si>
  <si>
    <t>Diether et al</t>
  </si>
  <si>
    <t>Standard deviation of earnings estimates (stdev\_est) scaled by mean earnings estimate.</t>
  </si>
  <si>
    <t>Franzoni Marin</t>
  </si>
  <si>
    <t>FR = (FVPA - PBO), scaled by market value of equity. FVPA is pbnaa from 1980 to 1986, pplao + pplao from 1987 to 1997, and pplao after 1997. PBO is pbnvv from 1980 to 1986, pbpro + pbpru from 1987 to 1997, and pbpro after 1997. Exclude if price less than 5 or  shrcd &gt; 11.</t>
  </si>
  <si>
    <t>Nguyen Swanson</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</si>
  <si>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</si>
  <si>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Revenue (sale) - cost of goods solds (cogs), divided by 12 months lagged total assets.</t>
  </si>
  <si>
    <t>Log of advertising expense (xad) minus log of advertising expense last year. Exclude if price less than 5, xad less than .1 or stock in the lowest decile of market value of equity.</t>
  </si>
  <si>
    <t>Anderson Garcia-Feijoo</t>
  </si>
  <si>
    <t>Growth rate of capital expenditures (capx) relative to two years ago.   If capx is missing, replace with annual change in property, plant and equipment (ppent).</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</si>
  <si>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</si>
  <si>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Fairfield et al</t>
  </si>
  <si>
    <t>Annual growth in net operating assets, minus accruals. Net operating assets are (rect + invt + ppent + aco + intan + ao- ap- lco- lo) / at. Accruals are ( rect-l12.rect + invt - l12.invt + aco - l12.aco - (ap - l12.ap + lco - l12.lco) - dp ) / ((at + l12.at)/2)</t>
  </si>
  <si>
    <t>Percentage growth in sales (sale) relative to average sales of t-1 and t-2, minus percentage growth in inventory (invt) relative to average inventory of t-1 and t-2. Both growth terms are calculated relative to t-1 only if t-2 is missing.</t>
  </si>
  <si>
    <t xml:space="preserve">GrSaleToGrOverHead = Percentage growth in sales (sale) relative to average sales of t-1 and t-2, minus percentage growth in administrative expenses (xsga) relative to average administrative expenses of t-1 and t-2. Both growth terms are calculated relative to t-1 only if t-2 is missing. Remove if in the highest quintile of GrSaleToGrOverHead.  Returns are nicely monotonic until the highest quintile, consistent with original paper's rank regressions. </t>
  </si>
  <si>
    <t>Hou Robinson</t>
  </si>
  <si>
    <t>Three-year rolling average of the three digit industry Herfindahl index based on firm revenue (sale). Exclude regulated industries (4011, 4210, 4213 &amp; year $\leq$ 1980; 4512 &amp; year $\leq$ 1978, 4812, 4813 &amp; year $\leq$ 1982, 4900-4999 in any year)</t>
  </si>
  <si>
    <t>George Hwang</t>
  </si>
  <si>
    <t>Let temphigh = price / by the maximum daily price over the past twelve months.  High52 is the rolling 6 month average of temphigh to simulate the original paper's 6-month holding periods</t>
  </si>
  <si>
    <t>Bazdresch Belo Lin</t>
  </si>
  <si>
    <t>Change in number of employees (emp) between t -1 and t, scaled by average number of employees in t-1 and t. Replace hire with 0 if emp or lagged emp is missing.</t>
  </si>
  <si>
    <t>Past twelve month average of: daily return (abs(ret)) divided by turnover((abs(prc)*vol)</t>
  </si>
  <si>
    <t>PrepareDailyCrsp / CreateSignals</t>
  </si>
  <si>
    <t>1 if IPO in the past 6-36 months.  0 otherwise.  IPO dates are taken from Jay Ritter's IPO data available at: http://bear.warrington.ufl.edu/ritter/ipodata.htm.  Missing IPO dates imply IndIPO = 0</t>
  </si>
  <si>
    <t>Grinblatt Moskowitz</t>
  </si>
  <si>
    <t>Weighted average of firm-level 6 month buy-and-hold return. Average is taken over two digit industries each month and weights are based on market value of equity.</t>
  </si>
  <si>
    <t>Average monthly return (ret) of the 30% largest companies by market value of equity in the same Fama-French 48 industry. Exclude the largest 30% of companies for IndRetBig (not to compute the anomaly!)</t>
  </si>
  <si>
    <t>Daniel Titman</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</si>
  <si>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</si>
  <si>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 xml:space="preserve">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
</t>
  </si>
  <si>
    <t xml:space="preserve">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
</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</si>
  <si>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</si>
  <si>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Stock return between months t-12 and t-6</t>
  </si>
  <si>
    <t>Define FROE as net income (ib) divided by book equity (ceq), and drop if abs(FROE) &gt; 1. DefineAveBM as average book equity to market value of equity for years t-1 and t (in the first year of coverage, use book-to-market equity directly). IntrinsicValue is $(1 + \frac{FROE - .1}{1.1} + \frac{(FROE - .1)}{.1\times1.1}AveBM$. Exclude if price less than 1 or book equity less than 0.</t>
  </si>
  <si>
    <t>Annual change in property, plant and equipment (ppegt) plus annual change in inventory (invt), scaled by lagged total assets (at). Use ppent if ppegt is missing.</t>
  </si>
  <si>
    <t>Titman et al</t>
  </si>
  <si>
    <t>Ratio of capital investment (capx) to revenue (revt) divided by the firm-specific 36-month rolling mean of that ratio. Exclude if revenue less than \$10m.</t>
  </si>
  <si>
    <t>Asquith Pathak Ritter</t>
  </si>
  <si>
    <t>Exclude all stocks with short interest (ShortInterest) below .025. IO\_ShortInterest is institutional ownership (instown\_perc).  Keep NYSE Only.</t>
  </si>
  <si>
    <t xml:space="preserve">Lamont et al </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</si>
  <si>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</si>
  <si>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Total liabilities (lt) divided by market value of equity.</t>
  </si>
  <si>
    <t>Rank firms by their annual revenue growth each year over the past 5 years. MeanRankRevGrowth is the weighted average of ranks over the past 5 years, that is, MeanRankRevGrowth = (5*Rank$_{t-1}$ + 4*Rank$_{t-2}$ + 3*Rank$_{t-3}$ + 2*Rank$_{t-4}$ + 1*Rank$_{t-5}$)/15. Exclude NASDAQ stocks.</t>
  </si>
  <si>
    <t>Jegadeesh Titman</t>
  </si>
  <si>
    <t>Stock return between months t-12 and t-1.</t>
  </si>
  <si>
    <t>De Bondt Thaler</t>
  </si>
  <si>
    <t>Stock return between months t-18 and t-13.</t>
  </si>
  <si>
    <t xml:space="preserve">Jegedeesh </t>
  </si>
  <si>
    <t>Stock return (ret) over the previous month.</t>
  </si>
  <si>
    <t>Stock return between months t-36 and t-13.</t>
  </si>
  <si>
    <t>Stock return between months t-6 and t-1. Exclude if price less than 5.</t>
  </si>
  <si>
    <t>Mom6m. Include only stocks with a credit rating (splticrm) of BBB or lower</t>
  </si>
  <si>
    <t>Binary variable equal to 1 if firm is in the highest Mom6m quintile and the lowest Mom36m quintile, and equal to 0 if firm is in the lowest Mom6m quintile and the highest Mom36m quintile. Exclude if price less than 5.</t>
  </si>
  <si>
    <t>Heston Sadka</t>
  </si>
  <si>
    <t>Average return in the same month over the preceding 5 years. Exclude NASDAQ stocks.</t>
  </si>
  <si>
    <t>Lee Swaminathan</t>
  </si>
  <si>
    <t>Mom6m. Include only stocks in the highest quintile of average trading volume (vol) over the previous 6 months. Exclude NASDAQ stocks, if price less than 1 or if stock has been trading for less than 24 months.</t>
  </si>
  <si>
    <t>Examine only stocks in lowest BM quintile.  Binary variable based on sum of eight indicator variables which are: 1 if return on assets (ni/average assets) above the two digit industry median; 1 i net cash flow to assets (oancf/average assets) above the two digit indstry median; 1 if net cash flow greater than net income; 1 if R&amp;D expense to assets (xrd/average assets) greater than two digit industry median; 1 if capital expenditure (capx/average assets) greater than two digit industry median; 1 if advertising expenses (xad/average assets) greater than two digit industry median; 1 if the volatility of net income over the past 3 years is below the two digit industry median, 1 if the volatility of revenue (revt) over the past 3 years is below the two digit industry median. The final variable is equal to 1 if the sum of the above 8 indicators is greater than 5 and 0 if the sum is less than 2.</t>
  </si>
  <si>
    <t>Bradshaw et al</t>
  </si>
  <si>
    <t>Long-term debt issuance (dltis) minus long-term debt reduction (dltr) minus current debt changes (dlcch), scaled by average total assets (at) in years t-1 and t. Replace missing values of dlcch with 0. Exclude if ratio is greater than 1.</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</si>
  <si>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</si>
  <si>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Sale of common stock (sstk) minus  purchase of common stock (prstkc), scaled by average total assets (at) from years t and t-1. Exclude if absolute value of ratio is greater than 1.</t>
  </si>
  <si>
    <t>Boudoukh et al</t>
  </si>
  <si>
    <t>Dividends (dvc) plus purchase of common and preferred stock (prstkc) minus sale of common and preferred stock (sstk), divided by market value of equity.</t>
  </si>
  <si>
    <t>Hirshleifer et al</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</si>
  <si>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</si>
  <si>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Number of 4-quarter net income (ibq) increases over the previous 2 years.</t>
  </si>
  <si>
    <t>Revenue (revt) minus cost (cogs) - administrative expenses (xsga) - interest expenses (xint), scaled by book value of equity (ceq). Exclude smallest size tercile.</t>
  </si>
  <si>
    <t>Sum of administrative expenses (xsga) and cost of goods sold (cogs), scaled by total assets (at).  Use xsga = 0 if xsga is missing.</t>
  </si>
  <si>
    <t>Johnson So</t>
  </si>
  <si>
    <t xml:space="preserve">Total monthly option volume (volume) over all puts and calls, divided by monthly stock trading volume (vol). Exclude if price less than 1 or share code greater 11 or option volume or stock volume data are missing for the previous month. </t>
  </si>
  <si>
    <t>1b_DownloadOptionsAndProcess + CreateSignals</t>
  </si>
  <si>
    <t>Based off of OptionVolume1.  OptionVolume2 = OptionVolume1 / average of OptionVolume1 from months t-6 to t-1.</t>
  </si>
  <si>
    <t>Rajgopal et al</t>
  </si>
  <si>
    <t>Order backlog (ob) divided by average total assets (at) in years t-1 and t. Exclude if order backlog is 0.</t>
  </si>
  <si>
    <t>Eisfeldt Papanikolaou</t>
  </si>
  <si>
    <t xml:space="preserve">Defined recursively. Initialize with OrgCap = 4*general expenses (xsga) in the first year, and calculate as .85*OrgCap previous year + xsga current year thereafter. Scale by total assets (at). </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</si>
  <si>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</si>
  <si>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 xml:space="preserve">Sum of dividends (dvc), purchase of common and preferred stock (prstkc) and max(preferred stock redemption value (pstkrv), 0), divided by lag(market value of equity, 6 months).  Exclude if PayoutYield $\leq$ 0.  </t>
  </si>
  <si>
    <t xml:space="preserve">Annual percentage change in the ratio of depreciation (dp) to property, plant and equipment (ppent). </t>
  </si>
  <si>
    <t>Annual percentage change in revenue (sale) minus cost (cogs), minus annual percentage change in revenue.</t>
  </si>
  <si>
    <t xml:space="preserve"> (sic $\geq$ 7800 &amp; sic $\leq$ 7833) OR (sic $\geq$ 7840 &amp; sic $\leq$ 7841) OR</t>
  </si>
  <si>
    <t>Hafzalla et al</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</si>
  <si>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</si>
  <si>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 xml:space="preserve">Net income (ni) minus (purchase of common and preferred stock (prstkcc) minus sale of common and preferred stock (sstk) plus dividends (dvt), cash flow from operations (oancf), from financing (fincf) and investment (ivncf)). Scaled by absolute value of net income. </t>
  </si>
  <si>
    <t>Net income (ni) over revenue (revt). Exclude if price less than 5.</t>
  </si>
  <si>
    <t>Define FROE as mean earnings estimate (meanest) times shares outstanding (shrout), divided by book equity (ceq). Define the prediction error as net income (ib) over book equity (ceq), minus FROE. In each month t, regress the prediction error on 3 year lagged values of a firm's relative ranks in the cross-sectional revenue (sale), BM (defined above), AOP (defined above) and FROE distributions. PredictedFE is the fitted value from that regression. Update monthly.</t>
  </si>
  <si>
    <t>Blume Husic</t>
  </si>
  <si>
    <t>Log of absolute value of price (prc).</t>
  </si>
  <si>
    <t>Hou Moskowitz</t>
  </si>
  <si>
    <t>Regress daily stock return (ret) on market return (mktrf) in $t, t-1, \ldots, t-4$ with observations over the previous year. Trim the highest and lowest 1% of estimated coefficients. Define PriceDelay as the ratio of 1*beta on mktrf$_t-1$ + 2*beta on mktrf$_t-2$ + 3*beta on mktrf$_t-3$ + 4*beta on mktrf$_t-4$, and beta on mktrf$_t$ + beta on mktrf$_t-1$ + beta on mktrf$_t-2$ + beta on mktrf$_t-3$ + beta on mktrf$_t-4$. The final variable is the average of that ratio over the previous month.</t>
  </si>
  <si>
    <t>DailyCRSP / CreateSignals</t>
  </si>
  <si>
    <t>Easley, Hvidkjaer, O'Hara</t>
  </si>
  <si>
    <t>PrepareOtherData</t>
  </si>
  <si>
    <t>Balakrishnan et al</t>
  </si>
  <si>
    <t>Quarterly earnings per share (epspxq) times quarterly shares outstanding used to calculate EPS (cshprq) divided by total assets (at). Exclude if price less than 1.</t>
  </si>
  <si>
    <t>R&amp;D expense (xrd) over market value of equity.</t>
  </si>
  <si>
    <t>Chan Lakonishok Sougiannis</t>
  </si>
  <si>
    <t>1;2;3</t>
  </si>
  <si>
    <t>Gou et al</t>
  </si>
  <si>
    <t>Binary variable equal to 1 if R&amp;D expense (xrd) = 0 and IndIPO = 1.  0 otherwise.</t>
  </si>
  <si>
    <t>Landsman et al</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</si>
  <si>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</si>
  <si>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Industry-adjusted value of real estate holdings. Real estate holdings are calculated as: PPE Buildings at cost (fatb) plus PPE Leases at cost (fatl), divided by PPE (ppegt). Use ppent if ppegt is missing. Subtract monthly industry-mean at the 2 digit SIC level.</t>
  </si>
  <si>
    <t>Cohen Lou</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</si>
  <si>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</si>
  <si>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Define revisions as the change in the mean earnings estimate (meanest) for the next quarter from month t-1 to t, scaled by stock price in month t-1. REV6 is the sum of that variable from months t-6 to t.</t>
  </si>
  <si>
    <t>Jegadeesh Livnat</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</si>
  <si>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</si>
  <si>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RIO\_BM is a binary variable equal to 1 if a firm is in the highest quintile of the monthly RIO distribution and has BM below the cross-sectional median, and 0 if a firm is in the lowest quintile of RIO and has BM below the median.</t>
  </si>
  <si>
    <t>Binary variable equal to 1 if RIO (defined above) is in the highest quintile and ForecastDispersion (defined above) is above the median, 0 if RIO is in the lowest quintile and ForecastDispersion is above the median.</t>
  </si>
  <si>
    <t>Binary variable equal to 1 if RIO (defined above) is in the highest quintile and monthly IdioRisk (defined above)  is above the median, 0 if RIO is in the lowest quintile and IdioRisk is above the median.</t>
  </si>
  <si>
    <t>Binary variable equal to 1 if RIO (defined above) is in the highest quintile and monthly turnover (vol/shrout) is above the median, 0 if RIO is in the lowest quintile and turnover is above the median.</t>
  </si>
  <si>
    <t>Quarterly net income (ibq) divided by lagged total assets (atq). Exclude if price less than 1.</t>
  </si>
  <si>
    <t>Haugen Baker</t>
  </si>
  <si>
    <t>Net income (ni) over book value of equity (ceq). Exclude if price less than 5.</t>
  </si>
  <si>
    <t>Elgers Lo Pfeiffer</t>
  </si>
  <si>
    <t>Mean earnings estimate (meanest) for next quarter's earnings divided by stock price (prc). Exclude if price less than 1.</t>
  </si>
  <si>
    <t>Sales (sale) relative to t-1.</t>
  </si>
  <si>
    <t>Pontiff Woodgate</t>
  </si>
  <si>
    <t>Growth in number of shares between t-18 and t-6. Number of shares is calculated as shrout/cfacshr to adjust for splits.</t>
  </si>
  <si>
    <t>5-year growth in number of shares. Number of shares is calculated as shrout/cfacshr to adjust for splits.</t>
  </si>
  <si>
    <t>Ikenberry et al</t>
  </si>
  <si>
    <t>Binary variable equal to 1 if stock repurchase indicated in cash flow statement (prstkc &gt; 0), and 0 if prstkc = 0.</t>
  </si>
  <si>
    <t>Datar Naik Radcliffe</t>
  </si>
  <si>
    <t>Sum of monthly share trading volume (vol) over the previous three months, scaled by 3 times common shares outstanding (shrout). Drop if ShareVol is below its median</t>
  </si>
  <si>
    <t>Dechow et al</t>
  </si>
  <si>
    <t>Short-interest from Compustat (shortint) scaled by shares outstanding (shrout). Short-interest data are available bi-weekly with a four day lag. We use the mid-month observation to make sure data would be available in real time.</t>
  </si>
  <si>
    <t>Hong Kacperczyk</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</si>
  <si>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</si>
  <si>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Log of monthly market value of equity (abs(prc)*shrout)).</t>
  </si>
  <si>
    <t>Xing Zhang Zhao</t>
  </si>
  <si>
    <t>Using OptionMetrics data, among options with duration between 10 and 60 days, implied volatility of put option with moneyness closest to but above 1 minus implied volatility of call option with moneyness closest to but below 1.</t>
  </si>
  <si>
    <t>1b_DownloadOptionsAndProcess</t>
  </si>
  <si>
    <t>Using OptionMetrics data, average implied volatility of put options with duration between 15 and 30 days and rounded delta of -.5 minus average implied volatility of call options with duration between 15 and 30 days and rounded delta of .5.</t>
  </si>
  <si>
    <t>Barbee et al</t>
  </si>
  <si>
    <t>Ratio of annual sales (sale) to market value of equity.</t>
  </si>
  <si>
    <t>Cusatis et al</t>
  </si>
  <si>
    <t>Spinoffs are identified as all observations in the CRSP acquisition file with valid acperm entry. Spinoff is a binary variable equal to 1 if a firm is identified in the CRSP Acquisition data and if it has at most one year of history in the CRSP stock return data. Spinoff is equal to 0 otherwise.</t>
  </si>
  <si>
    <t>Chordia et al</t>
  </si>
  <si>
    <t>Standard deviation of turnover (vol/shrout) over the past 36 months.</t>
  </si>
  <si>
    <t>Eberhart et al</t>
  </si>
  <si>
    <t>Binary variable equal to 1 if: R&amp;D (xrd) scaled by revenue (revt) is positive, R&amp;D scaled by total assets (at) is positive, annual R&amp;D growth is greater than 5%, annual growth in R&amp;D over total assets is greater than 5%. SurpriseRD is 0 otherwise.</t>
  </si>
  <si>
    <t>Hahn Lee</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</si>
  <si>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</si>
  <si>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Lev Nissim</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</si>
  <si>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</si>
  <si>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Binary variable equal to 1 if mean analyst earnings forecast for the next quarter (meanest) has improved over the previous month, and 0 otherwise.</t>
  </si>
  <si>
    <t xml:space="preserve">Rolling variance of (ib+dp)/mve\_c over the past 60 months (minimum 24 months data required).  </t>
  </si>
  <si>
    <t>Average monthly dollar trading volume (vol*abs(prc)) over the previous 12 months, scaled by market value of equity. Exclude if price less than 5.</t>
  </si>
  <si>
    <t>Rolling standard deviation of monthly trading volume (vol) over the past 36 months (require at least 24 observations). Include only NYSE stocks.</t>
  </si>
  <si>
    <t>Rolling coefficient from regressing monthly trading volume on a linear time trend over a window of 60 months (require that at least 30 exist). Scale coefficient by 60-month average of trading volume.</t>
  </si>
  <si>
    <t>Sale of common stock (sstk) minus dividends (dv) minus purchase of common stock (prstkc) plus long-term debt issuance (dltis) minus long-term debt reductions (dltr). Scaled by total assets (at).</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</si>
  <si>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</si>
  <si>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</si>
  <si>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2_ProcessData.R / CreateSignals</t>
  </si>
  <si>
    <t>Gompers et al</t>
  </si>
  <si>
    <t>Index available from http://fac
ulty.som.yale.edu/andrewmetrick/data.html . The index is only available every 2-3 years for each firm, we replace intermediate missing values with the latest available one.  Value-weighted.</t>
  </si>
  <si>
    <t>Ang et al</t>
  </si>
  <si>
    <t>Standard deviation of residuals from CAPM regressions using the past month of daily data.  Value weighted</t>
  </si>
  <si>
    <t>Bali et al</t>
  </si>
  <si>
    <t>Maximum of daily returns (ret) over the previous month</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</si>
  <si>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</si>
  <si>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Adrian, Etula, and Muir</t>
  </si>
  <si>
    <t>1_PrepareFromMultipleFiles</t>
  </si>
  <si>
    <t>Blitz, Huij, and Martens</t>
  </si>
  <si>
    <t>Bali, Engle, and Murray</t>
  </si>
  <si>
    <t>Hand Return</t>
  </si>
  <si>
    <t>Hand T-Stat</t>
  </si>
  <si>
    <t>Weighting</t>
  </si>
  <si>
    <t>Quantiles</t>
  </si>
  <si>
    <t>Holding Period*</t>
  </si>
  <si>
    <t>Adjustment</t>
  </si>
  <si>
    <t>Notes</t>
  </si>
  <si>
    <t>EW</t>
  </si>
  <si>
    <t>10 (decile ranks)</t>
  </si>
  <si>
    <t>Table 2: Panel B closest to desired, but not long-short</t>
  </si>
  <si>
    <t>Table 4 is closest, but shows contemporaneous results</t>
  </si>
  <si>
    <t>Chris could not find predictor.  Andrew could not download the paper but found the predictor in Alwathainani's dissertation at VCU, table 5 Panel C P10-P1.  Did not include stats since the dissertation is not published version.Paper has a couple of different regressions to separate consistent and inconsistent firms. No clear anomaly construction. Follow MP.</t>
  </si>
  <si>
    <t>Table 2 closest to desired, but not long-short</t>
  </si>
  <si>
    <t>Table 4 looks to be the closest; TZ: Table 2 gives portfolio returns, need to take difference between extreme portfolios ((7) - (1)) but no t-stat</t>
  </si>
  <si>
    <t>None</t>
  </si>
  <si>
    <t>Table 3: Panel B (All% row). Note reported as Low-High</t>
  </si>
  <si>
    <t>Month</t>
  </si>
  <si>
    <t>Table 6: Panel B. Results are for value-weighted (-0.97, [2.86])</t>
  </si>
  <si>
    <t>none</t>
  </si>
  <si>
    <t>Table 8: Panel A.  All previous tables only show realized (not predicted) downside beta</t>
  </si>
  <si>
    <t>Table 5: Panel A the closet, but reports average alpha from a 3-factor model</t>
  </si>
  <si>
    <t>Table 3: NIG column</t>
  </si>
  <si>
    <t>Quarter</t>
  </si>
  <si>
    <t>Fig 1 Overall, SAR, (Fig 1 actually has a table)Size adjustment may have a large effect here.  Also the original paper's portfolio rebalancing is not extremely clear, since they seem to reference earnings announcement dates even in the calendar time results</t>
  </si>
  <si>
    <t>Table 2 reports Size Adjusted (VW) returns and Carhart model alphas. Also report 3 different return periods ([-2,0], [1,60], [1,120] with 0 being the annoucement day of earnings); TZ: Really more an event study approach, portfolios not matched in time</t>
  </si>
  <si>
    <t>Table 1, fourth column</t>
  </si>
  <si>
    <t>Table 4 Panel A reports VW excess returns, CAPM alphs and 3-Factor Alphas.</t>
  </si>
  <si>
    <t>CAPM</t>
  </si>
  <si>
    <t>Table 3 Reports alphas from a CAPM model</t>
  </si>
  <si>
    <t>Table 2 reports some regression results</t>
  </si>
  <si>
    <t>Table 5: Reports (Mean &lt; 1.5) - (Mean &gt;3) so I changed the sign to be consistent with your description of (Mean &gt; 3) - (Mean &lt; 1.5); Table 7 is monthly rebalanced version (panel C)</t>
  </si>
  <si>
    <t>Table III is close but does 3-day event time returnsPaper has average analyst recommendation, MP construct UpForecast</t>
  </si>
  <si>
    <t>Table III is close but does 3-day event time returnsPaper has average analyst recommendation, MP construct DownForecast</t>
  </si>
  <si>
    <t>Table 1 shows size and period of listing portfolios but no t-stats</t>
  </si>
  <si>
    <t>Table 3 Panel A is the closest, but does not split into upper/lower half of accruals. Does deciles instead. Also does not report t-stats</t>
  </si>
  <si>
    <t>Table 3: Note in the table, defined as 1-2 where 1 is low accrual and high b/m, and 2 is high accrual and low b/m. (so I switched the signs)</t>
  </si>
  <si>
    <t>This paper is on P/E ratios, but Table 1 would be the most relevant. Don't give long-short return either.</t>
  </si>
  <si>
    <t>Table 1: Has long-short, but with excess returns. They report L-H (10.44, [5.78]) ; TZ table 1 panel A is raw excess returns</t>
  </si>
  <si>
    <t>Could not find variable</t>
  </si>
  <si>
    <t>Table 2 seems to be the main results, but not useful here</t>
  </si>
  <si>
    <t>FF</t>
  </si>
  <si>
    <t>Table 3: Panel B, but no t-stats/long-short; TZ: Table 6 panel B has long/short returns</t>
  </si>
  <si>
    <t>Table 3: Panel D, but no t-stats/long-short; TZ: Table 6 panel B has long/short returns</t>
  </si>
  <si>
    <t>Table 3: Reports Low - High of deciles. Switched sign from table in paper to be consistent ith High-Low.</t>
  </si>
  <si>
    <t>Table 4 reports returns, but not long-short</t>
  </si>
  <si>
    <t>Table 6: Shows Long-short for excess returns, not raw returns (-6.3, [1.41])</t>
  </si>
  <si>
    <t>0</t>
  </si>
  <si>
    <t>Table 7 has portfolio returns, but no-tstats</t>
  </si>
  <si>
    <t>Table 4 has portfolio returns, but no t-stats for several durations.</t>
  </si>
  <si>
    <t>Table 4 has portfolio returns, but no-tstats</t>
  </si>
  <si>
    <t>Table 5 has portfolio returns, but no-tstats</t>
  </si>
  <si>
    <t>Table IIIA has returns, but there is no relationship</t>
  </si>
  <si>
    <t>Table 4 (chose the cumluative annual return, but they report 1,2,3 and 4 quarters)</t>
  </si>
  <si>
    <t>Table 3B reports returns, but not long-short</t>
  </si>
  <si>
    <t>Table 3A reports returns, but not long-short</t>
  </si>
  <si>
    <t>Table 2 reports LS of Excess returns in Panel A (1.18, [5.51])</t>
  </si>
  <si>
    <t>Table 2, year 1 row (average monthly return)</t>
  </si>
  <si>
    <t>Indicator</t>
  </si>
  <si>
    <t>2 Years</t>
  </si>
  <si>
    <t>size, industry</t>
  </si>
  <si>
    <t>No LS, Tables 2,3 have mean returns; TZ has match-adjusted returns</t>
  </si>
  <si>
    <t>Fama-Macbeth Regressions (Table 4?)</t>
  </si>
  <si>
    <t>Fama-Macbeth Regressions (Table 9?)</t>
  </si>
  <si>
    <t>Report average monthly slopes of return ~ turnover, but not LS in Table 2</t>
  </si>
  <si>
    <t>Figure 2, two-year line is closest.  Table I only shows Mom36mMP cite Jegadeesh and Titman 1993 JF but it's found in De Bondt and Thaler 1985 (or something close to it anyway)</t>
  </si>
  <si>
    <t>Table 1, 16 3-year periods row. They report differences in market adjusted returns, not raw-returns. 12-month diff is (-0.054 [0.77])</t>
  </si>
  <si>
    <t>Table 1, Panel A has a low- and high- short abnormal return, but just a summary statistics.</t>
  </si>
  <si>
    <t>Half year</t>
  </si>
  <si>
    <t>Table 4 has the exchange switches separately, but no long-short. ; TZ: Table 4 "all years" is closest, I picked the Nasdaq to AMSE specfication because it has the highest number of observations.</t>
  </si>
  <si>
    <t>Table 4 has returns by portfolio, but no t-stats</t>
  </si>
  <si>
    <t>Table 3 has returns by portfolio, but no t-stats</t>
  </si>
  <si>
    <t>size, value</t>
  </si>
  <si>
    <t>Table 4 shows BHAR and CAR for upgrades and downgrades, but no LS for downgrade vs other.; TZ: use 3 month match-adjusted downgrade return</t>
  </si>
  <si>
    <t>Table 2 (reported as stocks held for single month) flipped sign from paper since they report D1-D5</t>
  </si>
  <si>
    <t>Table 7 Panel A. (They report lowest - highest, so switched the sign from the paper) But they report p-values from randomization trial (like a boostrap?) (-3.6, [0.008 p-value])</t>
  </si>
  <si>
    <t>Table 4 Panel A reports Three and Four Factor Models for 1974-2001. No Long Short</t>
  </si>
  <si>
    <t>Table 4 reports hedge for excess return, not raw return (4.63, [2.85])</t>
  </si>
  <si>
    <t>Table 4 reports hedge for size-adjusted security returns. Also split into higher and lower analyst coverage.</t>
  </si>
  <si>
    <t>Not predictive in paper.  Tables 4 and 5 show related results, but never long-short number of analysts</t>
  </si>
  <si>
    <t>Table 5 looks to be the closest, but just a 3-factor model</t>
  </si>
  <si>
    <t>Table 3 has regression stats</t>
  </si>
  <si>
    <t>Table 3 Ln(A/BE) has regression results</t>
  </si>
  <si>
    <t>Table 3 Ln(A/BE) has regression results, but this is HXZ's alternative construction</t>
  </si>
  <si>
    <t>Table 4 has return by portfolio, but no statistics/hedge</t>
  </si>
  <si>
    <t>Table 3 has FM regressions (Y_t/B_t).  Table 4 has some weird portfolio sorts but nothing easy to interpret.</t>
  </si>
  <si>
    <t>No hedge, Table 3 looks to be the main results. A bit hard to read but they seem to be showing excess return among other things</t>
  </si>
  <si>
    <t xml:space="preserve">Table 4 shows CAR for a few periods by portfolio (you describe what looks like model 2 in the paper). But no statistics </t>
  </si>
  <si>
    <t>Table 3 Panel D is close, but doesn't have t-stats.  Table 4 Panel B is close, but uses 36 month holding periods.  Variable is called V_f/P</t>
  </si>
  <si>
    <t>Table 4? Shows hedges for bi-dimensional portfolios. ????</t>
  </si>
  <si>
    <t>Table 3 has raw returns by decile for portfolios based on FR, but no statistics or hedge</t>
  </si>
  <si>
    <t>Table 1: Portfolios split by top 30% and bottom 30%. (average monthly return)</t>
  </si>
  <si>
    <t>Variable</t>
  </si>
  <si>
    <t>Table 6 reports results by portfolio for a four-factor model; TZ: Table 7 reports alphas of hedge returns</t>
  </si>
  <si>
    <t>Table 8 has a long-short portfolio but reports four-factor model</t>
  </si>
  <si>
    <t>Table 3 Panel A. High portfolio = 3 highest industries, low portfolio = 3 lowest. L = 6, 12-month column. Report average monthly return; TZ: Techically deciles but they report highest 3 minus lowest 3 deciles</t>
  </si>
  <si>
    <t>Table 4 Panel A: Report size-adjusted return hedges with p-values; TZ: t-stat is approximate, I converted the p-value to t but not exact since the table says p &lt;.001 instead of giving a value.</t>
  </si>
  <si>
    <t>Table 5 Panel A: Report size-adjusted return hedges with p-values; TZ: t-stat is approximate, I converted the p-value to t but not exact since the table says p &lt;.001 instead of giving a value.</t>
  </si>
  <si>
    <t>Table 4. Tangibility used as a factor I believe</t>
  </si>
  <si>
    <t>Table 3: 4-factor alphas and the hedge is reported, but not raw returns (0.448, [16.39])</t>
  </si>
  <si>
    <t>The text reports 3.60 percent annual hedge return and p value &lt; 0.05 (page 1278) but I can't find a table reporting the numbers (t-stat is not reported either) -AC</t>
  </si>
  <si>
    <t>No ports.  Table 1 reports regression results, but may be non-standard (not clearly fama macbeth)</t>
  </si>
  <si>
    <t>Table 2 (annual rows) is broken up into various formation periods. Chose the 16-20 year formation period. Average monthly return</t>
  </si>
  <si>
    <t>size, value, mom</t>
  </si>
  <si>
    <t>Table 4 reports hedge for an abnormal return portfolio, not raw return (-0.0148 [8.45]) Sign flipped to represent H-L. They also report a raw return for NOA_alt based on residuals (-0.0135 [7.3])</t>
  </si>
  <si>
    <t>Table 3 shows hedge portfolios, but for some kind of big data mining model</t>
  </si>
  <si>
    <t>"host of well-known factors"</t>
  </si>
  <si>
    <t>Table 4 Panel B reports cross-section regressions for returns, but no long-short. Just a series of regressions ; TZ: table 4 has CAPM alphas to a long sin short matched firms strategy I think</t>
  </si>
  <si>
    <t>Table 6? Reports Fama-Macbeth regression results</t>
  </si>
  <si>
    <t>Table 2? Reports intra-industry lead-lag effect returns</t>
  </si>
  <si>
    <t>Table 2 (deciles)</t>
  </si>
  <si>
    <t>Table 3, firm-level return set of columns</t>
  </si>
  <si>
    <t>indicator</t>
  </si>
  <si>
    <t>year</t>
  </si>
  <si>
    <t>size and B/M</t>
  </si>
  <si>
    <t>Table 3 All firms Year 1 Diff.  Use normal cdf to convert p valueour return is larger, maybe because of lack of size controls</t>
  </si>
  <si>
    <t>Table 3 has abnormal returns by quintile onlyNo t-stats reported, only stars</t>
  </si>
  <si>
    <t>Table 6 (abnormal return only, not hedge return)Tables 5 and 6 has event time returns, no LS.  Table 7 shows rgression results.  Other tables examine revenue surprise's ability to predict earnings</t>
  </si>
  <si>
    <t>quarter</t>
  </si>
  <si>
    <t>Table 1 (Panel A, K= 3 three month holding period), row 12 buy-sellclose replication</t>
  </si>
  <si>
    <t>Table 1 (Panel A, K= 3 three month holding period) row 6 Buy-sellOurs works better, maybe because of more frequent rebalancing</t>
  </si>
  <si>
    <t>month</t>
  </si>
  <si>
    <t>Table 2, S1, Jan-Decthis might be the best replication (as it should be!)</t>
  </si>
  <si>
    <t>10, L2, S2</t>
  </si>
  <si>
    <t>week</t>
  </si>
  <si>
    <t>Table 2 Panel A (O/S) CAPM Int, (1+2)-(9+10), times -4interesting that our monthly variable works fairly well</t>
  </si>
  <si>
    <t>Table 2 Panel B \delta (O/S) CAPM Int, (1+2)-(9+10), times -4there is an error in the stata code!</t>
  </si>
  <si>
    <t>Table 4, Panel BWorks at annual horizons too</t>
  </si>
  <si>
    <t>Table 2 but paper does not provide t-statsStatistical significance is shown in FM regressions (Table 3)</t>
  </si>
  <si>
    <t>Table VI panel 1 1-year average divide by 12Other panels show B/M and C/P-sales growth double sorts, I suppose for comparison</t>
  </si>
  <si>
    <t>Table 2 but paper does not provide t-statsTable VI panel 2 shows double sort results on CF and sales growth</t>
  </si>
  <si>
    <t>Table 2 but paper does not provide t-statsshould remove!</t>
  </si>
  <si>
    <t>Table 1 FC row has mean returns but no standard errors.The hedge portfolio used in the paper controls for size, which ours doesn't.  Perhaps that's why their mean return is rather small compared to ours.  It may be that the KZ index by itself mostly is just a size effect.</t>
  </si>
  <si>
    <t>10, L3, S3</t>
  </si>
  <si>
    <t>FF3</t>
  </si>
  <si>
    <t>Table 4 pooled hedge return 1 yearSeems FF3 has some effect on RDS returns</t>
  </si>
  <si>
    <t>3 x 10 indep</t>
  </si>
  <si>
    <t xml:space="preserve">Table 2, J = 6, R10-R1, V3Our sort is 5 x 5 </t>
  </si>
  <si>
    <t>N/A</t>
  </si>
  <si>
    <t>Table 5 shows regressions, but it only works in the subsample 1973-1992.</t>
  </si>
  <si>
    <t>Table 2, fourth row (LM6, HP1m), column B-SPaper has the fancy title "the LAPM"  Also works for longer holding period of up to 2 years</t>
  </si>
  <si>
    <t>Table 4, panel A, take difference between High and low SUSG returns, tstat is reported, flipped signPaper also offers alphas and FM regressions</t>
  </si>
  <si>
    <t>Table 3, Fama-French (1993), Streaks Spread.</t>
  </si>
  <si>
    <t>Table 2, panel A , 10-1, formation yearThey also winsorize the advertising spending growth and somehow update spending throughout the year.  They also show subsequent reversal, so maybe this anomaly persists?</t>
  </si>
  <si>
    <t>Table 3 Panel B Table 3A shows raw returns bo no t-stats</t>
  </si>
  <si>
    <t>3*</t>
  </si>
  <si>
    <t>Table 5B.  Uses decile sorts, but then longs top 3 and shorts bottom 3 portfolios, hence the 3*Table 3 actually offers hedge return alphas for IPOs and debt issue indicators too, which the original papers didn't have.  But of course this is a different sample.  Then again this argument seems to say this is not a new predictor.  Seems this paper could also offer a "Composite equity issuance" predictor.</t>
  </si>
  <si>
    <t>Table 3, but no hedge portfolios (might use coefficients here instead since market-adjusted is basically like hedge portfolio (variable = 0 gives basically market return))Actually Table 3 is in event study form, so it's probably not comparable anyway</t>
  </si>
  <si>
    <t xml:space="preserve">Table 4, panel b (divide annual return by 12)Paper offers size adjusted returns and low BM only firms.  </t>
  </si>
  <si>
    <t>5 x 5 indep</t>
  </si>
  <si>
    <t>Table 2 Panel B P5, RI5-RI1We use above M/B median instead of 5th quintile</t>
  </si>
  <si>
    <t>Table 2We use Dispersion median instead of 5th quint</t>
  </si>
  <si>
    <t>Table 2We use idiovol median instead of 5th quint</t>
  </si>
  <si>
    <t>Table 2We use turnover median instead of 5th quint</t>
  </si>
  <si>
    <t>Table 1B and Table 3, but no hedge returns.  Table 3 shows non-monotonic relationship.</t>
  </si>
  <si>
    <t>Table 4, Panel A, t-stat is computed from mean and std, flipped signThey use deciles rather than quintiles</t>
  </si>
  <si>
    <t>Table 2a column r^eOnly show VW sorts.  Table 1 also shows FM reg</t>
  </si>
  <si>
    <t>Table 2, column (1)Text says they use VW, but EW performs similarly</t>
  </si>
  <si>
    <t>Table IIIv has both raw and alphasTable 1 shows FM reg</t>
  </si>
  <si>
    <t>Table 4, Panel A, column DeltaCHOther tables show double sorts, alphas</t>
  </si>
  <si>
    <t>Table 8A, CAPM alphna</t>
  </si>
  <si>
    <t>Table 1 (working paper version) but no hedge returns and t-tstatsTable 4a has NetDebtPRice results but none for BPEBM</t>
  </si>
  <si>
    <t>Table 1 (working paper version) but no hedge returns and t-tstatsTable 4a has NetDebtPRice results but only uses EBM as a control</t>
  </si>
  <si>
    <t>5*</t>
  </si>
  <si>
    <t>Table 4a has size adjusted returns for double sorts, on NDP and NOA/POA.  I chose 5th NOA/POA Portfolio, but they're all similar.  Divide by 12, change to percentTable 1 Panel C has decile sort returns, but no hedge returns.  Performance here is not great, as noted in the text.  Best performance is Table 4 which reports conditional sorts.</t>
  </si>
  <si>
    <t>Nonstandard</t>
  </si>
  <si>
    <t>Table 3, panel A, High-Low Mean (annual BH return divided by 12)Novy-Marx and Velikov fail to replicate this</t>
  </si>
  <si>
    <t>Table 3 has FMB regressions but no hedge returnsOther tables examine out of sample tests</t>
  </si>
  <si>
    <t>Table 4 has return forecasting regressiosn but no hedge returnsOther tables examine analyst forecast errors</t>
  </si>
  <si>
    <t>Table 3, but FMB size adjusted onlyOther tables use nonlinear regressions</t>
  </si>
  <si>
    <t>Table 8, but FMB onlyaccounting papers tend to focus on regressions.  Most results are about accounting rate of return (Table 5-7</t>
  </si>
  <si>
    <t>Table 9, matching firm adjusted returns three yearThis is an example of an MP interpretation of a paper, so there's no original table</t>
  </si>
  <si>
    <t>Table II, but only has buy hold matching firm adjusted returnsThis is an example of an MP interpretation of a paper, so there's no original table</t>
  </si>
  <si>
    <t>Table II, portfolio alphas, S2 return difference, flip signThis is a rough approximation of what we do, as they do value weighting within size groups. The hand stat is for the 2nd size quintle, value weighted</t>
  </si>
  <si>
    <t>Table 6 year t+1 hedge, flip signonly size adjusted and CAPM adjusted</t>
  </si>
  <si>
    <t>no sortsMain results (Table 7) use annual fama macbeth</t>
  </si>
  <si>
    <t>Table 4 Panel a (1) uses FF3 alphas for R debt issuers - Risk free.  Straight debt issuers onlyTalbe 4 also offers convertible debt issuers, but the results are similar.  Table 3, also shows five year holding returns for matched firms only</t>
  </si>
  <si>
    <t>Table 1 \Delta Invent row has decile hedge size adjusted returns, sign switched.  T-stats are missing though.  Main results use panel regression coefficient and stars.</t>
  </si>
  <si>
    <t>Table 2, column (1), divide 3-month return by 3Paper uses deciles.  But it's still strange that our returns are higher.</t>
  </si>
  <si>
    <t>Table 1 Panel B Column for Year 1, Average ( at the bottom), divide by 12, switch signsPanel A figures are in percent, that is the monthly return is 0.168% (see text on previous page).  Panel B is better for the stats we want, and it includes t-stats.   
Very mysterious how our own investment variable does far better.  One difference is they long ports 1 and 2 and short ports 4 and 5.</t>
  </si>
  <si>
    <t>Table 5, panel B, r^e_{VW}, divide by 12Strangely, our replication does much better.   Also strangely, value weighting returns does significantly better.</t>
  </si>
  <si>
    <t xml:space="preserve">Table 4, DCONV has FM regression resultsPaper doesn't focus on convertible debt dummy, but isntead on the proportion of convertible debt.  Results for the proportion are in Table 5.  </t>
  </si>
  <si>
    <t>Table2</t>
  </si>
  <si>
    <t>Table 3, Panel A, year t + 1, divide annual return by 12, switch signsThis return and t-stat are for decile sorts.  Table suggests quintiles would be significantly less extreme</t>
  </si>
  <si>
    <t>Week</t>
  </si>
  <si>
    <t xml:space="preserve">Table 3, Panel A, eXRET, weekly returns, multiplied by 4Table goes long low skew.  We go long high skew.  Table 4 suggests that monthly returns may not be as strong as weekly ones.  </t>
  </si>
  <si>
    <t>Table 5, Panel A, Unadjusted meanTable goes long Q1, we go long Q5.  Paper includes two alternative formulations of the predictor that we didn't use</t>
  </si>
  <si>
    <t>Table 4, middle panel, U5 (high) [since 1/Age] and M5-M1Returns are monotonic in momentum, suggesting this variable can be continuous.  Not sure why we didn't use size-Mom double sort</t>
  </si>
  <si>
    <t>Author</t>
  </si>
  <si>
    <t>Bali, Cakici, and Whitelaw</t>
  </si>
  <si>
    <t>Chordia, Subrahmanyam, and Anshuman</t>
  </si>
  <si>
    <t>Elgers, Lo, and Pfeiffer</t>
  </si>
  <si>
    <t>Penman, Richardson, and Tuna</t>
  </si>
  <si>
    <t xml:space="preserve">Soliman </t>
  </si>
  <si>
    <t>Skew1</t>
  </si>
  <si>
    <t>Li (2011)</t>
  </si>
  <si>
    <t>Asquith, Pathak, and Ritter</t>
  </si>
  <si>
    <t>Chordia Roll Subrahmanyam</t>
  </si>
  <si>
    <t>Holthausen Larcker</t>
  </si>
  <si>
    <t xml:space="preserve">Chan, Jegadeesh, and Lakonishok </t>
  </si>
  <si>
    <t>Amihud</t>
  </si>
  <si>
    <t>Ang, Hodrick, Xing, and Zhang</t>
  </si>
  <si>
    <t>Avramov, Chordia, Jostova, and Philipov</t>
  </si>
  <si>
    <t>Balakrishnan, Bartov, and Faurel</t>
  </si>
  <si>
    <t>Ball, Gerakos, Linnainmaa, and Nikolaev</t>
  </si>
  <si>
    <t xml:space="preserve">Barbee, Mukherji, and Raines </t>
  </si>
  <si>
    <t>Barber, Lehavy, McNichols, and Trueman</t>
  </si>
  <si>
    <t>Belo, Lin, and Bazdresch</t>
  </si>
  <si>
    <t>Boudoukh, Michaely, Richardson, and Roberts</t>
  </si>
  <si>
    <t>Bradshaw, Richardson, and Sloan</t>
  </si>
  <si>
    <t>Brennan, Chordia, and Subrahmanyam</t>
  </si>
  <si>
    <t>Campbell, Hilscher, and Szilagyi</t>
  </si>
  <si>
    <t>Chan, Lakonishok, and Sougiannis</t>
  </si>
  <si>
    <t>Datar, Naik, and Radcliffe</t>
  </si>
  <si>
    <t>Dechow, Hutton, Meulbroek, and Sloan</t>
  </si>
  <si>
    <t>Desai, Rajgopal, and Benkatachalam</t>
  </si>
  <si>
    <t>Foster, Olsen and Shevliln</t>
  </si>
  <si>
    <t>Franzoni and Martin</t>
  </si>
  <si>
    <t>Hafzalla, Lundholm, and Van Winkle</t>
  </si>
  <si>
    <t xml:space="preserve">Heston and Sadka </t>
  </si>
  <si>
    <t>Hirschleifer, Hou Teoh, and Zhang</t>
  </si>
  <si>
    <t>Lakonishok, Scheifer, and Vishny</t>
  </si>
  <si>
    <t>Lamont, Polk, and Saa-Requejo</t>
  </si>
  <si>
    <t>Liu</t>
  </si>
  <si>
    <t>Titman, Wei, and Xie</t>
  </si>
  <si>
    <t>Number</t>
  </si>
  <si>
    <t>Description</t>
  </si>
  <si>
    <t>Broad_Cat</t>
  </si>
  <si>
    <t>Closest Acronym (Stata)</t>
  </si>
  <si>
    <t>Missing Indicator</t>
  </si>
  <si>
    <t>To do</t>
  </si>
  <si>
    <t>%change in sales - %change in accounts receivable</t>
  </si>
  <si>
    <t>Intangibles</t>
  </si>
  <si>
    <t>Effective tax rate</t>
  </si>
  <si>
    <t>Labor force efficiency</t>
  </si>
  <si>
    <t>Bret1</t>
  </si>
  <si>
    <t>Liquidity beta (return-return)</t>
  </si>
  <si>
    <t>Acharya and Pederson</t>
  </si>
  <si>
    <t>Trading frictions</t>
  </si>
  <si>
    <t>Bret6</t>
  </si>
  <si>
    <t>Bret12</t>
  </si>
  <si>
    <t>Blcc1</t>
  </si>
  <si>
    <t>Liquidity beta (illiquidity-illiquidity)</t>
  </si>
  <si>
    <t>Blcc6</t>
  </si>
  <si>
    <t>Blcc12</t>
  </si>
  <si>
    <t>Blrc1</t>
  </si>
  <si>
    <t>Liquidity beta (return-illiquidity)</t>
  </si>
  <si>
    <t>Blrc6</t>
  </si>
  <si>
    <t>Blrc12</t>
  </si>
  <si>
    <t>Blcr1</t>
  </si>
  <si>
    <t>Liquidity beta (illiquidity-return)</t>
  </si>
  <si>
    <t>Blcr6</t>
  </si>
  <si>
    <t>Blcr12</t>
  </si>
  <si>
    <t>Bnet1</t>
  </si>
  <si>
    <t>Net liquidity beta</t>
  </si>
  <si>
    <t>Bnet6</t>
  </si>
  <si>
    <t>Bnet12</t>
  </si>
  <si>
    <t>BLev1</t>
  </si>
  <si>
    <t>Leverage beta</t>
  </si>
  <si>
    <t>Blev6</t>
  </si>
  <si>
    <t>Blev12</t>
  </si>
  <si>
    <t>B-1</t>
  </si>
  <si>
    <t>B-6</t>
  </si>
  <si>
    <t>B-12</t>
  </si>
  <si>
    <t>Ts1</t>
  </si>
  <si>
    <t>Total skewness</t>
  </si>
  <si>
    <t>Ts6</t>
  </si>
  <si>
    <t>Ts12</t>
  </si>
  <si>
    <t>Isc1</t>
  </si>
  <si>
    <t>Idiosyncratic skewness per the CAPM</t>
  </si>
  <si>
    <t>Isc6</t>
  </si>
  <si>
    <t>Isc12</t>
  </si>
  <si>
    <t>Isff1</t>
  </si>
  <si>
    <t>Idiosyncratic skewness per the FF 3-factor model</t>
  </si>
  <si>
    <t>Isff6</t>
  </si>
  <si>
    <t>Isff12</t>
  </si>
  <si>
    <t>Isq1</t>
  </si>
  <si>
    <t>Idiosyncratic skewness per the q-factor model</t>
  </si>
  <si>
    <t>Isq6</t>
  </si>
  <si>
    <t>Isq12</t>
  </si>
  <si>
    <t>Brand capital-to-assets</t>
  </si>
  <si>
    <t>Six-month residual momentum</t>
  </si>
  <si>
    <t>Eleven-month residual momentum</t>
  </si>
  <si>
    <t>Cm1</t>
  </si>
  <si>
    <t>Cm6</t>
  </si>
  <si>
    <t>Cm12</t>
  </si>
  <si>
    <t>Dls1</t>
  </si>
  <si>
    <t>Disparing between long- and short-term earnings growth forecasts</t>
  </si>
  <si>
    <t>easy</t>
  </si>
  <si>
    <t>Dls6</t>
  </si>
  <si>
    <t>Dls12</t>
  </si>
  <si>
    <t>Value-versus-growth</t>
  </si>
  <si>
    <t>Book leverage</t>
  </si>
  <si>
    <t>Blq1</t>
  </si>
  <si>
    <t>Quarterly book leverage</t>
  </si>
  <si>
    <t>Blq6</t>
  </si>
  <si>
    <t>Blq12</t>
  </si>
  <si>
    <t>I think these don't predict</t>
  </si>
  <si>
    <t>Earnigns predictability</t>
  </si>
  <si>
    <t>Earnings smoothness</t>
  </si>
  <si>
    <t>Earnings Convervatism</t>
  </si>
  <si>
    <t>BFP1</t>
  </si>
  <si>
    <t>The Frazzini-Pedersen (2014) beta</t>
  </si>
  <si>
    <t>BFP6</t>
  </si>
  <si>
    <t>BFP12</t>
  </si>
  <si>
    <t>BD1</t>
  </si>
  <si>
    <t>The Dimson (1979) beta</t>
  </si>
  <si>
    <t>BD6</t>
  </si>
  <si>
    <t>BD12</t>
  </si>
  <si>
    <t>Patent-to-R&amp;D capital</t>
  </si>
  <si>
    <t>Citations-to-R&amp;D expense</t>
  </si>
  <si>
    <t>Sim1</t>
  </si>
  <si>
    <t>Supplier industries momentum</t>
  </si>
  <si>
    <t>Menzly and Ozbas</t>
  </si>
  <si>
    <t>Sim6</t>
  </si>
  <si>
    <t>Sim12</t>
  </si>
  <si>
    <t>Cim1</t>
  </si>
  <si>
    <t>Customer industries momentum</t>
  </si>
  <si>
    <t>Cim6</t>
  </si>
  <si>
    <t>Cim12</t>
  </si>
  <si>
    <t>Asset liquity (scaled by book assets)</t>
  </si>
  <si>
    <t>Asset liquity (scaled by market assets)</t>
  </si>
  <si>
    <t>Alaq1</t>
  </si>
  <si>
    <t>Quarterly asset liquidity (book assets)</t>
  </si>
  <si>
    <t>Alaq6</t>
  </si>
  <si>
    <t>Alaq12</t>
  </si>
  <si>
    <t>Almq1</t>
  </si>
  <si>
    <t>Quarterly asset liquidity (market assets)</t>
  </si>
  <si>
    <t>Almq6</t>
  </si>
  <si>
    <t>Almq12</t>
  </si>
  <si>
    <t>BPS1</t>
  </si>
  <si>
    <t>Pastor-Stambaugh Liquidity Beta</t>
  </si>
  <si>
    <t>Pastor and Stambuagh</t>
  </si>
  <si>
    <t>BPS6</t>
  </si>
  <si>
    <t>BPS12</t>
  </si>
  <si>
    <t>Change in net non-cash working capital</t>
  </si>
  <si>
    <t>Change in current Ooperating liabilities</t>
  </si>
  <si>
    <t>Change in net non-current operating assets</t>
  </si>
  <si>
    <t>Change in non-current operating assets</t>
  </si>
  <si>
    <t>Change in non-current operating liabilities</t>
  </si>
  <si>
    <t>Change in short-term investments</t>
  </si>
  <si>
    <t xml:space="preserve">Chagne in long-term investments </t>
  </si>
  <si>
    <t>Financial constraints (the Whited-Wu index)</t>
  </si>
  <si>
    <t>Wwq1</t>
  </si>
  <si>
    <t>Quarterly Whited-Wu index</t>
  </si>
  <si>
    <t>Wwq6</t>
  </si>
  <si>
    <t>Wwq12</t>
  </si>
  <si>
    <t>Inversmtent growth</t>
  </si>
  <si>
    <t>dRoe1</t>
  </si>
  <si>
    <t>Change in ROE</t>
  </si>
  <si>
    <t>???</t>
  </si>
  <si>
    <t>dRoe6</t>
  </si>
  <si>
    <t>dRoe12</t>
  </si>
  <si>
    <t>dRoa1</t>
  </si>
  <si>
    <t>Change in Roa</t>
  </si>
  <si>
    <t>dRoa6</t>
  </si>
  <si>
    <t>dRoa12</t>
  </si>
  <si>
    <t>% change in investment - %change in industry investment</t>
  </si>
  <si>
    <t>%change in gross margin - %change in sales</t>
  </si>
  <si>
    <t>%change in sales - %change in inventory</t>
  </si>
  <si>
    <t>%change in sales - %change in SG&amp;A</t>
  </si>
  <si>
    <t>Idiosyncratic volatility</t>
  </si>
  <si>
    <t>Ali, Hwang, and Trombley</t>
  </si>
  <si>
    <t>Ami1</t>
  </si>
  <si>
    <t>Absolute return-to-volume</t>
  </si>
  <si>
    <t>Ami6</t>
  </si>
  <si>
    <t>Ami12</t>
  </si>
  <si>
    <t>2Ig</t>
  </si>
  <si>
    <t>Two-year investment growth</t>
  </si>
  <si>
    <t>3Ig</t>
  </si>
  <si>
    <t>Three-year investment growth</t>
  </si>
  <si>
    <t>Dlg1</t>
  </si>
  <si>
    <t>Anderson, Ghysels, and Juergens</t>
  </si>
  <si>
    <t>Dlg6</t>
  </si>
  <si>
    <t>Dispersion in analyst long-term growth forecasts</t>
  </si>
  <si>
    <t>Dlg12</t>
  </si>
  <si>
    <t>Ivff1</t>
  </si>
  <si>
    <t>Idiosyncratic volatility per the FF 3-factor model</t>
  </si>
  <si>
    <t>Ivff6</t>
  </si>
  <si>
    <t>Ivff12</t>
  </si>
  <si>
    <t>Ivc1</t>
  </si>
  <si>
    <t>Idiosyncratic volatility per the CAPM</t>
  </si>
  <si>
    <t>Ivc6</t>
  </si>
  <si>
    <t>Ivc12</t>
  </si>
  <si>
    <t>Ivq1</t>
  </si>
  <si>
    <t>Idiosyncratic volatility per the q-factor</t>
  </si>
  <si>
    <t>Ivq6</t>
  </si>
  <si>
    <t>Ivq12</t>
  </si>
  <si>
    <t>Tv1</t>
  </si>
  <si>
    <t>Total volatility</t>
  </si>
  <si>
    <t>Tv6</t>
  </si>
  <si>
    <t>Tv12</t>
  </si>
  <si>
    <t>Sv1</t>
  </si>
  <si>
    <t>Systematic volatillity risk</t>
  </si>
  <si>
    <t>Sv6</t>
  </si>
  <si>
    <t>Sv12</t>
  </si>
  <si>
    <t>Book-to-June-end market equity</t>
  </si>
  <si>
    <t>Asnesss and Frazzini</t>
  </si>
  <si>
    <t>Cr1</t>
  </si>
  <si>
    <t>Credit ratings</t>
  </si>
  <si>
    <t>not exact</t>
  </si>
  <si>
    <t>Cr6</t>
  </si>
  <si>
    <t>Cr12</t>
  </si>
  <si>
    <t>Roa1</t>
  </si>
  <si>
    <t>Roa6</t>
  </si>
  <si>
    <t>Roa12</t>
  </si>
  <si>
    <t>Mdr1</t>
  </si>
  <si>
    <t>Maximum daily return</t>
  </si>
  <si>
    <t>Mdr6</t>
  </si>
  <si>
    <t>Mdr12</t>
  </si>
  <si>
    <t>Opa</t>
  </si>
  <si>
    <t>Operating profits-to-assets</t>
  </si>
  <si>
    <t>Ola</t>
  </si>
  <si>
    <t>Operating profits-to-lagged assets</t>
  </si>
  <si>
    <t>Olaq1</t>
  </si>
  <si>
    <t>Quarterly operating profits-to-lagged assets</t>
  </si>
  <si>
    <t>Olaq6</t>
  </si>
  <si>
    <t>Olaq12</t>
  </si>
  <si>
    <t>Cash-based operating profitablility</t>
  </si>
  <si>
    <t>Cla</t>
  </si>
  <si>
    <t>Cash-based operating profits to-lagged assets</t>
  </si>
  <si>
    <t>Claq1</t>
  </si>
  <si>
    <t>Quarterly cash-based operating profits to-lagged assets</t>
  </si>
  <si>
    <t>Claq6</t>
  </si>
  <si>
    <t>Claq12</t>
  </si>
  <si>
    <t>Market equity</t>
  </si>
  <si>
    <t>Spq1</t>
  </si>
  <si>
    <t>Quarterly Sales-to-price</t>
  </si>
  <si>
    <t>Spq6</t>
  </si>
  <si>
    <t>Spq12</t>
  </si>
  <si>
    <t>Nei1</t>
  </si>
  <si>
    <t># consecutive quarters with earnings increases</t>
  </si>
  <si>
    <t>Barth, Elliot, and Finn</t>
  </si>
  <si>
    <t>HXZ has wrong cite</t>
  </si>
  <si>
    <t>Nei6</t>
  </si>
  <si>
    <t>Nei12</t>
  </si>
  <si>
    <t>Ep</t>
  </si>
  <si>
    <t>Earnings-to-price</t>
  </si>
  <si>
    <t>Epq1</t>
  </si>
  <si>
    <t>Quarterly Earnings-to-price</t>
  </si>
  <si>
    <t>Epq6</t>
  </si>
  <si>
    <t>Epq12</t>
  </si>
  <si>
    <t>Ivg</t>
  </si>
  <si>
    <t>Inventory growth</t>
  </si>
  <si>
    <t>Belo and Lin</t>
  </si>
  <si>
    <t>Hiring rate</t>
  </si>
  <si>
    <t>Belo, Lin and Bazdresch</t>
  </si>
  <si>
    <t>Debt-to-market</t>
  </si>
  <si>
    <t>Dmq1</t>
  </si>
  <si>
    <t>Quarterly Debt-to-market</t>
  </si>
  <si>
    <t>Dmq6</t>
  </si>
  <si>
    <t>Dmq12</t>
  </si>
  <si>
    <t>Net payout yield</t>
  </si>
  <si>
    <t>Nopq1</t>
  </si>
  <si>
    <t>Quarterly Net Payout Yield</t>
  </si>
  <si>
    <t>Nopq6</t>
  </si>
  <si>
    <t>Nopq12</t>
  </si>
  <si>
    <t>Op</t>
  </si>
  <si>
    <t>Opq1</t>
  </si>
  <si>
    <t>Quarterly Payout Yield</t>
  </si>
  <si>
    <t>Opq6</t>
  </si>
  <si>
    <t>Opq12</t>
  </si>
  <si>
    <t>Neb debt finance</t>
  </si>
  <si>
    <t>Net equity finance</t>
  </si>
  <si>
    <t>Net external finance</t>
  </si>
  <si>
    <t>Dtv1</t>
  </si>
  <si>
    <t>Dollar trading volume</t>
  </si>
  <si>
    <t>Dtv6</t>
  </si>
  <si>
    <t>Dtv12</t>
  </si>
  <si>
    <t>Failure probaility</t>
  </si>
  <si>
    <t>Abr1</t>
  </si>
  <si>
    <t xml:space="preserve">Cumulative abnormal stock returns around earnings announcements </t>
  </si>
  <si>
    <t>Abr6</t>
  </si>
  <si>
    <t>Abr12</t>
  </si>
  <si>
    <t>Cumulative abnormal stock returns around earnings announcements</t>
  </si>
  <si>
    <t>Re1</t>
  </si>
  <si>
    <t>Revisions in analyst's' earnings forecasts</t>
  </si>
  <si>
    <t>Re6</t>
  </si>
  <si>
    <t>Re12</t>
  </si>
  <si>
    <t>Adm</t>
  </si>
  <si>
    <t>Advertising expense-to-market</t>
  </si>
  <si>
    <t>R&amp;D-to-sales</t>
  </si>
  <si>
    <t>Rdsq1</t>
  </si>
  <si>
    <t>Quarterly R&amp;D-to-sales</t>
  </si>
  <si>
    <t>Rdsq6</t>
  </si>
  <si>
    <t>Rdsq12</t>
  </si>
  <si>
    <t>R&amp;D-to-market</t>
  </si>
  <si>
    <t>Rdmq1</t>
  </si>
  <si>
    <t>Quarterly R&amp;D-to-market</t>
  </si>
  <si>
    <t>Rdmq6</t>
  </si>
  <si>
    <t>Rdmq12</t>
  </si>
  <si>
    <t>Cvt1</t>
  </si>
  <si>
    <t>Coefficient of variation for share turnover</t>
  </si>
  <si>
    <t>Cvt6</t>
  </si>
  <si>
    <t>Cvt12</t>
  </si>
  <si>
    <t>Cvd1</t>
  </si>
  <si>
    <t>Coefficient of variation for dollar trading</t>
  </si>
  <si>
    <t>Cvd6</t>
  </si>
  <si>
    <t>Cvd12</t>
  </si>
  <si>
    <t>Sm1</t>
  </si>
  <si>
    <t>Segment momentum</t>
  </si>
  <si>
    <t>Sm6</t>
  </si>
  <si>
    <t>Sm12</t>
  </si>
  <si>
    <t>I/A</t>
  </si>
  <si>
    <t>Investment-to-assets</t>
  </si>
  <si>
    <t>Iaq1</t>
  </si>
  <si>
    <t>Quarterly Investment-to-assets</t>
  </si>
  <si>
    <t>Iaq6</t>
  </si>
  <si>
    <t>Iaq12</t>
  </si>
  <si>
    <t>Shl1</t>
  </si>
  <si>
    <t>The high-low bid-ask spread estimator</t>
  </si>
  <si>
    <t xml:space="preserve">Corwin and Schultz </t>
  </si>
  <si>
    <t>Shl6</t>
  </si>
  <si>
    <t>Shl12</t>
  </si>
  <si>
    <t>Intangible return</t>
  </si>
  <si>
    <t>Tur1</t>
  </si>
  <si>
    <t>Share turnover</t>
  </si>
  <si>
    <t>Tur6</t>
  </si>
  <si>
    <t>Tur12</t>
  </si>
  <si>
    <t>Rev1</t>
  </si>
  <si>
    <t>Reversal</t>
  </si>
  <si>
    <t>HXZ may have wrong cite</t>
  </si>
  <si>
    <t>Rev6</t>
  </si>
  <si>
    <t>Rev12</t>
  </si>
  <si>
    <t>Operating cash flow-to-price</t>
  </si>
  <si>
    <t>Ocpq1</t>
  </si>
  <si>
    <t>Quarterly operating cash flow-to-price</t>
  </si>
  <si>
    <t>Ocpq6</t>
  </si>
  <si>
    <t>Ocpq12</t>
  </si>
  <si>
    <t>O-score</t>
  </si>
  <si>
    <t>Oq1</t>
  </si>
  <si>
    <t>Quarterly O-Score</t>
  </si>
  <si>
    <t>Oq6</t>
  </si>
  <si>
    <t>Oq12</t>
  </si>
  <si>
    <t>Z-score</t>
  </si>
  <si>
    <t>Zq1</t>
  </si>
  <si>
    <t>Quarterly Z-score</t>
  </si>
  <si>
    <t>Zq6</t>
  </si>
  <si>
    <t>Zq12</t>
  </si>
  <si>
    <t>Dis1</t>
  </si>
  <si>
    <t>Dispersion of analysts' earnings forecasts</t>
  </si>
  <si>
    <t>Dis6</t>
  </si>
  <si>
    <t>Dis12</t>
  </si>
  <si>
    <t>Organization capital/assets</t>
  </si>
  <si>
    <t>Ioca</t>
  </si>
  <si>
    <t>Industry-adjusted organizationa capital</t>
  </si>
  <si>
    <t>Ana1</t>
  </si>
  <si>
    <t>Analysts coverage</t>
  </si>
  <si>
    <t>Ana6</t>
  </si>
  <si>
    <t>Ana12</t>
  </si>
  <si>
    <t>Efp1</t>
  </si>
  <si>
    <t>Analysts' earnings forecast-to-price</t>
  </si>
  <si>
    <t>Efp6</t>
  </si>
  <si>
    <t>Efp12</t>
  </si>
  <si>
    <t>Change in long-term net operating assets</t>
  </si>
  <si>
    <t>Assets-to-market</t>
  </si>
  <si>
    <t>Amq1</t>
  </si>
  <si>
    <t>Quarterly Assets-to-market</t>
  </si>
  <si>
    <t>Amq6</t>
  </si>
  <si>
    <t>Amq12</t>
  </si>
  <si>
    <t>Operating profits-to-equity</t>
  </si>
  <si>
    <t xml:space="preserve">Fama and French </t>
  </si>
  <si>
    <t>Ole</t>
  </si>
  <si>
    <t>Operating profits-to-lagged equity</t>
  </si>
  <si>
    <t>Oleq1</t>
  </si>
  <si>
    <t>Oleq6</t>
  </si>
  <si>
    <t>Oleq12</t>
  </si>
  <si>
    <t>B1</t>
  </si>
  <si>
    <t>Market beta</t>
  </si>
  <si>
    <t>B6</t>
  </si>
  <si>
    <t>B12</t>
  </si>
  <si>
    <t>Sue1</t>
  </si>
  <si>
    <t xml:space="preserve">Earnings Surprise </t>
  </si>
  <si>
    <t>Sue6</t>
  </si>
  <si>
    <t>Sue12</t>
  </si>
  <si>
    <t>Accrual quality</t>
  </si>
  <si>
    <t>Quarterly accrual quality</t>
  </si>
  <si>
    <t>Analysts-based intrinsic value-to-market</t>
  </si>
  <si>
    <t>Analysts optimism</t>
  </si>
  <si>
    <t>Intrinsic value-to-market</t>
  </si>
  <si>
    <t>Predicted analysts focecast erro</t>
  </si>
  <si>
    <t>Frm</t>
  </si>
  <si>
    <t>Pension funding rate (scaled by market equity)</t>
  </si>
  <si>
    <t>Fra</t>
  </si>
  <si>
    <t>Persion funding rate (scaled by assets)</t>
  </si>
  <si>
    <t>52w1</t>
  </si>
  <si>
    <t>52-week high</t>
  </si>
  <si>
    <t>52w6</t>
  </si>
  <si>
    <t>52w12</t>
  </si>
  <si>
    <t>Corporate governance</t>
  </si>
  <si>
    <t>Percent operating accruals</t>
  </si>
  <si>
    <t>Percent total accruals</t>
  </si>
  <si>
    <t>Pda</t>
  </si>
  <si>
    <t>Percent discretionary accruals</t>
  </si>
  <si>
    <t>Tangibility of assets</t>
  </si>
  <si>
    <t>Tanq1</t>
  </si>
  <si>
    <t>Quarterly tangibility of assets</t>
  </si>
  <si>
    <t>Tanq6</t>
  </si>
  <si>
    <t>Tanq12</t>
  </si>
  <si>
    <t>Cs1</t>
  </si>
  <si>
    <t>Cs6</t>
  </si>
  <si>
    <t>Cs12</t>
  </si>
  <si>
    <t>Ctoq1</t>
  </si>
  <si>
    <t>Quarterly capital turnover</t>
  </si>
  <si>
    <t>Ctoq6</t>
  </si>
  <si>
    <t>Ctoq12</t>
  </si>
  <si>
    <t>dEf1</t>
  </si>
  <si>
    <t>Analysts' forecast change</t>
  </si>
  <si>
    <t>Hawkins, Chamberlin, and Daniel</t>
  </si>
  <si>
    <t>Def6</t>
  </si>
  <si>
    <t>dEf12</t>
  </si>
  <si>
    <t>R1a</t>
  </si>
  <si>
    <t>12-month-lagged return, annual</t>
  </si>
  <si>
    <t>R1n</t>
  </si>
  <si>
    <t>Year 1-lagged return, nonannual</t>
  </si>
  <si>
    <t>R[2-5]a</t>
  </si>
  <si>
    <t>Years 2-5-lagged returns, annual</t>
  </si>
  <si>
    <t>R[2-5]n</t>
  </si>
  <si>
    <t>Years 2-5-lagged returns, nonannual</t>
  </si>
  <si>
    <t>R[6-10]a</t>
  </si>
  <si>
    <t>Years 6-10-lagged returns, annual</t>
  </si>
  <si>
    <t>R[6-10]n</t>
  </si>
  <si>
    <t>Years 6-10-lagged returns, nonannual</t>
  </si>
  <si>
    <t>R[11-15]a</t>
  </si>
  <si>
    <t>Years 11-15-lagged returns, annual</t>
  </si>
  <si>
    <t>R[11-15]n</t>
  </si>
  <si>
    <t>Years 11-15-lagged returns, nonannual</t>
  </si>
  <si>
    <t>R[16-20]a</t>
  </si>
  <si>
    <t>Years 16-20-lagged returns, annual</t>
  </si>
  <si>
    <t>R[16-20]n</t>
  </si>
  <si>
    <t>Years 16-20-lagged returns, nonannual</t>
  </si>
  <si>
    <t>Net ooperating assets</t>
  </si>
  <si>
    <t>Ilr1</t>
  </si>
  <si>
    <t>Industry lead-lag effect in prior returns</t>
  </si>
  <si>
    <t>Ilr6</t>
  </si>
  <si>
    <t>Ilr12</t>
  </si>
  <si>
    <t>Ile1</t>
  </si>
  <si>
    <t>Industry lead-lag effect in earnings surprises</t>
  </si>
  <si>
    <t>Ile6</t>
  </si>
  <si>
    <t>Ile12</t>
  </si>
  <si>
    <t>Sba1</t>
  </si>
  <si>
    <t>Hou and Loh</t>
  </si>
  <si>
    <t>Sba6</t>
  </si>
  <si>
    <t>Sba12</t>
  </si>
  <si>
    <t>D1</t>
  </si>
  <si>
    <t>D2</t>
  </si>
  <si>
    <t>Price delay based on slopes</t>
  </si>
  <si>
    <t>D3</t>
  </si>
  <si>
    <t>Price delay based on slopes adjusted for standard errors</t>
  </si>
  <si>
    <t>Hs</t>
  </si>
  <si>
    <t>Industry concentration (sales)</t>
  </si>
  <si>
    <t>Ha</t>
  </si>
  <si>
    <t>Industry concentration (total assets)</t>
  </si>
  <si>
    <t>He</t>
  </si>
  <si>
    <t>Industry concentration (book equity)</t>
  </si>
  <si>
    <t>dNoa</t>
  </si>
  <si>
    <t>Change in net operating assets</t>
  </si>
  <si>
    <t>Hou, Xue, and Zhang</t>
  </si>
  <si>
    <t>Roe1</t>
  </si>
  <si>
    <t>Return on equity</t>
  </si>
  <si>
    <t>Roe6</t>
  </si>
  <si>
    <t>Roe12</t>
  </si>
  <si>
    <t>Vcf1</t>
  </si>
  <si>
    <t>Cash flow volatility</t>
  </si>
  <si>
    <t>Huang</t>
  </si>
  <si>
    <t>Vcf6</t>
  </si>
  <si>
    <t>Vcf12</t>
  </si>
  <si>
    <t>Short-term reversal</t>
  </si>
  <si>
    <t>Rs1</t>
  </si>
  <si>
    <t>Revenue surprise</t>
  </si>
  <si>
    <t>Rs6</t>
  </si>
  <si>
    <t>Rs12</t>
  </si>
  <si>
    <r>
      <rPr>
        <sz val="11"/>
        <color rgb="FF000000"/>
        <rFont val="Calibri"/>
        <family val="2"/>
        <charset val="1"/>
      </rPr>
      <t>R</t>
    </r>
    <r>
      <rPr>
        <vertAlign val="superscript"/>
        <sz val="11"/>
        <color rgb="FF000000"/>
        <rFont val="Calibri"/>
        <family val="2"/>
        <charset val="1"/>
      </rPr>
      <t>11</t>
    </r>
    <r>
      <rPr>
        <sz val="11"/>
        <color rgb="FF000000"/>
        <rFont val="Calibri"/>
        <family val="2"/>
        <charset val="1"/>
      </rPr>
      <t>1</t>
    </r>
  </si>
  <si>
    <t>Price momentum (11-month prior returns)</t>
  </si>
  <si>
    <r>
      <rPr>
        <sz val="11"/>
        <color rgb="FF000000"/>
        <rFont val="Calibri"/>
        <family val="2"/>
        <charset val="1"/>
      </rPr>
      <t>R</t>
    </r>
    <r>
      <rPr>
        <vertAlign val="superscript"/>
        <sz val="11"/>
        <color rgb="FF000000"/>
        <rFont val="Calibri"/>
        <family val="2"/>
        <charset val="1"/>
      </rPr>
      <t>11</t>
    </r>
    <r>
      <rPr>
        <sz val="11"/>
        <color rgb="FF000000"/>
        <rFont val="Calibri"/>
        <family val="2"/>
        <charset val="1"/>
      </rPr>
      <t>6</t>
    </r>
  </si>
  <si>
    <r>
      <rPr>
        <sz val="11"/>
        <color rgb="FF000000"/>
        <rFont val="Calibri"/>
        <family val="2"/>
        <charset val="1"/>
      </rPr>
      <t>R</t>
    </r>
    <r>
      <rPr>
        <vertAlign val="superscript"/>
        <sz val="11"/>
        <color rgb="FF000000"/>
        <rFont val="Calibri"/>
        <family val="2"/>
        <charset val="1"/>
      </rPr>
      <t>11</t>
    </r>
    <r>
      <rPr>
        <sz val="11"/>
        <color rgb="FF000000"/>
        <rFont val="Calibri"/>
        <family val="2"/>
        <charset val="1"/>
      </rPr>
      <t>12</t>
    </r>
  </si>
  <si>
    <r>
      <rPr>
        <sz val="11"/>
        <color rgb="FF000000"/>
        <rFont val="Calibri"/>
        <family val="2"/>
        <charset val="1"/>
      </rPr>
      <t>R</t>
    </r>
    <r>
      <rPr>
        <vertAlign val="superscript"/>
        <sz val="11"/>
        <color rgb="FF000000"/>
        <rFont val="Calibri"/>
        <family val="2"/>
        <charset val="1"/>
      </rPr>
      <t>6</t>
    </r>
    <r>
      <rPr>
        <sz val="11"/>
        <color rgb="FF000000"/>
        <rFont val="Calibri"/>
        <family val="2"/>
        <charset val="1"/>
      </rPr>
      <t>1</t>
    </r>
  </si>
  <si>
    <t>Price momentum (6-month prior returns)</t>
  </si>
  <si>
    <r>
      <rPr>
        <sz val="11"/>
        <color rgb="FF000000"/>
        <rFont val="Calibri"/>
        <family val="2"/>
        <charset val="1"/>
      </rPr>
      <t>R</t>
    </r>
    <r>
      <rPr>
        <vertAlign val="superscript"/>
        <sz val="11"/>
        <color rgb="FF000000"/>
        <rFont val="Calibri"/>
        <family val="2"/>
        <charset val="1"/>
      </rPr>
      <t>6</t>
    </r>
    <r>
      <rPr>
        <sz val="11"/>
        <color rgb="FF000000"/>
        <rFont val="Calibri"/>
        <family val="2"/>
        <charset val="1"/>
      </rPr>
      <t>6</t>
    </r>
  </si>
  <si>
    <r>
      <rPr>
        <sz val="11"/>
        <color rgb="FF000000"/>
        <rFont val="Calibri"/>
        <family val="2"/>
        <charset val="1"/>
      </rPr>
      <t>R</t>
    </r>
    <r>
      <rPr>
        <vertAlign val="superscript"/>
        <sz val="11"/>
        <color rgb="FF000000"/>
        <rFont val="Calibri"/>
        <family val="2"/>
        <charset val="1"/>
      </rPr>
      <t>6</t>
    </r>
    <r>
      <rPr>
        <sz val="11"/>
        <color rgb="FF000000"/>
        <rFont val="Calibri"/>
        <family val="2"/>
        <charset val="1"/>
      </rPr>
      <t>12</t>
    </r>
  </si>
  <si>
    <t>Age1</t>
  </si>
  <si>
    <t>Firm age</t>
  </si>
  <si>
    <t>Jiange, Lee and Zhang</t>
  </si>
  <si>
    <t>Age6</t>
  </si>
  <si>
    <t>Age12</t>
  </si>
  <si>
    <t>Tail1</t>
  </si>
  <si>
    <t>Tail risk</t>
  </si>
  <si>
    <t>Tail6</t>
  </si>
  <si>
    <t>Tail12</t>
  </si>
  <si>
    <t>Ltgm1</t>
  </si>
  <si>
    <t>Long-term growth forecasts, monthly sorts</t>
  </si>
  <si>
    <t>Ltgm6</t>
  </si>
  <si>
    <t>Ltgm12</t>
  </si>
  <si>
    <t>Ltg</t>
  </si>
  <si>
    <t>Long-term growth forecasts</t>
  </si>
  <si>
    <t>Cash flow-to-price</t>
  </si>
  <si>
    <t>Cpq1</t>
  </si>
  <si>
    <t>Quarterly Cash flow-to-price</t>
  </si>
  <si>
    <t>Cpq6</t>
  </si>
  <si>
    <t>Cpq12</t>
  </si>
  <si>
    <t>Five-year sales growth rank,</t>
  </si>
  <si>
    <t>Sgq1</t>
  </si>
  <si>
    <t>Quarterly sales growth</t>
  </si>
  <si>
    <t>Sgq6</t>
  </si>
  <si>
    <t>Sgq12</t>
  </si>
  <si>
    <t>Kz</t>
  </si>
  <si>
    <t>Financial constraints (the Kaplan-Zingales index)</t>
  </si>
  <si>
    <t>Kzq1</t>
  </si>
  <si>
    <t>Quarterly Kaplan-Zingales index</t>
  </si>
  <si>
    <t>Kzq6</t>
  </si>
  <si>
    <t>Kzq12</t>
  </si>
  <si>
    <t>Taxable income-to-book income</t>
  </si>
  <si>
    <t>Tbiq1</t>
  </si>
  <si>
    <t>Quarterly taxable income-to-book income</t>
  </si>
  <si>
    <t>Tbiq6</t>
  </si>
  <si>
    <t>Tbiq12</t>
  </si>
  <si>
    <t>Dividend yield</t>
  </si>
  <si>
    <t>Litzenberger and Ramaswamy</t>
  </si>
  <si>
    <t>Dpq1</t>
  </si>
  <si>
    <t>Quarterly Dividend yield</t>
  </si>
  <si>
    <t>Dpq6</t>
  </si>
  <si>
    <t>Dpq12</t>
  </si>
  <si>
    <t>Prior 1-month turnoever-adjusted numer of zero daily trading volume</t>
  </si>
  <si>
    <t>Prior 6-month turnoever-adjusted numer of zero daily trading volume</t>
  </si>
  <si>
    <t>Prior 12-month turnoever-adjusted numer of zero daily trading volume</t>
  </si>
  <si>
    <t>Growth in advertising expense</t>
  </si>
  <si>
    <t>Enterprise multiple</t>
  </si>
  <si>
    <t>Emq1</t>
  </si>
  <si>
    <t>Quarterly Enterprise multiple</t>
  </si>
  <si>
    <t>Emq6</t>
  </si>
  <si>
    <t>Emq12</t>
  </si>
  <si>
    <t>Dpia</t>
  </si>
  <si>
    <t>Changes in PPE and inventory/assets</t>
  </si>
  <si>
    <t>Pps1</t>
  </si>
  <si>
    <t>Share price</t>
  </si>
  <si>
    <t xml:space="preserve">Miller and Scholes </t>
  </si>
  <si>
    <t>Pps6</t>
  </si>
  <si>
    <t>Pps12</t>
  </si>
  <si>
    <t>Growth (G) score</t>
  </si>
  <si>
    <t>Im1</t>
  </si>
  <si>
    <t>Industry momentum</t>
  </si>
  <si>
    <t>Moskowitz and Grinblatt</t>
  </si>
  <si>
    <t>Im6</t>
  </si>
  <si>
    <t>Im12</t>
  </si>
  <si>
    <t>Operating leverage</t>
  </si>
  <si>
    <t>Olq1</t>
  </si>
  <si>
    <t>Quarterly operating leverage</t>
  </si>
  <si>
    <t>Olq6</t>
  </si>
  <si>
    <t>Olq12</t>
  </si>
  <si>
    <t>Gpa</t>
  </si>
  <si>
    <t>Gross profits-to-assets</t>
  </si>
  <si>
    <t>Gla</t>
  </si>
  <si>
    <t>Gross profits-to-lagged assets</t>
  </si>
  <si>
    <t>Glaq1</t>
  </si>
  <si>
    <t>Glaq6</t>
  </si>
  <si>
    <t>Glaq12</t>
  </si>
  <si>
    <t>Cta1</t>
  </si>
  <si>
    <t>Cash-to-assets</t>
  </si>
  <si>
    <t>Cta6</t>
  </si>
  <si>
    <t>Cta12</t>
  </si>
  <si>
    <t>Enterprise book-to-price</t>
  </si>
  <si>
    <t>Ebpq1</t>
  </si>
  <si>
    <t>Quarterly Enterprise book-to-price</t>
  </si>
  <si>
    <t>Ebpq6</t>
  </si>
  <si>
    <t>Ebpq12</t>
  </si>
  <si>
    <t>Net debt-to-price</t>
  </si>
  <si>
    <t>Ndpq1</t>
  </si>
  <si>
    <t>Quarterly net debt-to-price</t>
  </si>
  <si>
    <t>Ndpq6</t>
  </si>
  <si>
    <t>Ndpq12</t>
  </si>
  <si>
    <t>Fundamental (F) score</t>
  </si>
  <si>
    <t>Fq1</t>
  </si>
  <si>
    <t>Quarterly F-Score</t>
  </si>
  <si>
    <t>Fq6</t>
  </si>
  <si>
    <t>Fq12</t>
  </si>
  <si>
    <t>net stock issues</t>
  </si>
  <si>
    <t>Order backlag</t>
  </si>
  <si>
    <t>Total accruals</t>
  </si>
  <si>
    <t>dBe</t>
  </si>
  <si>
    <t>Chage in common equity</t>
  </si>
  <si>
    <t>dFnl</t>
  </si>
  <si>
    <t>Change in financials liabilities</t>
  </si>
  <si>
    <t>Bm</t>
  </si>
  <si>
    <t>Book-to-market equity</t>
  </si>
  <si>
    <t>Rosenberg, Reid, and Lanstein</t>
  </si>
  <si>
    <t>Bmq1</t>
  </si>
  <si>
    <t>Quarterly Book-to-market equity</t>
  </si>
  <si>
    <t>Bmq6</t>
  </si>
  <si>
    <t>Bmq12</t>
  </si>
  <si>
    <t>Oa</t>
  </si>
  <si>
    <t>Operating accruals</t>
  </si>
  <si>
    <t>Asset turnover</t>
  </si>
  <si>
    <t>Atoq1</t>
  </si>
  <si>
    <t>Quarterly asset turnover</t>
  </si>
  <si>
    <t>Atoq6</t>
  </si>
  <si>
    <t>Atoq12</t>
  </si>
  <si>
    <t>Profit margin</t>
  </si>
  <si>
    <t>Pmq1</t>
  </si>
  <si>
    <t>Quarterly profit margin</t>
  </si>
  <si>
    <t>Pmq6</t>
  </si>
  <si>
    <t>Pmq12</t>
  </si>
  <si>
    <t>Rna</t>
  </si>
  <si>
    <t>Return on net operating assets</t>
  </si>
  <si>
    <t>RoA</t>
  </si>
  <si>
    <t>Rnaq1</t>
  </si>
  <si>
    <t>Quaterly return on net operating assets</t>
  </si>
  <si>
    <t>Rna16</t>
  </si>
  <si>
    <t>Rnaq12</t>
  </si>
  <si>
    <t>Inventory changes</t>
  </si>
  <si>
    <t>Tes1</t>
  </si>
  <si>
    <t>Tax expense surprise</t>
  </si>
  <si>
    <t>Tes6</t>
  </si>
  <si>
    <t>Tes12</t>
  </si>
  <si>
    <t>Abnormal corporate investment</t>
  </si>
  <si>
    <t>Rela estate ratio</t>
  </si>
  <si>
    <t>Sdd</t>
  </si>
  <si>
    <t>Secured debt-to-total debt</t>
  </si>
  <si>
    <t>noname130</t>
  </si>
  <si>
    <t>Convertible debt-to-total debt</t>
  </si>
  <si>
    <t>Dac</t>
  </si>
  <si>
    <t>Discretionay accruals</t>
  </si>
  <si>
    <t xml:space="preserve">Xie </t>
  </si>
  <si>
    <t>Predictor</t>
  </si>
  <si>
    <t>PublicationYear</t>
  </si>
  <si>
    <t>SampleYearStart</t>
  </si>
  <si>
    <t>SampleYearEnd</t>
  </si>
  <si>
    <t>ClosestMatch</t>
  </si>
  <si>
    <t xml:space="preserve">Sloan </t>
  </si>
  <si>
    <t>Chan et al.</t>
  </si>
  <si>
    <t xml:space="preserve">Frankel and Lee </t>
  </si>
  <si>
    <t>Cooper, Guylen and Schill</t>
  </si>
  <si>
    <t>LSV</t>
  </si>
  <si>
    <t xml:space="preserve">Haugen and Baker </t>
  </si>
  <si>
    <t xml:space="preserve">Barth and Hutton </t>
  </si>
  <si>
    <t xml:space="preserve">Jegadeesh et al. </t>
  </si>
  <si>
    <t xml:space="preserve">Dichev and Piotroski </t>
  </si>
  <si>
    <t xml:space="preserve">Spiess and Affleck-Graves </t>
  </si>
  <si>
    <t xml:space="preserve">Michaely, Thaler, and Womack </t>
  </si>
  <si>
    <t>Michaely, Thaler, and Womack</t>
  </si>
  <si>
    <t>Naranjo, Nimalendran, and Ryngaert</t>
  </si>
  <si>
    <t xml:space="preserve">Hartzmark and Solomon </t>
  </si>
  <si>
    <t xml:space="preserve">Alwathainani </t>
  </si>
  <si>
    <t>Foster, Olsen, and Shevlin</t>
  </si>
  <si>
    <t xml:space="preserve">Dharan and Ikenberry </t>
  </si>
  <si>
    <t xml:space="preserve">Barry and Brown </t>
  </si>
  <si>
    <t xml:space="preserve">Diether, Malloy, and Scherbina </t>
  </si>
  <si>
    <t>Gompers, Ishi and Metrick</t>
  </si>
  <si>
    <t xml:space="preserve">Novy-Marx </t>
  </si>
  <si>
    <t xml:space="preserve">Thomas and Zhang </t>
  </si>
  <si>
    <t>Grinblatt and Moskwotiz</t>
  </si>
  <si>
    <t xml:space="preserve">Gou, Lev, and Shi </t>
  </si>
  <si>
    <t xml:space="preserve">Penman, Richardson, and Tuna </t>
  </si>
  <si>
    <t>Debondt and Thaler</t>
  </si>
  <si>
    <t xml:space="preserve">Bartov and Kim </t>
  </si>
  <si>
    <t xml:space="preserve">Bali, Cakici, and Whitelaw </t>
  </si>
  <si>
    <t>Mergers</t>
  </si>
  <si>
    <t>Langetieg</t>
  </si>
  <si>
    <t>Aramov et al.</t>
  </si>
  <si>
    <t xml:space="preserve">Jegadeesh and Titman </t>
  </si>
  <si>
    <t>Momentum-Volume</t>
  </si>
  <si>
    <t xml:space="preserve">Lee and Swaminathan </t>
  </si>
  <si>
    <t xml:space="preserve">Hirshleifer et al. </t>
  </si>
  <si>
    <t xml:space="preserve">Eisfeldt and Papanikolaou </t>
  </si>
  <si>
    <t xml:space="preserve">Dichev </t>
  </si>
  <si>
    <t>Oscore</t>
  </si>
  <si>
    <t xml:space="preserve">Karthik, Bartov, and Faurel </t>
  </si>
  <si>
    <t>Public Seasoned Equity Offerings</t>
  </si>
  <si>
    <t xml:space="preserve">Loughran and Ritter </t>
  </si>
  <si>
    <t xml:space="preserve">Jegadeesh and Livnat </t>
  </si>
  <si>
    <t xml:space="preserve">Barbee et al </t>
  </si>
  <si>
    <t xml:space="preserve">Daniel and Titman </t>
  </si>
  <si>
    <t xml:space="preserve">Ikenberry, Lakonishok, and Vermaelen </t>
  </si>
  <si>
    <t xml:space="preserve">Datair, Naik, and Radcliffe </t>
  </si>
  <si>
    <t xml:space="preserve">Cusatis, Miles, and Wooldridge </t>
  </si>
  <si>
    <t xml:space="preserve">Eberhart, Maxwell, and Siddique </t>
  </si>
  <si>
    <t xml:space="preserve">Chordia, Subranhmanyam, and Anshuman </t>
  </si>
  <si>
    <t xml:space="preserve">Abarbanell and Bushee </t>
  </si>
  <si>
    <t>RPS</t>
  </si>
  <si>
    <t>Author(s)</t>
  </si>
  <si>
    <t>Date, Journal</t>
  </si>
  <si>
    <t>Closest Match</t>
  </si>
  <si>
    <t>Fama &amp; MacBeth</t>
  </si>
  <si>
    <t>1973, JPE</t>
  </si>
  <si>
    <t xml:space="preserve">Beta squared </t>
  </si>
  <si>
    <t xml:space="preserve">Earnings-to-price </t>
  </si>
  <si>
    <t>1977, JF</t>
  </si>
  <si>
    <t xml:space="preserve">Firm size (market cap) </t>
  </si>
  <si>
    <t>1981, JFE</t>
  </si>
  <si>
    <t xml:space="preserve">Dividends-to-price </t>
  </si>
  <si>
    <t>Litzenberger &amp; Ramaswamy</t>
  </si>
  <si>
    <t>1982, JF</t>
  </si>
  <si>
    <t xml:space="preserve">Unexpected quarterly earnings </t>
  </si>
  <si>
    <t>Rendelmann, Jones &amp; Latane</t>
  </si>
  <si>
    <t>1982, JFE</t>
  </si>
  <si>
    <t>chfeps</t>
  </si>
  <si>
    <t xml:space="preserve">Change in forecasted annual EPS </t>
  </si>
  <si>
    <t>Hawkins, Chamberlin &amp; Daniel</t>
  </si>
  <si>
    <t>1984, FAJ</t>
  </si>
  <si>
    <t>Book-to-market</t>
  </si>
  <si>
    <t>Rosenberg, Reid &amp; Lanstein</t>
  </si>
  <si>
    <t>1985, JPM</t>
  </si>
  <si>
    <t>36-month momentum</t>
  </si>
  <si>
    <t>De Bondt &amp; Thaler</t>
  </si>
  <si>
    <t>1985, JF</t>
  </si>
  <si>
    <t>Forecasted growth in 5-year EPS</t>
  </si>
  <si>
    <t>Baumann &amp; Dowen</t>
  </si>
  <si>
    <t>1988, FAJ</t>
  </si>
  <si>
    <t>1988, JF</t>
  </si>
  <si>
    <t>Current ratio</t>
  </si>
  <si>
    <t>Ou &amp; Penmann</t>
  </si>
  <si>
    <t>1989, JAE</t>
  </si>
  <si>
    <t>% change in current ratio</t>
  </si>
  <si>
    <t xml:space="preserve"> % change in quick ratio</t>
  </si>
  <si>
    <t>Sales-to-cash</t>
  </si>
  <si>
    <t>Sales-to-receivables</t>
  </si>
  <si>
    <t>Sales-to-inventory</t>
  </si>
  <si>
    <t>% change in sales-to-inventory</t>
  </si>
  <si>
    <t>Cash flow-to-debt</t>
  </si>
  <si>
    <t>Illiquidity (bid-ask spread)</t>
  </si>
  <si>
    <t>Amihud &amp; Mendelson</t>
  </si>
  <si>
    <t>1989, JF</t>
  </si>
  <si>
    <t>1-month momentum</t>
  </si>
  <si>
    <t>1990, JF</t>
  </si>
  <si>
    <t>6-month momentum</t>
  </si>
  <si>
    <t>Jegadeesh &amp; Titman</t>
  </si>
  <si>
    <t>mom12m</t>
  </si>
  <si>
    <t>12-month momentum</t>
  </si>
  <si>
    <t>Depreciation-to-gross PP&amp;E</t>
  </si>
  <si>
    <t>Holthausen &amp; Larcker</t>
  </si>
  <si>
    <t>1992, JAE</t>
  </si>
  <si>
    <t>% change in depreciation-to-gross PP&amp;E</t>
  </si>
  <si>
    <t>mve_ia</t>
  </si>
  <si>
    <t>Industry-adjusted firm size</t>
  </si>
  <si>
    <t>Asness, Porter &amp; Stevens</t>
  </si>
  <si>
    <t>1994, WP</t>
  </si>
  <si>
    <t>cfp_ia</t>
  </si>
  <si>
    <t>Industry-adjusted cash flow-to-price ratio</t>
  </si>
  <si>
    <t>bm_ia</t>
  </si>
  <si>
    <t>Industry-adjusted book-to-market</t>
  </si>
  <si>
    <t>Lakonishok, Shleifer &amp; Vishny</t>
  </si>
  <si>
    <t>1994, JF</t>
  </si>
  <si>
    <t>chempia</t>
  </si>
  <si>
    <t>Industry-adjusted change in employees</t>
  </si>
  <si>
    <t>New equity issue</t>
  </si>
  <si>
    <t>Loughran, Ritter &amp; Ritter</t>
  </si>
  <si>
    <t>1995, JF</t>
  </si>
  <si>
    <t>Dividend initiation</t>
  </si>
  <si>
    <t>Michaely, Thaler &amp; Womack</t>
  </si>
  <si>
    <t>Dividend omission</t>
  </si>
  <si>
    <t>Barbee, Mukherji &amp; Raines</t>
  </si>
  <si>
    <t>1996, FAJ</t>
  </si>
  <si>
    <t>Working capital accruals</t>
  </si>
  <si>
    <t>1996, TAR</t>
  </si>
  <si>
    <t>turn</t>
  </si>
  <si>
    <t>1998, JFM</t>
  </si>
  <si>
    <t>% change in sales - % change in inventory</t>
  </si>
  <si>
    <t>Abarbanell &amp; Bushee</t>
  </si>
  <si>
    <t>1998, TAR</t>
  </si>
  <si>
    <t xml:space="preserve">% change in sales - % change in accounts receivable </t>
  </si>
  <si>
    <t>% change in CAPEX - industry % change in CAPEX</t>
  </si>
  <si>
    <t xml:space="preserve">% change in gross margin - % change in sales </t>
  </si>
  <si>
    <t xml:space="preserve">% change in sales - % change in SG&amp;A </t>
  </si>
  <si>
    <t xml:space="preserve"># of consecutive earnings increases </t>
  </si>
  <si>
    <t>Barth, Elliott &amp; Finn</t>
  </si>
  <si>
    <t>1999, JAR</t>
  </si>
  <si>
    <t xml:space="preserve">Industry momentum </t>
  </si>
  <si>
    <t>Moskowitz &amp; Grinblatt</t>
  </si>
  <si>
    <t>1999, JF</t>
  </si>
  <si>
    <t xml:space="preserve">Financial statements score </t>
  </si>
  <si>
    <t>2000, JAR</t>
  </si>
  <si>
    <t>dolvol</t>
  </si>
  <si>
    <t xml:space="preserve">Dollar trading volume in month t-2 </t>
  </si>
  <si>
    <t>Chordia, Subrahmanyam &amp; Anshuman</t>
  </si>
  <si>
    <t>2001, JFE</t>
  </si>
  <si>
    <t xml:space="preserve">Volatility of dollar trading volume </t>
  </si>
  <si>
    <t xml:space="preserve">Volatility of share turnover </t>
  </si>
  <si>
    <t>Scaled analyst forecast of one year ahead earnings</t>
  </si>
  <si>
    <t xml:space="preserve">Elgers, Lo &amp; Pfeiffer </t>
  </si>
  <si>
    <t>2001, TAR</t>
  </si>
  <si>
    <t xml:space="preserve"># of analysts covering stock </t>
  </si>
  <si>
    <t xml:space="preserve">Dispersion in forecasted eps </t>
  </si>
  <si>
    <t>Diether, Malloy &amp; Scherbina</t>
  </si>
  <si>
    <t>2002, JF</t>
  </si>
  <si>
    <t>chinv</t>
  </si>
  <si>
    <t xml:space="preserve">Changes in inventory </t>
  </si>
  <si>
    <t xml:space="preserve">Thomas &amp; Zhang </t>
  </si>
  <si>
    <t>2002, RAS</t>
  </si>
  <si>
    <t>Idiosyncratic return volatility</t>
  </si>
  <si>
    <t xml:space="preserve">Ali, Hwang &amp; Trombley </t>
  </si>
  <si>
    <t>2003, JFE</t>
  </si>
  <si>
    <t>Growth in long term net operating assets</t>
  </si>
  <si>
    <t xml:space="preserve">Fairfield, Whisenant &amp; Yohn </t>
  </si>
  <si>
    <t>2003, TAR</t>
  </si>
  <si>
    <t>RD_increase</t>
  </si>
  <si>
    <t xml:space="preserve">Eberhart, Maxwell &amp; Siddique </t>
  </si>
  <si>
    <t>2004, JF</t>
  </si>
  <si>
    <t>Corporate investment</t>
  </si>
  <si>
    <t xml:space="preserve">Titman, Wei &amp; Xie </t>
  </si>
  <si>
    <t>2004, JFQA</t>
  </si>
  <si>
    <t>Taxable income to book income</t>
  </si>
  <si>
    <t xml:space="preserve">Lev &amp; Nissim </t>
  </si>
  <si>
    <t>2004, TAR</t>
  </si>
  <si>
    <t xml:space="preserve">Desai, Rajgopal &amp; Venkatachalam </t>
  </si>
  <si>
    <t>Earnings volatility</t>
  </si>
  <si>
    <t>Francis, LaFond, Olsson &amp; Schipper</t>
  </si>
  <si>
    <t>lgr</t>
  </si>
  <si>
    <t>Change in long-term debt</t>
  </si>
  <si>
    <t>Richardson, Sloan, Soliman &amp; Tun</t>
  </si>
  <si>
    <t>2005, JAE</t>
  </si>
  <si>
    <t>Change in common shareholder equity</t>
  </si>
  <si>
    <t xml:space="preserve">Illiquidity </t>
  </si>
  <si>
    <t>Acharya &amp; Pedersen</t>
  </si>
  <si>
    <t>2005, JF</t>
  </si>
  <si>
    <t># of years since first Compustat coverage</t>
  </si>
  <si>
    <t>Jiang, Lee &amp; Zhang</t>
  </si>
  <si>
    <t>2005, RAS</t>
  </si>
  <si>
    <t>Financial statements score</t>
  </si>
  <si>
    <t>Hou &amp; Moskowitz</t>
  </si>
  <si>
    <t>2005, RFS</t>
  </si>
  <si>
    <t>Guo, Lev &amp; Shi</t>
  </si>
  <si>
    <t>2006, JBFA</t>
  </si>
  <si>
    <t>rd_mve</t>
  </si>
  <si>
    <t>R&amp;D-to-market cap</t>
  </si>
  <si>
    <t>retvol</t>
  </si>
  <si>
    <t>Return volatility</t>
  </si>
  <si>
    <t>Ang, Hodrick, Xing &amp; Zhang</t>
  </si>
  <si>
    <t>2006, JF</t>
  </si>
  <si>
    <t>Industry sales concentration</t>
  </si>
  <si>
    <t>Hou &amp; Robinson</t>
  </si>
  <si>
    <t>% change over two years in CAPEX</t>
  </si>
  <si>
    <t>Anderson &amp; Garcia-Feijoo</t>
  </si>
  <si>
    <t>Zero-trading days</t>
  </si>
  <si>
    <t>2006, JFE</t>
  </si>
  <si>
    <t>chmom</t>
  </si>
  <si>
    <t>Change in 6-month momentum</t>
  </si>
  <si>
    <t>Gettleman &amp; Marks</t>
  </si>
  <si>
    <t>2006, WP</t>
  </si>
  <si>
    <t>Brown &amp; Rowe</t>
  </si>
  <si>
    <t>2007, WP</t>
  </si>
  <si>
    <t>aeavol</t>
  </si>
  <si>
    <t>Abnormal volume in earnings announcement month</t>
  </si>
  <si>
    <t>Lerman, Livnat &amp; Mendenhall</t>
  </si>
  <si>
    <t>Change in # analysts</t>
  </si>
  <si>
    <t>Asset growth</t>
  </si>
  <si>
    <t>Cooper, Gulen &amp; Schil</t>
  </si>
  <si>
    <t>2008, JF</t>
  </si>
  <si>
    <t>Change in shares outstanding</t>
  </si>
  <si>
    <t>Pontiff &amp; Woodgate</t>
  </si>
  <si>
    <t>Industry-adjusted change in profit margin</t>
  </si>
  <si>
    <t>2008, TAR</t>
  </si>
  <si>
    <t>Industry-adjusted change in asset turnover</t>
  </si>
  <si>
    <t>3-day return around earnings announcement</t>
  </si>
  <si>
    <t>Kishore, Brandt, Santa-Clara &amp; Venkatachalam</t>
  </si>
  <si>
    <t xml:space="preserve">2008, WP </t>
  </si>
  <si>
    <t>Kama</t>
  </si>
  <si>
    <t>2009, JBFA</t>
  </si>
  <si>
    <t>2009, JEF</t>
  </si>
  <si>
    <t>Debt capacity-to-firm tangibility</t>
  </si>
  <si>
    <t>Hahn &amp; Lee</t>
  </si>
  <si>
    <t>2009, JF</t>
  </si>
  <si>
    <t>Sin stock</t>
  </si>
  <si>
    <t>Hong &amp; Kacperczyk</t>
  </si>
  <si>
    <t>Employee growth rate</t>
  </si>
  <si>
    <t>Bazdresch, Belo &amp; Lin</t>
  </si>
  <si>
    <t>2009, WP</t>
  </si>
  <si>
    <t>Cash productivity</t>
  </si>
  <si>
    <t>Chandrashekar &amp; Rao</t>
  </si>
  <si>
    <t>Balakrishnan, Bartov &amp; Faurel</t>
  </si>
  <si>
    <t>2010, JAE</t>
  </si>
  <si>
    <t>CAPEX and inventory</t>
  </si>
  <si>
    <t>Chen &amp; Zhang</t>
  </si>
  <si>
    <t>2010, JF</t>
  </si>
  <si>
    <t>2010, RFS</t>
  </si>
  <si>
    <t>absacc</t>
  </si>
  <si>
    <t>Absolute accruals</t>
  </si>
  <si>
    <t>Bandyopadhyay, Huang &amp; Wirjanto</t>
  </si>
  <si>
    <t>2010, WP</t>
  </si>
  <si>
    <t>stdacc</t>
  </si>
  <si>
    <t>Accrual volatility</t>
  </si>
  <si>
    <t>Change in tax expense</t>
  </si>
  <si>
    <t>Thomas &amp; Zhang</t>
  </si>
  <si>
    <t>Maximum daily return in prior month</t>
  </si>
  <si>
    <t>Bali, Cakici &amp; Whitelaw</t>
  </si>
  <si>
    <t>2011, JFE</t>
  </si>
  <si>
    <t>Percent accruals</t>
  </si>
  <si>
    <t>Hafzalla, Lundholm &amp; Van Winkle</t>
  </si>
  <si>
    <t>2011, TAR</t>
  </si>
  <si>
    <t>Cash holdings</t>
  </si>
  <si>
    <t>2012, JFE</t>
  </si>
  <si>
    <t>Gross profitability</t>
  </si>
  <si>
    <t>2012, WP</t>
  </si>
  <si>
    <t>Organizational capital</t>
  </si>
  <si>
    <t>Eisfeldt &amp; Papanikolaou</t>
  </si>
  <si>
    <t>2013, JF</t>
  </si>
  <si>
    <t>2013, WP</t>
  </si>
  <si>
    <t>Acronym (Stata)</t>
  </si>
  <si>
    <t>AcronymNew</t>
  </si>
  <si>
    <t>AcronymCostZoo</t>
  </si>
  <si>
    <t>Publication Year</t>
  </si>
  <si>
    <t>Acronym Copy for Lookup</t>
  </si>
  <si>
    <t>Should be in Paper</t>
  </si>
  <si>
    <t>in MP 2016</t>
  </si>
  <si>
    <t>Sample Start Year</t>
  </si>
  <si>
    <t>Sample End Year</t>
  </si>
  <si>
    <t>Top 3 Finance</t>
  </si>
  <si>
    <t>Top 3 Acct</t>
  </si>
  <si>
    <t>string search test</t>
  </si>
  <si>
    <t>Our Return</t>
  </si>
  <si>
    <t>Our T-stat</t>
  </si>
  <si>
    <t>Category: Data</t>
  </si>
  <si>
    <t>Category: Economic</t>
  </si>
  <si>
    <t>Unique</t>
  </si>
  <si>
    <t>Top Tier</t>
  </si>
  <si>
    <t>Predictive in Pub</t>
  </si>
  <si>
    <t>Should be Doable</t>
  </si>
  <si>
    <t>Reasonable Replication</t>
  </si>
  <si>
    <t>Construction Time (min)</t>
  </si>
  <si>
    <t>Collector</t>
  </si>
  <si>
    <t>Downloaded</t>
  </si>
  <si>
    <t>In Extras</t>
  </si>
  <si>
    <t>Ours / Hand Return</t>
  </si>
  <si>
    <t>Ours / Hand T-stat</t>
  </si>
  <si>
    <t>Hand and keep</t>
  </si>
  <si>
    <t>Unsure</t>
  </si>
  <si>
    <t>More Notes</t>
  </si>
  <si>
    <t>InstOwnSI</t>
  </si>
  <si>
    <t>Institutional Ownership for stocks with high short interest</t>
  </si>
  <si>
    <t>fixed 2018 04.  Keep NYSE only fixes it.  Seems an awful lot like Nagel 2005.  They cite Nagel.</t>
  </si>
  <si>
    <t>Chris</t>
  </si>
  <si>
    <t>Yes</t>
  </si>
  <si>
    <t>Tom</t>
  </si>
  <si>
    <t>Table 2 Panel B P5, RI5-RI1</t>
  </si>
  <si>
    <t>We use above M/B median instead of 5th quintile</t>
  </si>
  <si>
    <t>Table 2</t>
  </si>
  <si>
    <t>We use Dispersion median instead of 5th quint</t>
  </si>
  <si>
    <t>We use idiovol median instead of 5th quint</t>
  </si>
  <si>
    <t>We use turnover median instead of 5th quint</t>
  </si>
  <si>
    <t>AccrOper</t>
  </si>
  <si>
    <t>AccrPct</t>
  </si>
  <si>
    <t>Table 6 year t+1 hedge, flip sign</t>
  </si>
  <si>
    <t>only size adjusted and CAPM adjusted</t>
  </si>
  <si>
    <t>AbnAccr</t>
  </si>
  <si>
    <t>AccrAbn</t>
  </si>
  <si>
    <t xml:space="preserve">Abnormal Accruals </t>
  </si>
  <si>
    <t>Table 3, Panel A, year t + 1, divide annual return by 12, switch signs</t>
  </si>
  <si>
    <t>This return and t-stat are for decile sorts.  Table suggests quintiles would be significantly less extreme</t>
  </si>
  <si>
    <t>Table 4, Panel A, column DeltaCH</t>
  </si>
  <si>
    <t>Other tables show double sorts, alphas</t>
  </si>
  <si>
    <t xml:space="preserve">RealEstate </t>
  </si>
  <si>
    <t>Table 5, panel B, r^e_{VW}, divide by 12</t>
  </si>
  <si>
    <t>Strangely, our replication does much better.   Also strangely, value weighting returns does significantly better.</t>
  </si>
  <si>
    <t>Table 1 FC row has mean returns but no standard errors.</t>
  </si>
  <si>
    <t>The hedge portfolio used in the paper controls for size, which ours doesn't.  Perhaps that's why their mean return is rather small compared to ours.  It may be that the KZ index by itself mostly is just a size effect.</t>
  </si>
  <si>
    <t>RDirtSurp</t>
  </si>
  <si>
    <t>Table 4 pooled hedge return 1 year</t>
  </si>
  <si>
    <t>Seems FF3 has some effect on RDS returns</t>
  </si>
  <si>
    <t>Mscore</t>
  </si>
  <si>
    <t>Table 4, panel b (divide annual return by 12)</t>
  </si>
  <si>
    <t xml:space="preserve">Paper offers size adjusted returns and low BM only firms.  </t>
  </si>
  <si>
    <t>Pscore</t>
  </si>
  <si>
    <t>No Access</t>
  </si>
  <si>
    <t>Table 3, panel A, High-Low Mean (annual BH return divided by 12)</t>
  </si>
  <si>
    <t>Novy-Marx and Velikov fail to replicate this</t>
  </si>
  <si>
    <t xml:space="preserve">ATurn </t>
  </si>
  <si>
    <t>no sorts</t>
  </si>
  <si>
    <t>Main results (Table 7) use annual fama macbeth</t>
  </si>
  <si>
    <t>FailurePr</t>
  </si>
  <si>
    <t>GM2SaleGr</t>
  </si>
  <si>
    <t>EarnCons</t>
  </si>
  <si>
    <t>No</t>
  </si>
  <si>
    <t>Chris could not find predictor.  Andrew could not download the paper but found the predictor in Alwathainani's dissertation at VCU, table 5 Panel C P10-P1.  Did not include stats since the dissertation is not published version.</t>
  </si>
  <si>
    <t>Paper has a couple of different regressions to separate consistent and inconsistent firms. No clear anomaly construction. Follow MP.</t>
  </si>
  <si>
    <t>Unable</t>
  </si>
  <si>
    <t>NA</t>
  </si>
  <si>
    <t>CF2Pvar</t>
  </si>
  <si>
    <t>Cash-flow variance</t>
  </si>
  <si>
    <t>NDebtFin</t>
  </si>
  <si>
    <t>NEqFin</t>
  </si>
  <si>
    <t>ExtFinNet</t>
  </si>
  <si>
    <t>ShareIs1</t>
  </si>
  <si>
    <t>CompDebtI</t>
  </si>
  <si>
    <t>DebtFinC</t>
  </si>
  <si>
    <t>Table 5B.  Uses decile sorts, but then longs top 3 and shorts bottom 3 portfolios, hence the 3*</t>
  </si>
  <si>
    <t>Table 3 actually offers hedge return alphas for IPOs and debt issue indicators too, which the original papers didn't have.  But of course this is a different sample.  Then again this argument seems to say this is not a new predictor.  Seems this paper could also offer a "Composite equity issuance" predictor.</t>
  </si>
  <si>
    <t>ShareIs5</t>
  </si>
  <si>
    <t>Table 3 has FMB regressions but no hedge returns</t>
  </si>
  <si>
    <t>Other tables examine out of sample tests</t>
  </si>
  <si>
    <t>ChCol</t>
  </si>
  <si>
    <t>LiabCGr</t>
  </si>
  <si>
    <t>Table 8, but FMB only</t>
  </si>
  <si>
    <t>accounting papers tend to focus on regressions.  Most results are about accounting rate of return (Table 5-7</t>
  </si>
  <si>
    <t>ChFinLiab</t>
  </si>
  <si>
    <t>FinLiabGr</t>
  </si>
  <si>
    <t>InvestAG</t>
  </si>
  <si>
    <t>LTNOAgr</t>
  </si>
  <si>
    <t>ChBE</t>
  </si>
  <si>
    <t>BEgrowth</t>
  </si>
  <si>
    <t>Table 4, panel A, take difference between High and low SUSG returns, tstat is reported, flipped sign</t>
  </si>
  <si>
    <t>Paper also offers alphas and FM regressions</t>
  </si>
  <si>
    <t>ChBEtoA</t>
  </si>
  <si>
    <t>Eq2AGr</t>
  </si>
  <si>
    <t>ChLTI</t>
  </si>
  <si>
    <t>LTAssetGr</t>
  </si>
  <si>
    <t>InvToRev</t>
  </si>
  <si>
    <t>Table 1 Panel B Column for Year 1, Average ( at the bottom), divide by 12, switch signs</t>
  </si>
  <si>
    <t>Panel A figures are in percent, that is the monthly return is 0.168% (see text on previous page).  Panel B is better for the stats we want, and it includes t-stats.   
Very mysterious how our own investment variable does far better.  One difference is they long ports 1 and 2 and short ports 4 and 5.</t>
  </si>
  <si>
    <t>GrEmp</t>
  </si>
  <si>
    <t>LaborGr</t>
  </si>
  <si>
    <t>ChDeprToPPE</t>
  </si>
  <si>
    <t>DepGr</t>
  </si>
  <si>
    <t>Table 3 shows hedge portfolios for adjusted returns</t>
  </si>
  <si>
    <t>AdExpGr</t>
  </si>
  <si>
    <t>Table 2, panel A , 10-1, formation year</t>
  </si>
  <si>
    <t>They also winsorize the advertising spending growth and somehow update spending throughout the year.  They also show subsequent reversal, so maybe this anomaly persists?</t>
  </si>
  <si>
    <t>ChDRC</t>
  </si>
  <si>
    <t>DeferRev</t>
  </si>
  <si>
    <t>Table 4 has return forecasting regressiosn but no hedge returns</t>
  </si>
  <si>
    <t>Other tables examine analyst forecast errors</t>
  </si>
  <si>
    <t>ChCOA</t>
  </si>
  <si>
    <t>AssetCGr</t>
  </si>
  <si>
    <t>NWCgr</t>
  </si>
  <si>
    <t>ChInventory</t>
  </si>
  <si>
    <t>Invntory</t>
  </si>
  <si>
    <t xml:space="preserve">Table 1 \Delta Invent row has decile hedge size adjusted returns, sign switched.  T-stats are missing though.  </t>
  </si>
  <si>
    <t>Main results use panel regression coefficient and stars.</t>
  </si>
  <si>
    <t>ChInvestInd</t>
  </si>
  <si>
    <t>InvestGr</t>
  </si>
  <si>
    <t>GrCAPX</t>
  </si>
  <si>
    <t>CAPXgr</t>
  </si>
  <si>
    <t>Tax2E</t>
  </si>
  <si>
    <t>Table 5 closest but no hedge portfolio</t>
  </si>
  <si>
    <t>Main results use regressions.  Also focuses on forecasting earnings, like other accounting papers.</t>
  </si>
  <si>
    <t>OperLeverage</t>
  </si>
  <si>
    <t>Table IIIv has both raw and alphas</t>
  </si>
  <si>
    <t>Table 1 shows FM reg</t>
  </si>
  <si>
    <t>TaxGr</t>
  </si>
  <si>
    <t>Table 2, column (1), divide 3-month return by 3</t>
  </si>
  <si>
    <t>Paper uses deciles.  But it's still strange that our returns are higher.</t>
  </si>
  <si>
    <t>Fig 1 Overall, SAR, (Fig 1 actually has a table)</t>
  </si>
  <si>
    <t>Size adjustment may have a large effect here.  Also the original paper's portfolio rebalancing is not extremely clear, since they seem to reference earnings announcement dates even in the calendar time results</t>
  </si>
  <si>
    <t>ProfCash</t>
  </si>
  <si>
    <t>noname125</t>
  </si>
  <si>
    <t>Not top tier journal</t>
  </si>
  <si>
    <t>ProfOper</t>
  </si>
  <si>
    <t>Not sure which paper?</t>
  </si>
  <si>
    <t>GrossProf</t>
  </si>
  <si>
    <t>ProfGross</t>
  </si>
  <si>
    <t>Table 2a column r^e</t>
  </si>
  <si>
    <t>Only show VW sorts.  Table 1 also shows FM reg</t>
  </si>
  <si>
    <t>ProfitMargin</t>
  </si>
  <si>
    <t>RevG2InvG</t>
  </si>
  <si>
    <t>RevG2OHG</t>
  </si>
  <si>
    <t>noname117</t>
  </si>
  <si>
    <t>RevSurprise</t>
  </si>
  <si>
    <t>Table 6 (abnormal return only, not hedge return)</t>
  </si>
  <si>
    <t>Tables 5 and 6 has event time returns, no LS.  Table 7 shows rgression results.  Other tables examine revenue surprise's ability to predict earnings</t>
  </si>
  <si>
    <t>SalesGr</t>
  </si>
  <si>
    <t>RevGrowth</t>
  </si>
  <si>
    <t>Table 2 but paper does not provide t-stats</t>
  </si>
  <si>
    <t>Table VI panel 2 shows double sort results on CF and sales growth</t>
  </si>
  <si>
    <t>should remove!</t>
  </si>
  <si>
    <t>Table 3, but FMB size adjusted only</t>
  </si>
  <si>
    <t>Other tables use nonlinear regressions</t>
  </si>
  <si>
    <t>ChATurn</t>
  </si>
  <si>
    <t>ATurnGr</t>
  </si>
  <si>
    <t>PMGrowth</t>
  </si>
  <si>
    <t>EffFrontier</t>
  </si>
  <si>
    <t>Table 4, Panel A, t-stat is computed from mean and std, flipped sign</t>
  </si>
  <si>
    <t>They use deciles rather than quintiles</t>
  </si>
  <si>
    <t>Non-Accounting component of price delay</t>
  </si>
  <si>
    <t>noname185</t>
  </si>
  <si>
    <t>weak in original paper (works better at long horizons)</t>
  </si>
  <si>
    <t>noname101</t>
  </si>
  <si>
    <t>noname150</t>
  </si>
  <si>
    <t xml:space="preserve">Cohen et al </t>
  </si>
  <si>
    <t>Couldn't replicate</t>
  </si>
  <si>
    <t>noname124</t>
  </si>
  <si>
    <t>only contemporaneous return results</t>
  </si>
  <si>
    <t>noname159</t>
  </si>
  <si>
    <t>Table 5 Panel C (OP) Ret36.  Performance is pretty bad.  Not monotonic, and just -10% return over 36 years.  No t-stat.</t>
  </si>
  <si>
    <t xml:space="preserve">Table 8 Panel A Perr has  regression results. </t>
  </si>
  <si>
    <t>noname106</t>
  </si>
  <si>
    <t>noname132</t>
  </si>
  <si>
    <t>noname100</t>
  </si>
  <si>
    <t>noname114</t>
  </si>
  <si>
    <t>noname115</t>
  </si>
  <si>
    <t>noname120</t>
  </si>
  <si>
    <t>noname123</t>
  </si>
  <si>
    <t>noname126</t>
  </si>
  <si>
    <t>noname127</t>
  </si>
  <si>
    <t>noname128</t>
  </si>
  <si>
    <t>noname134</t>
  </si>
  <si>
    <t>noname129</t>
  </si>
  <si>
    <t>ExcludExp</t>
  </si>
  <si>
    <t>Table II, portfolio alphas, S2 return difference, flip sign</t>
  </si>
  <si>
    <t>This is a rough approximation of what we do, as they do value weighting within size groups. The hand stat is for the 2nd size quintle, value weighted</t>
  </si>
  <si>
    <t>Table III is close but does 3-day event time returns</t>
  </si>
  <si>
    <t>Paper has average analyst recommendation, MP construct UpForecast</t>
  </si>
  <si>
    <t>Paper has average analyst recommendation, MP construct DownForecast</t>
  </si>
  <si>
    <t>ChFAccrual</t>
  </si>
  <si>
    <t>EPSRevisions</t>
  </si>
  <si>
    <t>EPSrevise</t>
  </si>
  <si>
    <t>EPSForeLT</t>
  </si>
  <si>
    <t>Statistical significance is shown in FM regressions (Table 3)</t>
  </si>
  <si>
    <t>EarnSurp</t>
  </si>
  <si>
    <t>ChRecomm</t>
  </si>
  <si>
    <t>Table 3 has abnormal returns by quintile only</t>
  </si>
  <si>
    <t>No t-stats reported, only stars</t>
  </si>
  <si>
    <t>EPforecast</t>
  </si>
  <si>
    <t>2018 04 we lack data.  They have more complicated valuation model for Analyst Value and all FL predictors use Analyst Value.  We can't get both AnalystValue and PredictedFE to work at the same time.</t>
  </si>
  <si>
    <t>EPSDisp</t>
  </si>
  <si>
    <t>noname112</t>
  </si>
  <si>
    <t>weak in original paper.  Seems like a control</t>
  </si>
  <si>
    <t>SEO</t>
  </si>
  <si>
    <t>Loughran Ritter</t>
  </si>
  <si>
    <t>Binary variable equal to 1 if seasoned equity offering within the previous 12 months. SEO data are from SDC.</t>
  </si>
  <si>
    <t>Table 1, but no hedge portfolio</t>
  </si>
  <si>
    <t>Table 3 does a sort of long short portfolio by comparing to matching firms, but it uses event time.</t>
  </si>
  <si>
    <t>Slightly different than MP.  Our construction is closest in the spirit of Ritter's Table II.</t>
  </si>
  <si>
    <t>Table II, but only has buy hold matching firm adjusted returns</t>
  </si>
  <si>
    <t>This is an example of an MP interpretation of a paper, so there's no original table</t>
  </si>
  <si>
    <t>Table 4 Panel a (1) uses FF3 alphas for R debt issuers - Risk free.  Straight debt issuers only</t>
  </si>
  <si>
    <t>Talbe 4 also offers convertible debt issuers, but the results are similar.  Table 3, also shows five year holding returns for matched firms only</t>
  </si>
  <si>
    <t>Table 4, DCONV has FM regression results</t>
  </si>
  <si>
    <t xml:space="preserve">Paper doesn't focus on convertible debt dummy, but isntead on the proportion of convertible debt.  Results for the proportion are in Table 5.  </t>
  </si>
  <si>
    <t>MP use a 12 month window but it doesn't work in our data.  Original paper suggests that 3 month window works best (Table IV)</t>
  </si>
  <si>
    <t>Table 3 All firms Year 1 Diff.  Use normal cdf to convert p value</t>
  </si>
  <si>
    <t>our return is larger, maybe because of lack of size controls</t>
  </si>
  <si>
    <t>Table 3, but no hedge portfolios (might use coefficients here instead since market-adjusted is basically like hedge portfolio (variable = 0 gives basically market return))</t>
  </si>
  <si>
    <t>Actually Table 3 is in event study form, so it's probably not comparable anyway</t>
  </si>
  <si>
    <t>Merger</t>
  </si>
  <si>
    <t>Binary variable equal to 1 if involved in a merger in previous 12 months, and 0 otherwise. Merger data are from SDC.</t>
  </si>
  <si>
    <t>Should remove.  We lack the data.</t>
  </si>
  <si>
    <t>Probably too much of a stretch of the original paper.  Doesn't perform well, and doesn't have enough data.  Using MP's formulation we end up with like 50-90 months of returns.  Not comparable to other anomalies</t>
  </si>
  <si>
    <t>Table 9, matching firm adjusted returns three year</t>
  </si>
  <si>
    <t>OSmirkNTM</t>
  </si>
  <si>
    <t>Volatility smirk</t>
  </si>
  <si>
    <t>Table 3, Panel A, eXRET, weekly returns, multiplied by 4</t>
  </si>
  <si>
    <t xml:space="preserve">Table goes long low skew.  We go long high skew.  Table 4 suggests that monthly returns may not be as strong as weekly ones.  </t>
  </si>
  <si>
    <t>OSmirkCP</t>
  </si>
  <si>
    <t>Slope of smile</t>
  </si>
  <si>
    <t>Table 5, Panel A, Unadjusted mean</t>
  </si>
  <si>
    <t>Table goes long Q1, we go long Q5.  Paper includes two alternative formulations of the predictor that we didn't use</t>
  </si>
  <si>
    <t>GIndex</t>
  </si>
  <si>
    <t>SinStock</t>
  </si>
  <si>
    <t xml:space="preserve"> OP uses speical NYSE archive data that we lack.</t>
  </si>
  <si>
    <t>noname148</t>
  </si>
  <si>
    <t>noname149</t>
  </si>
  <si>
    <t>PensionFunding</t>
  </si>
  <si>
    <t>AnnounceR</t>
  </si>
  <si>
    <t>AnnounRet</t>
  </si>
  <si>
    <t>RetConglomerate</t>
  </si>
  <si>
    <t>BMlev</t>
  </si>
  <si>
    <t>Table 1 (working paper version) but no hedge returns and t-tstats</t>
  </si>
  <si>
    <t>Table 4a has NetDebtPRice results but none for BPEBM</t>
  </si>
  <si>
    <t>NDebtPrice</t>
  </si>
  <si>
    <t>Table 4a has size adjusted returns for double sorts, on NDP and NOA/POA.  I chose 5th NOA/POA Portfolio, but they're all similar.  Divide by 12, change to percent</t>
  </si>
  <si>
    <t>Table 1 Panel C has decile sort returns, but no hedge returns.  Performance here is not great, as noted in the text.  Best performance is Table 4 which reports conditional sorts.</t>
  </si>
  <si>
    <t>20?</t>
  </si>
  <si>
    <t>Mom1813</t>
  </si>
  <si>
    <t>Figure 2, two-year line is closest.  Table I only shows Mom36m</t>
  </si>
  <si>
    <t>MP cite Jegadeesh and Titman 1993 JF but it's found in De Bondt and Thaler 1985 (or something close to it anyway)</t>
  </si>
  <si>
    <t>Mom6Jnk</t>
  </si>
  <si>
    <t>Chan Kot</t>
  </si>
  <si>
    <t>Table 1 (Panel A, K= 3 three month holding period), row 12 buy-sell</t>
  </si>
  <si>
    <t>close replication</t>
  </si>
  <si>
    <t>Table 1 (Panel A, K= 3 three month holding period) row 6 Buy-sell</t>
  </si>
  <si>
    <t>Ours works better, maybe because of more frequent rebalancing</t>
  </si>
  <si>
    <t>Table 2, J = 6, R10-R1, V3</t>
  </si>
  <si>
    <t xml:space="preserve">Our sort is 5 x 5 </t>
  </si>
  <si>
    <t>InterMom</t>
  </si>
  <si>
    <t>Mom12to7</t>
  </si>
  <si>
    <t>Table 2, column (1)</t>
  </si>
  <si>
    <t>Text says they use VW, but EW performs similarly</t>
  </si>
  <si>
    <t>MomYoung</t>
  </si>
  <si>
    <t>Table 4, middle panel, U5 (high) [since 1/Age] and M5-M1</t>
  </si>
  <si>
    <t>Returns are monotonic in momentum, suggesting this variable can be continuous.  Not sure why we didn't use size-Mom double sort</t>
  </si>
  <si>
    <t>Table 4, Panel B</t>
  </si>
  <si>
    <t>Works at annual horizons too</t>
  </si>
  <si>
    <t>Table 2, S1, Jan-Dec</t>
  </si>
  <si>
    <t>this might be the best replication (as it should be!)</t>
  </si>
  <si>
    <t>SalesToPrice</t>
  </si>
  <si>
    <t>Rev2Price</t>
  </si>
  <si>
    <t>NPayYield</t>
  </si>
  <si>
    <t>PayYield</t>
  </si>
  <si>
    <t>CFPcash</t>
  </si>
  <si>
    <t>CFOper2Price</t>
  </si>
  <si>
    <t>CFPinc</t>
  </si>
  <si>
    <t>CF2Price</t>
  </si>
  <si>
    <t>Table VI panel 1 1-year average divide by 12</t>
  </si>
  <si>
    <t>Other panels show B/M and C/P-sales growth double sorts, I suppose for comparison</t>
  </si>
  <si>
    <t xml:space="preserve">Table 3 Panel B </t>
  </si>
  <si>
    <t>Table 3A shows raw returns bo no t-stats</t>
  </si>
  <si>
    <t>4 times latest dividend (divamt) divided by price (prc). Include only if dividend has been paid in all of the past 4 quarters.</t>
  </si>
  <si>
    <t>Table 3, but no hedge return</t>
  </si>
  <si>
    <t>No hedge returns in any table.  Focus instead on GRS test that all alphas are zero, kinda strict old fashioned asset pricing.</t>
  </si>
  <si>
    <t>BMent</t>
  </si>
  <si>
    <t>Table 4a has NetDebtPRice results but only uses EBM as a control</t>
  </si>
  <si>
    <t>IdioVol</t>
  </si>
  <si>
    <t>2018 04: tricky to replicate.  We made some attempt but didn't try that hard</t>
  </si>
  <si>
    <t>noname188</t>
  </si>
  <si>
    <t>noname154</t>
  </si>
  <si>
    <t>noname155</t>
  </si>
  <si>
    <t>noname156</t>
  </si>
  <si>
    <t>Illiquid</t>
  </si>
  <si>
    <t>Dollar volume volatility</t>
  </si>
  <si>
    <t>Standard deviation of log daily dollar trading volume (abs(prc*vol)). Over past month. Exclude if NASDAQ stock.</t>
  </si>
  <si>
    <t>AC 2018 04: I can't find this in the paper.  Table 3 uses past 3 years of monthly data.  Sign is wrong in our data.  I believe this was redundant with VolSD and slipped through.  Makes the wrong sign anyway</t>
  </si>
  <si>
    <t>Not in paper!  This is redundant with VolSD</t>
  </si>
  <si>
    <t>StdTurnover</t>
  </si>
  <si>
    <t>TurnovVol</t>
  </si>
  <si>
    <t>Turnover volatility</t>
  </si>
  <si>
    <t>Previously incorrectly constructed as using daily volume and variance ofer the past month.  Fixed 2018 04 AC</t>
  </si>
  <si>
    <t>Table 3 reports returns, but not long-short</t>
  </si>
  <si>
    <t>VolumeSD</t>
  </si>
  <si>
    <t>ZeroTrade</t>
  </si>
  <si>
    <t>Table 2, fourth row (LM6, HP1m), column B-S</t>
  </si>
  <si>
    <t>Paper has the fancy title "the LAPM"  Also works for longer holding period of up to 2 years</t>
  </si>
  <si>
    <t>VolumeDol</t>
  </si>
  <si>
    <t>VolumeShare</t>
  </si>
  <si>
    <t>Volume2Mkt</t>
  </si>
  <si>
    <t>ChOptVol</t>
  </si>
  <si>
    <t>OptVolGr</t>
  </si>
  <si>
    <t>There is an error in the stata code and in this signal description before 2018 03.  It should be [option vol / equity vol] - recent average of [option vol / equity vol]</t>
  </si>
  <si>
    <t>Table 2 Panel B \delta (O/S) CAPM Int, (1+2)-(9+10), times -4</t>
  </si>
  <si>
    <t>OptVol</t>
  </si>
  <si>
    <t>Table 2 Panel A (O/S) CAPM Int, (1+2)-(9+10), times -4</t>
  </si>
  <si>
    <t>interesting that our monthly variable works fairly well</t>
  </si>
  <si>
    <t>Type</t>
  </si>
  <si>
    <t>Risk factor</t>
  </si>
  <si>
    <t>Formation</t>
  </si>
  <si>
    <t>Short reference</t>
  </si>
  <si>
    <t>Innovative efficiency</t>
  </si>
  <si>
    <t>Patents/citations scaled by research and development expenditures</t>
  </si>
  <si>
    <t>Journal of Financial Economics</t>
  </si>
  <si>
    <t>Hirshleifer, Hsu and Li (2012)</t>
  </si>
  <si>
    <t>Capital investment</t>
  </si>
  <si>
    <t xml:space="preserve"> Journal of Finance</t>
  </si>
  <si>
    <t>Anderson and Garcia-Feijoo (2006)</t>
  </si>
  <si>
    <t>done!</t>
  </si>
  <si>
    <t>Industry concentration</t>
  </si>
  <si>
    <t xml:space="preserve">Industry concentration as proxied by the Herfindahl index </t>
  </si>
  <si>
    <t>Journal of Finance</t>
  </si>
  <si>
    <t>Hou and Robinson (2006)</t>
  </si>
  <si>
    <t>Gross profits to assets</t>
  </si>
  <si>
    <t>Novy-Marx (2013)</t>
  </si>
  <si>
    <t>Distress</t>
  </si>
  <si>
    <t>Distressed firm failure probability estimated based on a dynamic logit model</t>
  </si>
  <si>
    <t>Campbell, Hilscher and Szilagyi (2008)</t>
  </si>
  <si>
    <t>Bankruptcy risk</t>
  </si>
  <si>
    <t>The probability of bankruptcy from Altman (1968)</t>
  </si>
  <si>
    <t>Ilia (1998)</t>
  </si>
  <si>
    <t>Shareholder advantage</t>
  </si>
  <si>
    <t>Review of Financial Studies</t>
  </si>
  <si>
    <t>Garlappi, Shu and Yan (2008)</t>
  </si>
  <si>
    <t>Net financing</t>
  </si>
  <si>
    <t>Net amount of cash flow received from external financing</t>
  </si>
  <si>
    <t>Journal of Accounting and Economics</t>
  </si>
  <si>
    <t>Bradshaw, Richardson and Sloan (2006)</t>
  </si>
  <si>
    <t>Unexpected change in R&amp;D</t>
  </si>
  <si>
    <t>Unexpected change in firm research and expenditures</t>
  </si>
  <si>
    <t>Allan, Maxwell and Siddique (2004)</t>
  </si>
  <si>
    <t>Variability of liquidity</t>
  </si>
  <si>
    <t>Volatility of dollar trading volume and share turnover</t>
  </si>
  <si>
    <t>Chordia, Subrahmanyam and Anshuman (2001)</t>
  </si>
  <si>
    <t>Firm size</t>
  </si>
  <si>
    <t>Market value of firm stocks</t>
  </si>
  <si>
    <t>Banz (1981)</t>
  </si>
  <si>
    <t xml:space="preserve">Size </t>
  </si>
  <si>
    <t>Market value of equity</t>
  </si>
  <si>
    <t>Daniel and Titman (1997)</t>
  </si>
  <si>
    <t>Short interest</t>
  </si>
  <si>
    <t>Short interest from short sellers</t>
  </si>
  <si>
    <t>Accounting Review</t>
  </si>
  <si>
    <t>Michael and Rees (2011)</t>
  </si>
  <si>
    <t>Share issuance</t>
  </si>
  <si>
    <t>Annual share issuance based on adjusted shares</t>
  </si>
  <si>
    <t>Pontiff and Woodgate (2008)</t>
  </si>
  <si>
    <t>Earnings growth expectations</t>
  </si>
  <si>
    <t>Projecting firm earnings growth based on market beta, firm size, dividend payout ratio, leverage and earnings variability</t>
  </si>
  <si>
    <t>Ofer (1975)</t>
  </si>
  <si>
    <t>Earnings</t>
  </si>
  <si>
    <t>Analysts' forecasts</t>
  </si>
  <si>
    <t>Financial analysts' forecasts of annual earnings</t>
  </si>
  <si>
    <t>Pieter, Lo and Pfeiffer (2011)</t>
  </si>
  <si>
    <t>Seasoned equity offerings</t>
  </si>
  <si>
    <t>Whether a firm makes seasoned equity offerings</t>
  </si>
  <si>
    <t>Spiess and Affleck-Graves (1995)</t>
  </si>
  <si>
    <t>Real estate to total property, plant and equipment</t>
  </si>
  <si>
    <t>Tuzel (2010)</t>
  </si>
  <si>
    <t>R&amp;D capital</t>
  </si>
  <si>
    <t>R&amp;D capital over total assets</t>
  </si>
  <si>
    <t>Journal of Accounting &amp; Economics</t>
  </si>
  <si>
    <t>Lev and Sougiannis (1996)</t>
  </si>
  <si>
    <t>R&amp;D investment</t>
  </si>
  <si>
    <t>Firm's investment in research and development</t>
  </si>
  <si>
    <t>Financial constraints</t>
  </si>
  <si>
    <t xml:space="preserve">Predicted earnings change </t>
  </si>
  <si>
    <t>Predicted earnings change in one year based on a financial statement analysis that combines a large set of financial statement items</t>
  </si>
  <si>
    <t>Ou and Penman (1989)</t>
  </si>
  <si>
    <t>Financial statement information</t>
  </si>
  <si>
    <t>A composite score based on historical financial statement that separates winners from losers</t>
  </si>
  <si>
    <t>Journal of Accounting Research</t>
  </si>
  <si>
    <t>Piotroski (2000)</t>
  </si>
  <si>
    <t xml:space="preserve">Percent total accrual </t>
  </si>
  <si>
    <t>Firm accruals scaled by earnings</t>
  </si>
  <si>
    <t>Hafzalla, Lundholm and Van Winkle (2007)</t>
  </si>
  <si>
    <t>Distress risk</t>
  </si>
  <si>
    <t>Distress risk as proxied by Ohlson's O-score</t>
  </si>
  <si>
    <t>Griffin and Lemmon (2002)</t>
  </si>
  <si>
    <t>Exposure to financial distress costs</t>
  </si>
  <si>
    <t>THEORY</t>
  </si>
  <si>
    <t>George and Hwang (2010)</t>
  </si>
  <si>
    <t>Expected earnings growth</t>
  </si>
  <si>
    <t>Fama and French (2006)</t>
  </si>
  <si>
    <t>Investor sophistication</t>
  </si>
  <si>
    <t>Number of analysts or institutional owners</t>
  </si>
  <si>
    <t>Ali, Hwang and Trombley (2003)</t>
  </si>
  <si>
    <t xml:space="preserve"> Past cumulative stock return</t>
  </si>
  <si>
    <t>Brennan, Chordia and Subrahmanyam (1997)</t>
  </si>
  <si>
    <t>Return momentum</t>
  </si>
  <si>
    <t>Size and beta adjusted mean prior five-year returns</t>
  </si>
  <si>
    <t>Chopra, Lakonishok and Ritter (1992)</t>
  </si>
  <si>
    <t>Past stock returns</t>
  </si>
  <si>
    <t>Jegadeesh and Titman (1993)</t>
  </si>
  <si>
    <t>Long-term return reversal</t>
  </si>
  <si>
    <t>Long-term past abnormal return</t>
  </si>
  <si>
    <t>Return predictability</t>
  </si>
  <si>
    <t>Short-term (one month) and long-term (twelve months) serial correlations in returns</t>
  </si>
  <si>
    <t>Jegadeesh (1990)</t>
  </si>
  <si>
    <t>Extreme stock returns</t>
  </si>
  <si>
    <t>Portfolios sorted based on extreme past returns</t>
  </si>
  <si>
    <t>Bali, Cakici and Whitelaw (2011)</t>
  </si>
  <si>
    <t>Measure financial constraints with Kaplan and Zingales (1997) index</t>
  </si>
  <si>
    <t>Lamont, Polk and Saa-Requejo (2001)</t>
  </si>
  <si>
    <t>Kaplan and Zingales (1997) financial constraint index</t>
  </si>
  <si>
    <t>Related industry returns</t>
  </si>
  <si>
    <t>Stock returns from economically related supplier and customer industries</t>
  </si>
  <si>
    <t>Menzly and Ozbas (2010)</t>
  </si>
  <si>
    <t>Industry-wide momentum returns</t>
  </si>
  <si>
    <t>Moskowitz and Grinblatt (1999)</t>
  </si>
  <si>
    <t>New public stock issuance</t>
  </si>
  <si>
    <t xml:space="preserve"> New public stock issuance</t>
  </si>
  <si>
    <t>Loughran and Ritter (1995)</t>
  </si>
  <si>
    <t>Individual stock liquidity</t>
  </si>
  <si>
    <t>Individual stock illiquidity as defined in Amihud (2002)</t>
  </si>
  <si>
    <t>Acharya and Pedersen (2005)</t>
  </si>
  <si>
    <t>Residual stock volatility from CAPM</t>
  </si>
  <si>
    <t>Journal of Political Economy</t>
  </si>
  <si>
    <t>Fama and MacBeth (1973)</t>
  </si>
  <si>
    <t>Residual variance obtained by regressing daily stock returns on market index return</t>
  </si>
  <si>
    <t>Idiosyncratic volatility relative to Fama and French (1992) three-factor model</t>
  </si>
  <si>
    <t>Systematic volatility</t>
  </si>
  <si>
    <t>Ang, Hodrick, Xing and Zhang (2006)</t>
  </si>
  <si>
    <t>Country-level idiosyncratic volatility</t>
  </si>
  <si>
    <t>Weighted average of variances and auto-covariances of firm-level idiosyncratic return shocks</t>
  </si>
  <si>
    <t>Guo and Savickas (2008)</t>
  </si>
  <si>
    <t>Conditional expected idiosyncratic volatility estimated from a GARCH model</t>
  </si>
  <si>
    <t>Fu (2009)</t>
  </si>
  <si>
    <t xml:space="preserve">Nearness to the 52-week high price </t>
  </si>
  <si>
    <t>George and Hwang (2004)</t>
  </si>
  <si>
    <t xml:space="preserve">Growth in long-term net operating assets </t>
  </si>
  <si>
    <t>Growth in long-term net operating assets</t>
  </si>
  <si>
    <t>Fairfield, Whisenant and Yohn (2003)</t>
  </si>
  <si>
    <t>Debt to equity ratio</t>
  </si>
  <si>
    <t>Non-common equity liabilities to equity</t>
  </si>
  <si>
    <t>Bhandari (1988)</t>
  </si>
  <si>
    <t>Shareholder rights</t>
  </si>
  <si>
    <t>Shareholder rights as proxied by an index using 24 governance rules</t>
  </si>
  <si>
    <t>Quarterly Journal of Economics</t>
  </si>
  <si>
    <t>Gompers, Ishii and Metrick (2003)</t>
  </si>
  <si>
    <t>External corporate governance</t>
  </si>
  <si>
    <t>Proxies for corporate control</t>
  </si>
  <si>
    <t>Cremers and Nair (2005)</t>
  </si>
  <si>
    <t>Pension plan funding</t>
  </si>
  <si>
    <t>Pension plan funding status calculated as the difference between the fair value of plan assets and the projected benefit obligation, divided by market capitalization</t>
  </si>
  <si>
    <t>Franzoni and Marin (2006)</t>
  </si>
  <si>
    <t>Analyst dispersion</t>
  </si>
  <si>
    <t>Dispersion in analysts' earnings forecasts</t>
  </si>
  <si>
    <t>Diether, Malloy and Scherbina (2002)</t>
  </si>
  <si>
    <t>Firm's public listing age</t>
  </si>
  <si>
    <t>Kumar, Sorescu, Boehme and Danielsen (2008)</t>
  </si>
  <si>
    <t>PE ratio</t>
  </si>
  <si>
    <t>Firm price-to-earnings ratio</t>
  </si>
  <si>
    <t>Basu (1977)</t>
  </si>
  <si>
    <t>EP ratio</t>
  </si>
  <si>
    <t>Firm earnings-to-price ratio</t>
  </si>
  <si>
    <t>Basu (1983)</t>
  </si>
  <si>
    <t>Unexpected earnings' autocorrelations</t>
  </si>
  <si>
    <t>Standardized unexpected earnings' autocorrelations via the sign of the most recent earnings realization</t>
  </si>
  <si>
    <t>Narayanamoorthy (2006)</t>
  </si>
  <si>
    <t>Trading volume</t>
  </si>
  <si>
    <t>Dollar volume traded per month</t>
  </si>
  <si>
    <t>Lee and Swaminathan (2000)</t>
  </si>
  <si>
    <t>Level of liquidity</t>
  </si>
  <si>
    <t>Level of dollar trading volume and share turnover</t>
  </si>
  <si>
    <t>Dividend per share divided by share price</t>
  </si>
  <si>
    <t>Market return</t>
  </si>
  <si>
    <t>Litzenberger and Ramaswamy (1979)</t>
  </si>
  <si>
    <t>Dividend omissions</t>
  </si>
  <si>
    <t>Omissions of cash dividend payments</t>
  </si>
  <si>
    <t>Michaely, Thaler and Womack (1995)</t>
  </si>
  <si>
    <t>Dividend initiations</t>
  </si>
  <si>
    <t>Initiations of cash dividend payments</t>
  </si>
  <si>
    <t>Debt offerings</t>
  </si>
  <si>
    <t>Whether a firm makes straight and convertible debt offerings</t>
  </si>
  <si>
    <t>Spiess and Affleck-Graves (1999)</t>
  </si>
  <si>
    <t>Bond rating changes</t>
  </si>
  <si>
    <t>Moody's bond ratings changes</t>
  </si>
  <si>
    <t>Dichev and Piotroski (2001)</t>
  </si>
  <si>
    <t xml:space="preserve">Credit rating </t>
  </si>
  <si>
    <t xml:space="preserve"> S&amp;P firm credit rating</t>
  </si>
  <si>
    <t>Avramov, Chordia, Jostova and Philipov (2007)</t>
  </si>
  <si>
    <t>Financial distress</t>
  </si>
  <si>
    <t>Credit rating downgrades</t>
  </si>
  <si>
    <t>Avramov, Chordia, Jostova and Philipov (2009)</t>
  </si>
  <si>
    <t>Tax expense surprises</t>
  </si>
  <si>
    <t>Seasonally differenced quarterly tax expense</t>
  </si>
  <si>
    <t>Thomas and Zhang (2011)</t>
  </si>
  <si>
    <t>Fundamental analysis</t>
  </si>
  <si>
    <t xml:space="preserve">Investment signals constructed using a collection of variables that relate to contemporaneous changes in inventories, accounts receivables, gross margins, selling expenses, capital  expenditures, effective tax rates, inventory methods, audit qualifications, and labor force sales productivity. </t>
  </si>
  <si>
    <t xml:space="preserve"> Accounting Review</t>
  </si>
  <si>
    <t>Abarbanell and Bushee (1998)</t>
  </si>
  <si>
    <t>Firm cash holdings</t>
  </si>
  <si>
    <t xml:space="preserve"> Journal of Financial Economics</t>
  </si>
  <si>
    <t>Palazzo (2012)</t>
  </si>
  <si>
    <t>Book-to-market ratio</t>
  </si>
  <si>
    <t xml:space="preserve">Book value of equity plus deferred taxes to market value of equity </t>
  </si>
  <si>
    <t>Value</t>
  </si>
  <si>
    <t>Book value of equity plus deferred taxes to market value of equity</t>
  </si>
  <si>
    <t>Transaction costs</t>
  </si>
  <si>
    <t>Mayshar (1981)</t>
  </si>
  <si>
    <t>Illiquidity proxied by bid-ask spread</t>
  </si>
  <si>
    <t>Amihud and Mendelson (1989)</t>
  </si>
  <si>
    <t>Bid-ask spread, volume, etc.</t>
  </si>
  <si>
    <t>DuPont analysis</t>
  </si>
  <si>
    <t>Sales over net operating assets in DuPont analysis</t>
  </si>
  <si>
    <t>Soliman (2008)</t>
  </si>
  <si>
    <t>Year-on-year percentage change in total assets</t>
  </si>
  <si>
    <t>Cooper, Gulen and Schill (2008)</t>
  </si>
  <si>
    <t>Firm fundamental value</t>
  </si>
  <si>
    <t>Firms' fundamental values estimated from I/B/E/S consensus forecasts and a residual income model</t>
  </si>
  <si>
    <t>Frankel and Lee (1998)</t>
  </si>
  <si>
    <t>Expected growth in book equity</t>
  </si>
  <si>
    <t>Interaction between market volatility and firm age</t>
  </si>
  <si>
    <t>Product of market volatility and firm age</t>
  </si>
  <si>
    <t>Heterogeneous beliefs</t>
  </si>
  <si>
    <t>Factors constructed from disagreement among analysts about expected short- and long-term earnings</t>
  </si>
  <si>
    <t>Anderson, Ghysels and Juergens (2005)</t>
  </si>
  <si>
    <t>Time-series momentum</t>
  </si>
  <si>
    <t>Time-series momentum strategy based on autocorrelations of scaled returns</t>
  </si>
  <si>
    <t>Moskowitz, Ooi and Pedersen (2012)</t>
  </si>
  <si>
    <t>Deferred revenues</t>
  </si>
  <si>
    <t>Changes in the current deferred revenue liability</t>
  </si>
  <si>
    <t>Contemporary Accounting Research</t>
  </si>
  <si>
    <t>Prakash and Sinha (2012)</t>
  </si>
  <si>
    <t>R&amp;D reporting biases</t>
  </si>
  <si>
    <t>R&amp;D reporting biases proxied by the difference between R&amp;D growth and earnings growth</t>
  </si>
  <si>
    <t xml:space="preserve">Contemporary Accounting Research  </t>
  </si>
  <si>
    <t>Lev, Sarath and Sougiannis (2005)</t>
  </si>
  <si>
    <t>Non-accounting information quality</t>
  </si>
  <si>
    <t>Average delay with which non-accounting information is impounded into stock price</t>
  </si>
  <si>
    <t>Accounting information quality</t>
  </si>
  <si>
    <t>Callen, Khan and Lu (2011)</t>
  </si>
  <si>
    <t>Average delay with which accounting information is impounded into stock price</t>
  </si>
  <si>
    <t>Realized-implied volatility spread</t>
  </si>
  <si>
    <t xml:space="preserve">Difference between past realized volatility and the average of call and put implied volatility </t>
  </si>
  <si>
    <t>Management Science</t>
  </si>
  <si>
    <t>Bali and Hovakimian (2009)</t>
  </si>
  <si>
    <t>Call-put implied volatility spread</t>
  </si>
  <si>
    <t>Difference between call and put implied volatility</t>
  </si>
  <si>
    <t>Investor recognition</t>
  </si>
  <si>
    <t>Investor recognition proxied by the change in the breadth of institutional ownership</t>
  </si>
  <si>
    <t>Review of Accounting Studies</t>
  </si>
  <si>
    <t>Lehavy and Sloan (2008)</t>
  </si>
  <si>
    <t>Excluded expenses</t>
  </si>
  <si>
    <t>Excluded expenses in firm's earnings reports</t>
  </si>
  <si>
    <t>Jeffrey, Lundholm and Soliman (2003)</t>
  </si>
  <si>
    <t>Growth index</t>
  </si>
  <si>
    <t>A combined index constructed based on earnings, cash flows, earnings stability, growth stability and intensity of R&amp;D, capital expenditure and advertising</t>
  </si>
  <si>
    <t>Mohanram (2005)</t>
  </si>
  <si>
    <t>Information uncertainty</t>
  </si>
  <si>
    <t>Information uncertainty proxied by firm age, return volatility, trading volume or cash flow duration</t>
  </si>
  <si>
    <t>Jiang, Lee and Zhang (2005)</t>
  </si>
  <si>
    <t xml:space="preserve">Earnings forecast </t>
  </si>
  <si>
    <t xml:space="preserve">Earnings forecast based on firm fundamentals </t>
  </si>
  <si>
    <t>Predicted earnings increase score</t>
  </si>
  <si>
    <t>Predicted earnings increase score based on financial statement information</t>
  </si>
  <si>
    <t>Wahlen and Wieland (2011)</t>
  </si>
  <si>
    <t>Order backlog divided by average total assets, transformed to a scaled-decile variable</t>
  </si>
  <si>
    <t xml:space="preserve">Review of Accounting Studies </t>
  </si>
  <si>
    <t>Rajgopal, Shevlin and Venkatachalam (2003)</t>
  </si>
  <si>
    <t>proprietary data</t>
  </si>
  <si>
    <t>Really dirty surplus</t>
  </si>
  <si>
    <t>Really dirty surplus that happens when a firm issues or reacquires its own shares in a transaction that does not record the shares at fair market value</t>
  </si>
  <si>
    <t>Landsman, Miller, Peasnell and Shu (2011)</t>
  </si>
  <si>
    <t>Earnings forecast</t>
  </si>
  <si>
    <t>Errors in analysts' forecasts on earnings growth</t>
  </si>
  <si>
    <t>La Porta (1996)</t>
  </si>
  <si>
    <t>Ratio of the number of mutual funds holding long positions in the stock to total number of mutual funds</t>
  </si>
  <si>
    <t>Chen, Hong and Stein (2002)</t>
  </si>
  <si>
    <t>Short-sale constraints</t>
  </si>
  <si>
    <t>Short-sale constraint proxied by Institutional ownership</t>
  </si>
  <si>
    <t>Nagel (2005)</t>
  </si>
  <si>
    <t>Internal corporate governance</t>
  </si>
  <si>
    <t>Proxies for share-holder activism</t>
  </si>
  <si>
    <t>Firm's ability to innovate</t>
  </si>
  <si>
    <t>Rolling firm-by-firm regressions of firm-level sales growth on lagged R&amp;D</t>
  </si>
  <si>
    <t>Cohen, Diether and Malloy (2013)</t>
  </si>
  <si>
    <t>Delay in a stock price's response to information</t>
  </si>
  <si>
    <t>Hou and Moskowitz (2005)</t>
  </si>
  <si>
    <t>Idiosyncratic skewness</t>
  </si>
  <si>
    <t>Skewness forecasted using firm level predictive variables</t>
  </si>
  <si>
    <t>Boyer, Mitton and Vorkink (2010)</t>
  </si>
  <si>
    <t>Information processing complexity</t>
  </si>
  <si>
    <t xml:space="preserve">Past return for paired pseudo-conglomerates  </t>
  </si>
  <si>
    <t>Cohen and Lou (2012)</t>
  </si>
  <si>
    <t>Intangible information</t>
  </si>
  <si>
    <t>Residuals from cross-sectional regression of firm returns on fundamental growth measures</t>
  </si>
  <si>
    <t>Daniel and Titman (2006)</t>
  </si>
  <si>
    <t>Firm tangibility as in Almeida and Campello (2007)</t>
  </si>
  <si>
    <t>Hahn and Lee (2009)</t>
  </si>
  <si>
    <t>Consensus recommendations</t>
  </si>
  <si>
    <t>Consensus recommendations measured by the average analyst recommendations</t>
  </si>
  <si>
    <t>Barber, Lehavy, McNichols and Trueman (2001)</t>
  </si>
  <si>
    <t>Analysts' recommendations</t>
  </si>
  <si>
    <t xml:space="preserve">Consensus analysts' recommendations from sell-side firms </t>
  </si>
  <si>
    <t>Jegadeesh, Kim, Krische and Lee (2004)</t>
  </si>
  <si>
    <t>Efficiency score</t>
  </si>
  <si>
    <t>Firm efficiency/inefficiency estimated from firm characteristics based on a stochastic frontier approach</t>
  </si>
  <si>
    <t>Journal of Financial and Quantitative Analysis</t>
  </si>
  <si>
    <t>Nguyen and Swanson (2009)</t>
  </si>
  <si>
    <t>Equity short interest</t>
  </si>
  <si>
    <t>Figlewski (1981)</t>
  </si>
  <si>
    <t>Abnormal capital investment</t>
  </si>
  <si>
    <t>Past year capital expenditures scaled by average capital expenditures for previous three years</t>
  </si>
  <si>
    <t>Titman, Wei and Xie (2004)</t>
  </si>
  <si>
    <t>Expected return proxy</t>
  </si>
  <si>
    <t>Logistic transformation of the fit (R^2) from a regression of returns on past prices</t>
  </si>
  <si>
    <t>Burlacu, Fontaine, Jimenez-Garces and Seasholes (2012)</t>
  </si>
  <si>
    <t>Put-call parity</t>
  </si>
  <si>
    <t>Violations of put-call parity</t>
  </si>
  <si>
    <t>Ofek, Richardson and Whitelaw (2004)</t>
  </si>
  <si>
    <t>Firm economic links</t>
  </si>
  <si>
    <t>Economic links proxied by return of a portfolio of its major customers</t>
  </si>
  <si>
    <t>Cohen and Frazzini (2008)</t>
  </si>
  <si>
    <t>Jumps in individual stock returns</t>
  </si>
  <si>
    <t>Average jump size proxied by slope of option implied volatility smile</t>
  </si>
  <si>
    <t>Yan (2011)</t>
  </si>
  <si>
    <t>Institutional ownership</t>
  </si>
  <si>
    <t>Institutional holdings of firm assets</t>
  </si>
  <si>
    <t>Gompers and Metrick (2001)</t>
  </si>
  <si>
    <t>Stock skewness</t>
  </si>
  <si>
    <t>Ex ante stock risk-neutral skewness implied by option prices</t>
  </si>
  <si>
    <t>Conrad, Dittmar and Ghysels (2012)</t>
  </si>
  <si>
    <t>Information risk</t>
  </si>
  <si>
    <t xml:space="preserve">Probability of information-based trading for individual stock </t>
  </si>
  <si>
    <t>Easley, Hvidkjaer and O'Hara (2002)</t>
  </si>
  <si>
    <t>TAQ data</t>
  </si>
  <si>
    <t>Small trades</t>
  </si>
  <si>
    <t>Volume arising from small trades</t>
  </si>
  <si>
    <t>Hvidkjaer (2008)</t>
  </si>
  <si>
    <t>Order imbalance</t>
  </si>
  <si>
    <t>Difference between buyer- and seller-initiated trades</t>
  </si>
  <si>
    <t>Barber, Odean and Zhu (2009)</t>
  </si>
  <si>
    <t>Option to stock volume ratio</t>
  </si>
  <si>
    <t>Option volume divided by stock volume</t>
  </si>
  <si>
    <t>Johnson and So (2012)</t>
  </si>
  <si>
    <t>Opportunistic buy</t>
  </si>
  <si>
    <t>Prior month buy indicator for opportunistic traders who do not trade routinely</t>
  </si>
  <si>
    <t>Cohen, Malloy and Pomorski (2012)</t>
  </si>
  <si>
    <t>Institutional holding</t>
  </si>
  <si>
    <t>Institutional concentration rankings from Standard and Poor's</t>
  </si>
  <si>
    <t xml:space="preserve">Financial Analyst Journal </t>
  </si>
  <si>
    <t>Arbel, Carvell and Strebel (1983)</t>
  </si>
  <si>
    <t xml:space="preserve">Stocks in the industry of adult services, alcohol, defense, gaming, medical and tobacco </t>
  </si>
  <si>
    <t>Frank, Ma and Oliphant (2008)</t>
  </si>
  <si>
    <t>Opportunistic sell</t>
  </si>
  <si>
    <t>Prior month sell indicator for opportunistic traders who do not trade routinely</t>
  </si>
  <si>
    <t>Buy orders</t>
  </si>
  <si>
    <t>Sensitivity of price changes to sell orders</t>
  </si>
  <si>
    <t>Brennan, Chordia, Subrahmanyam and Tong (2012)</t>
  </si>
  <si>
    <t>Sell orders</t>
  </si>
  <si>
    <t>Sensitivity of price changes to buy orders</t>
  </si>
  <si>
    <t>Media coverage</t>
  </si>
  <si>
    <t>Firm mass media coverage</t>
  </si>
  <si>
    <t>Fang and Peress (2009)</t>
  </si>
  <si>
    <t>Earnings expectations</t>
  </si>
  <si>
    <t>Consensus earnings expectations</t>
  </si>
  <si>
    <t>Hawkins, Chamberlin and Daniel (1984)</t>
  </si>
  <si>
    <t>New listings dummy</t>
  </si>
  <si>
    <t>Announcement that a company has filed a formal application to list on the NYSE</t>
  </si>
  <si>
    <t>McConnell and Sanger (1984)</t>
  </si>
  <si>
    <t xml:space="preserve">Long-term growth forecasts proxied by the five-year earnings per share growth rate forecasts </t>
  </si>
  <si>
    <t>Bauman and Dowen (1988)</t>
  </si>
  <si>
    <t>Fraud probability</t>
  </si>
  <si>
    <t>Probability of manipulation based on accounting variables</t>
  </si>
  <si>
    <t>Financial Analysts Journal</t>
  </si>
  <si>
    <t>Beneish, Lee and Nichols (2013)</t>
  </si>
  <si>
    <t>Environment indicator</t>
  </si>
  <si>
    <t>A composite index measuring a firm's environmental responsibility</t>
  </si>
  <si>
    <t>Financial Management</t>
  </si>
  <si>
    <t>Brammer, Brooks and Pavelin (2006)</t>
  </si>
  <si>
    <t>Employment indicator</t>
  </si>
  <si>
    <t>A composite index measuring employee responsibility</t>
  </si>
  <si>
    <t>Community indicator</t>
  </si>
  <si>
    <t>A composite index measuring community responsiveness</t>
  </si>
  <si>
    <t>Excess cash</t>
  </si>
  <si>
    <t>Most recently available ratio of cash to total assets</t>
  </si>
  <si>
    <t>Simutin (2010)</t>
  </si>
  <si>
    <t>Earnings management likelihood</t>
  </si>
  <si>
    <t>Earnings management likelihood obtained by regressiong realized  violators of Generally Accepted Accounting Principles on firm characteristics</t>
  </si>
  <si>
    <t>Journal of Accounting and Public Policy</t>
  </si>
  <si>
    <t>Beneish (1997)</t>
  </si>
  <si>
    <t>Excess multiple</t>
  </si>
  <si>
    <t>Excess multiple calculated as the difference between the accounting multiple and the warranted multiple obtained by regressing the cross-section of firm multiples on accounting variables</t>
  </si>
  <si>
    <t>Journal of Accounting, Auditing &amp; Finance</t>
  </si>
  <si>
    <t>An, Bhojraj and Ng (2010)</t>
  </si>
  <si>
    <t xml:space="preserve">Patent citation </t>
  </si>
  <si>
    <t>Change of patent citation impact deflated by average total assets</t>
  </si>
  <si>
    <t>Gu (2005)</t>
  </si>
  <si>
    <t>Extreme downside risk</t>
  </si>
  <si>
    <t>Extreme downside risk proxied by the left tail index in the classical generalized extreme value distribution</t>
  </si>
  <si>
    <t>Journal of Banking and Finance</t>
  </si>
  <si>
    <t>Huang, Liu, Rhee and Wu (2010)</t>
  </si>
  <si>
    <t>Earnings conference calls</t>
  </si>
  <si>
    <t>Sentiment of conference call wording</t>
  </si>
  <si>
    <t>Price, Doran, Peterson and Bliss (2012)</t>
  </si>
  <si>
    <t>Return consistency</t>
  </si>
  <si>
    <t xml:space="preserve">Consecutive returns with the same sign </t>
  </si>
  <si>
    <t>Watkins (2003)</t>
  </si>
  <si>
    <t>Rolling standard deviation of the standardized cashflow over the past sixteen quarters</t>
  </si>
  <si>
    <t>Journal of Empirical Finance</t>
  </si>
  <si>
    <t>Huang (2009)</t>
  </si>
  <si>
    <t>Political campaign contributions</t>
  </si>
  <si>
    <t>Firm contributions to US political campaigns</t>
  </si>
  <si>
    <t>Cooper, Gulen and Ovtchinnikov (2010)</t>
  </si>
  <si>
    <t>Employee satisfaction proxied by the list of ``100 Best Companies to Work for in America"</t>
  </si>
  <si>
    <t>Edmans (2011)</t>
  </si>
  <si>
    <t>Geographic dispersion</t>
  </si>
  <si>
    <t>Number of states in which a firm has business operations</t>
  </si>
  <si>
    <t>Garcia and Norli (2012)</t>
  </si>
  <si>
    <t>Political geography</t>
  </si>
  <si>
    <t>Political proximity measured by political alignment index of each state's leading politicians with the ruling presidential party</t>
  </si>
  <si>
    <t>Kim, Pantzalis and Park (2012)</t>
  </si>
  <si>
    <t>Board centrality</t>
  </si>
  <si>
    <t>Board centrality measured by four basic dimensions of well-connectedness</t>
  </si>
  <si>
    <t>Larcker, So and Wang (2013)</t>
  </si>
  <si>
    <t>Analyst forecasts optimism</t>
  </si>
  <si>
    <t>Relative optimism and pessimism proxied by the difference between long-term and short-term analyst forecast of earnings growth</t>
  </si>
  <si>
    <t>Journal of Financial Markets</t>
  </si>
  <si>
    <t>Da and Warachka (2009)</t>
  </si>
  <si>
    <t>Liquidity proxied by the turnover rate: number of shares traded as a fraction of the number of shares outstanding</t>
  </si>
  <si>
    <t>Datar, Naik and Radcliffe (1998)</t>
  </si>
  <si>
    <t>Earning forecasts uncertainty</t>
  </si>
  <si>
    <t>Standard deviation of earnings forecasts</t>
  </si>
  <si>
    <t>Journal of Financial Research</t>
  </si>
  <si>
    <t>Ackert and Athanassakos (1997)</t>
  </si>
  <si>
    <t>Disclosure level</t>
  </si>
  <si>
    <t xml:space="preserve">Voluntary disclosure level of manufacturing firms' annual reports </t>
  </si>
  <si>
    <t>Botosan (1997)</t>
  </si>
  <si>
    <t>Corporate acquisitions</t>
  </si>
  <si>
    <t>Difference between stock mergers and cash tender offers for corporate acquisitions</t>
  </si>
  <si>
    <t>Loughran and Vijh (1997)</t>
  </si>
  <si>
    <t>Ticker symbol</t>
  </si>
  <si>
    <t>Creativity in stocks' ticker symbols</t>
  </si>
  <si>
    <t>Quarterly Review of Economics &amp; Finance</t>
  </si>
  <si>
    <t>Head, Smith and Wilson (2007)</t>
  </si>
  <si>
    <t>Earnings distributed to equity holders</t>
  </si>
  <si>
    <t>Review of Accounting &amp; Finance</t>
  </si>
  <si>
    <t>Papanastasopoulos, Thomakos and Wang (2010)</t>
  </si>
  <si>
    <t>Net cash distributed to equity holders</t>
  </si>
  <si>
    <t>Dividends minus stock issues</t>
  </si>
  <si>
    <t>Shorting costs for NYSE stocks</t>
  </si>
  <si>
    <t>Jones and Lamont (2002)</t>
  </si>
  <si>
    <t>Short-sale constraint proxied by short interest and institutional ownership</t>
  </si>
  <si>
    <t>Asquith, Pathak and Ritter (2005)</t>
  </si>
  <si>
    <t>Steepness in individual option volatility smirk</t>
  </si>
  <si>
    <t>Xing, Zhang and Zhao (2010)</t>
  </si>
  <si>
    <t>Labor unions</t>
  </si>
  <si>
    <t>Labor force unionization measured by the percentage of employed workers in a firm's primary Census industry Classification industry covered by unions in collective bargaining with employers</t>
  </si>
  <si>
    <t>Chen, Kacperczyk and Ortiz-Molina (2011)</t>
  </si>
  <si>
    <t>Predicted return signs</t>
  </si>
  <si>
    <t>Return signs predicted by a logit model using financial ratios</t>
  </si>
  <si>
    <t>Holthausen and Larcker (1992)</t>
  </si>
  <si>
    <t>Goodwill impairment</t>
  </si>
  <si>
    <t>Buyers' overpriced shares at acquisition</t>
  </si>
  <si>
    <t>Gu and Lev (2008)</t>
  </si>
  <si>
    <t>Constraint index estimated from a firm's investment Euler equation</t>
  </si>
  <si>
    <t>Whited and Wu (2006)</t>
  </si>
  <si>
    <t>Change in order backlog</t>
  </si>
  <si>
    <t>Seoul Journal of Business</t>
  </si>
  <si>
    <t>Baik and Ahn (2007)</t>
  </si>
  <si>
    <t>Convertible debt</t>
  </si>
  <si>
    <t>Proportion of convertible to total debt</t>
  </si>
  <si>
    <t>Working Paper</t>
  </si>
  <si>
    <t>Valta (2013)</t>
  </si>
  <si>
    <t xml:space="preserve">Adjusted R&amp;D </t>
  </si>
  <si>
    <t>Adjusted R&amp;D that incorporates capitalization and amortization</t>
  </si>
  <si>
    <t>Lev, Nissim and Thomas (2005)</t>
  </si>
  <si>
    <t>Earnings forecast optimism</t>
  </si>
  <si>
    <t>Difference between characteristic forecasts and analyst forecasts</t>
  </si>
  <si>
    <t>So (2012)</t>
  </si>
  <si>
    <t>Within-industry size</t>
  </si>
  <si>
    <t>Difference between firm size and average firm size within the industry</t>
  </si>
  <si>
    <t>Asness, Porter and Stevens (2000)</t>
  </si>
  <si>
    <t>Acceleration</t>
  </si>
  <si>
    <t>Firm's ranking on change in six-month momentum relative to the cross-section of other firms</t>
  </si>
  <si>
    <t>Gettleman and Marks (2006)</t>
  </si>
  <si>
    <t>Insider forecasts of firm volatility</t>
  </si>
  <si>
    <t xml:space="preserve"> Future firm volatility obtained from executive stock options</t>
  </si>
  <si>
    <t>James, Fodor and Peterson (2007)</t>
  </si>
  <si>
    <t>Earnings announcement return capturing the market reaction to unexpected information contained in the firm's earnings release</t>
  </si>
  <si>
    <t>Brandt, Kishore, Santa-Clara and Venkatachalam (2008)</t>
  </si>
  <si>
    <t>Realized skewness</t>
  </si>
  <si>
    <t>Realized skewness obtained from high-frequency intraday prices</t>
  </si>
  <si>
    <t>Amaya, Christoffersen, Jacobs and Vasquez (2011)</t>
  </si>
  <si>
    <t>Realized kurtosis</t>
  </si>
  <si>
    <t>Realized kurtosis obtained from high-frequency intraday prices</t>
  </si>
  <si>
    <t>Long-run idiosyncratic volatility</t>
  </si>
  <si>
    <t>Long-run idiosyncratic volatility filtered from idiosyncratic volatility using HP filters</t>
  </si>
  <si>
    <t>Cao and Xu (2010)</t>
  </si>
  <si>
    <t>Firm information quality</t>
  </si>
  <si>
    <t>Firm information quality proxied by analyst forecasts, idiosyncratic volatility and standard errors of beta estimates</t>
  </si>
  <si>
    <t>Armstrong, Banerjee and Corona (2010)</t>
  </si>
  <si>
    <t>Intra-industry return reversals</t>
  </si>
  <si>
    <t>Intra-industry return reversals captured by the return difference between loser stocks and winners stocks based on relative monthly performance within the industry</t>
  </si>
  <si>
    <t>Hameed, Huang and Mian (2010)</t>
  </si>
  <si>
    <t>Credit default swap spreads</t>
  </si>
  <si>
    <t>Five-year spread less one-year spread</t>
  </si>
  <si>
    <t>Han and Zhou (2011)</t>
  </si>
  <si>
    <t>Implied cost of capital</t>
  </si>
  <si>
    <t>Implied cost of capital estimated using option contracts</t>
  </si>
  <si>
    <t>Callen and Lyle (2011)</t>
  </si>
  <si>
    <t>Firm productivity</t>
  </si>
  <si>
    <t>Firm level total factor productivity estimated from firm value added, employment and capital</t>
  </si>
  <si>
    <t>Imrohoroglu and Tuzel (2011)</t>
  </si>
  <si>
    <t>Product price change</t>
  </si>
  <si>
    <t>Cumulative product price changes since an industry enters the producer price index program</t>
  </si>
  <si>
    <t>Van Binsbergen (2012)</t>
  </si>
  <si>
    <t>Expected return uncertainty</t>
  </si>
  <si>
    <t>Proxied by the volatility of option-implied volatility</t>
  </si>
  <si>
    <t>Baltussen, Bekkum, Van Der Grient (2012)</t>
  </si>
  <si>
    <t>Credit risk premia</t>
  </si>
  <si>
    <t>Market implied credit risk premia based on the term structure of CDS spreads</t>
  </si>
  <si>
    <t>Friewald, Wagner and Zechner (2012)</t>
  </si>
  <si>
    <t>Stock-cash flow sensitivity</t>
  </si>
  <si>
    <t xml:space="preserve">Stock-cash flow sensitivity estimated from a structural one-factor contingent-claim model </t>
  </si>
  <si>
    <t>Chen and Strebulaev (2012)</t>
  </si>
  <si>
    <t>Change in call implied volatility</t>
  </si>
  <si>
    <t>Ang, Bali and Cakici (2012)</t>
  </si>
  <si>
    <t xml:space="preserve">Change in put implied volatility </t>
  </si>
  <si>
    <t>Change in put implied volatility</t>
  </si>
  <si>
    <t>Carry</t>
  </si>
  <si>
    <t>Expected return minus expected price appreciation</t>
  </si>
  <si>
    <t>Koijen, Moskowitz, Pedersen and Vrugt (2012)</t>
  </si>
  <si>
    <t>Betting-against-beta</t>
  </si>
  <si>
    <t>Long leveraged low-beta assets and short high-beta assets</t>
  </si>
  <si>
    <t>Frazzini and Pedersen (2013)</t>
  </si>
  <si>
    <t>Attenuated returns</t>
  </si>
  <si>
    <t>Composite trading strategy returns where the weights are based on averaging percentile rank scores of various characteristics for each stock on portfolios</t>
  </si>
  <si>
    <t>Chordia, Subrahmanyam and Tong (2013)</t>
  </si>
  <si>
    <t>Trader composition</t>
  </si>
  <si>
    <t>Fraction of total trading volume of a stock from institutional trading</t>
  </si>
  <si>
    <t>Shu (2007)</t>
  </si>
  <si>
    <t>Information revelation</t>
  </si>
  <si>
    <t>Monthly estimate of the daily correlation between absolute returns and dollar volume</t>
  </si>
  <si>
    <t>Gokcen (2009)</t>
  </si>
  <si>
    <t>Volatility of liquidity</t>
  </si>
  <si>
    <t>Measured by the price impact of trade as in Amihud (2002)</t>
  </si>
  <si>
    <t>Akbas, Armstrong and Petkova (2011)</t>
  </si>
  <si>
    <t>Real asset liquidity</t>
  </si>
  <si>
    <t>Number of potential buyers for a firm's assets from within the industry</t>
  </si>
  <si>
    <t>Ortiz-Molina and Phillips (2011)</t>
  </si>
  <si>
    <t>Information intensity</t>
  </si>
  <si>
    <t>Proxied by monthly frequency of current report filings</t>
  </si>
  <si>
    <t>Zhao (2012)</t>
  </si>
  <si>
    <t>Cross-sectional pricing inefficiency</t>
  </si>
  <si>
    <t>Pricing inefficiency proxied by returns to simulated trading strategies that capture momentum, profitability, value, earnings and reversal</t>
  </si>
  <si>
    <t>Akbas, Armstrong, Sorescu and Subrahmanyam (2013)</t>
  </si>
  <si>
    <t>Dispersion in beliefs</t>
  </si>
  <si>
    <t>Revealed through active holdings of fund managers</t>
  </si>
  <si>
    <t>Jiang and Sun (2011)</t>
  </si>
  <si>
    <t>Local unemployment</t>
  </si>
  <si>
    <t>Relative state unemployment</t>
  </si>
  <si>
    <t>Korniotis and Kumar (2009)</t>
  </si>
  <si>
    <t xml:space="preserve">Local housing collateral </t>
  </si>
  <si>
    <t>State-level housing collateral</t>
  </si>
  <si>
    <t xml:space="preserve">Overreaction to nonfundamental price changes </t>
  </si>
  <si>
    <t>Overreaction to within-industry discount rate shocks as captured by decomposing the short-term reversal into across-industry return momentum, within-industry variation in expected returns, under-reaction to within-industry cash flow news and overreaction to within-industry discount rate news</t>
  </si>
  <si>
    <t>Da, Liu and Schaumburg (2011)</t>
  </si>
  <si>
    <t>Customer-base concentration</t>
  </si>
  <si>
    <t>Annual change in customer-base concentration</t>
  </si>
  <si>
    <t>Patatoukas (2011)</t>
  </si>
  <si>
    <t>Firm hiring rate</t>
  </si>
  <si>
    <t>Firm hiring rate measured by the change in the number of employees over the average number of employees</t>
  </si>
  <si>
    <t>Bazdresch, Belo and Lin (2012)</t>
  </si>
  <si>
    <t>Within-industry value</t>
  </si>
  <si>
    <t>Difference between firm book-to-market ratio and average book-to-market ratio within the industry</t>
  </si>
  <si>
    <t>Within-industry cashflow to price ratio</t>
  </si>
  <si>
    <t>Difference between firm cashflow to price ratio and average cashflow to price ratio within the industry</t>
  </si>
  <si>
    <t>Within-industry percent change in employees</t>
  </si>
  <si>
    <t>Difference between firm percent change in employees and average percent change in employees within the industry</t>
  </si>
  <si>
    <t>Within-industry momentum</t>
  </si>
  <si>
    <t>Difference between firm past stock prices and average past stock prices within the industry</t>
  </si>
  <si>
    <t>Earnings sustainability</t>
  </si>
  <si>
    <t>A summary score based on firm fundamentals that informs about the sustainability of earning</t>
  </si>
  <si>
    <t>Penman and Zhang (2002)</t>
  </si>
  <si>
    <t>Forecasted earnings per share</t>
  </si>
  <si>
    <t>Analysts' forecasted earnings per share</t>
  </si>
  <si>
    <t>Cen, Wei and Zhang (2006)</t>
  </si>
  <si>
    <t>Firm productivity measured by returns on invested capital</t>
  </si>
  <si>
    <t>Brown and Rowe (2007)</t>
  </si>
  <si>
    <t>Information in order backlog</t>
  </si>
  <si>
    <t>Changes in order backlog on future profitability</t>
  </si>
  <si>
    <t>Gu, Wang and Ye (2008)</t>
  </si>
  <si>
    <t>Productivity of cash</t>
  </si>
  <si>
    <t>Net present value of all firm's present and future projects generated per dollar of cash holdings</t>
  </si>
  <si>
    <t>Chandrashekar and Rao (2009)</t>
  </si>
  <si>
    <t>Advertising</t>
  </si>
  <si>
    <t>Change in expenditures on advertising</t>
  </si>
  <si>
    <t>Chemmanur and Yan (2009)</t>
  </si>
  <si>
    <t>Gow and Taylor (2009)</t>
  </si>
  <si>
    <t>Directly measured using Selling, General and Administrative expenditures</t>
  </si>
  <si>
    <t>Eisfeldt and Papanikolaou (2011)</t>
  </si>
  <si>
    <t>Projected earnings accuracy</t>
  </si>
  <si>
    <t>Skilled analysts identified by both past earnings forecasts accuracy and skills</t>
  </si>
  <si>
    <t>Hess, Kreutzmann and Pucker (2011)</t>
  </si>
  <si>
    <t>Yearly percentage change in total balance sheet assets</t>
  </si>
  <si>
    <t>Nyberg and Poyry (2011)</t>
  </si>
  <si>
    <t>Labor mobility</t>
  </si>
  <si>
    <t>Labor mobility based on average occupational dispersion of employees in an industry</t>
  </si>
  <si>
    <t>Donangelo (2012)</t>
  </si>
  <si>
    <t>Debt covenant protection</t>
  </si>
  <si>
    <t>Firm-level covenant index constructed based on 30 covenant categories</t>
  </si>
  <si>
    <t>Wang (2012)</t>
  </si>
  <si>
    <t>Abnormal operating cash flows</t>
  </si>
  <si>
    <t>Li (2012)</t>
  </si>
  <si>
    <t>Abnormal production costs</t>
  </si>
  <si>
    <t>Proportion of secured to total debt</t>
  </si>
  <si>
    <t>Dummy variable indicating whether a firm has convertible debt outstanding</t>
  </si>
  <si>
    <t>Bad private information</t>
  </si>
  <si>
    <t>Decomposing the PIN measure of Easley, Hvidkjaer and O'Hara (2002) into two elements that reflect informed trading on good news and bad news</t>
  </si>
  <si>
    <t xml:space="preserve">Working Paper </t>
  </si>
  <si>
    <t>Brennan, Huh and Subrahmanyam (2013)</t>
  </si>
  <si>
    <t>Individual stock volatility</t>
  </si>
  <si>
    <t>Yale Economic Essays</t>
  </si>
  <si>
    <t>Table 1</t>
  </si>
  <si>
    <t>Not in paper.  Table 1 is closest</t>
  </si>
  <si>
    <t>Table I has regressions (DER)</t>
  </si>
  <si>
    <t>Table 6B</t>
  </si>
  <si>
    <t>Table 6A</t>
  </si>
  <si>
    <t>Table 3</t>
  </si>
  <si>
    <t>This is just TAQ spreads from 1984-2012</t>
  </si>
  <si>
    <t>Previously decided not to add</t>
  </si>
  <si>
    <t>Our Accruals is based on Sloan.  Both are very similar</t>
  </si>
  <si>
    <t>Ours is annual</t>
  </si>
  <si>
    <t>Quarterly Indicator</t>
  </si>
  <si>
    <t>Quarterly return on net operating assets</t>
  </si>
  <si>
    <t>BMq</t>
  </si>
  <si>
    <t>10q</t>
  </si>
  <si>
    <t>Book to market (quarterly)</t>
  </si>
  <si>
    <t>Bmq</t>
  </si>
  <si>
    <t>11q</t>
  </si>
  <si>
    <t>CFq</t>
  </si>
  <si>
    <t>Cpq</t>
  </si>
  <si>
    <t>EPq</t>
  </si>
  <si>
    <t>24q</t>
  </si>
  <si>
    <t>Epq</t>
  </si>
  <si>
    <t>Leverage_q</t>
  </si>
  <si>
    <t>46q</t>
  </si>
  <si>
    <t>Amq</t>
  </si>
  <si>
    <t>Total assets to market (quarterly)</t>
  </si>
  <si>
    <t>376q</t>
  </si>
  <si>
    <t>AMq</t>
  </si>
  <si>
    <t>7q</t>
  </si>
  <si>
    <t>AssetTurnover_q</t>
  </si>
  <si>
    <t>CBOperProf_q</t>
  </si>
  <si>
    <t>406q</t>
  </si>
  <si>
    <t>Atoq</t>
  </si>
  <si>
    <t>Claq</t>
  </si>
  <si>
    <t>DivYield_q</t>
  </si>
  <si>
    <t>Dpq</t>
  </si>
  <si>
    <t>AssetGrowth_q</t>
  </si>
  <si>
    <t>21q</t>
  </si>
  <si>
    <t>6q</t>
  </si>
  <si>
    <t>Iaq</t>
  </si>
  <si>
    <t>KZ_q</t>
  </si>
  <si>
    <t>341q</t>
  </si>
  <si>
    <t>Kzq</t>
  </si>
  <si>
    <t>NetDebtPrice_q</t>
  </si>
  <si>
    <t>385q</t>
  </si>
  <si>
    <t>NetPayoutYield_q</t>
  </si>
  <si>
    <t>383q</t>
  </si>
  <si>
    <t>Nopq</t>
  </si>
  <si>
    <t>cfpq</t>
  </si>
  <si>
    <t>305q</t>
  </si>
  <si>
    <t>Ocpq</t>
  </si>
  <si>
    <t>PayoutYield_q</t>
  </si>
  <si>
    <t>382q</t>
  </si>
  <si>
    <t>Opq</t>
  </si>
  <si>
    <t>EBM_q</t>
  </si>
  <si>
    <t>EntMult_q</t>
  </si>
  <si>
    <t>27q</t>
  </si>
  <si>
    <t>28q</t>
  </si>
  <si>
    <t>Ebpq</t>
  </si>
  <si>
    <t>Emq</t>
  </si>
  <si>
    <t>OPLeverage_q</t>
  </si>
  <si>
    <t>59q</t>
  </si>
  <si>
    <t>RD_q</t>
  </si>
  <si>
    <t>69q</t>
  </si>
  <si>
    <t>rd_sale_q</t>
  </si>
  <si>
    <t>388q</t>
  </si>
  <si>
    <t>Rdsq</t>
  </si>
  <si>
    <t>Rdmq</t>
  </si>
  <si>
    <t>Olq</t>
  </si>
  <si>
    <t>sgr_q</t>
  </si>
  <si>
    <t>334q</t>
  </si>
  <si>
    <t>Sgq</t>
  </si>
  <si>
    <t>SP_q</t>
  </si>
  <si>
    <t>73q</t>
  </si>
  <si>
    <t>Spq</t>
  </si>
  <si>
    <t>tang_q</t>
  </si>
  <si>
    <t>345q</t>
  </si>
  <si>
    <t>Tanq</t>
  </si>
  <si>
    <t>Tax_q</t>
  </si>
  <si>
    <t>84q</t>
  </si>
  <si>
    <t>Tbiq</t>
  </si>
  <si>
    <t>ZScore_q</t>
  </si>
  <si>
    <t>91q</t>
  </si>
  <si>
    <t>Zq</t>
  </si>
  <si>
    <t>PM_q</t>
  </si>
  <si>
    <t>66q</t>
  </si>
  <si>
    <t>Pmq</t>
  </si>
  <si>
    <t>RetNOA_q</t>
  </si>
  <si>
    <t>RetNOA</t>
  </si>
  <si>
    <t>Return on Net Operating Assets</t>
  </si>
  <si>
    <t>566q</t>
  </si>
  <si>
    <t>Rnaq</t>
  </si>
  <si>
    <t>ChangeRoA</t>
  </si>
  <si>
    <t>dRoa</t>
  </si>
  <si>
    <t>ChangeRoE</t>
  </si>
  <si>
    <t>iomom_cust</t>
  </si>
  <si>
    <t>Cim</t>
  </si>
  <si>
    <t>iomom_supp</t>
  </si>
  <si>
    <t>Sim</t>
  </si>
  <si>
    <t>1*_InputOutputMomentum.R</t>
  </si>
  <si>
    <t>PS_q</t>
  </si>
  <si>
    <t>36q</t>
  </si>
  <si>
    <t>Fq</t>
  </si>
  <si>
    <t>OScore_q</t>
  </si>
  <si>
    <t>61q</t>
  </si>
  <si>
    <t>Oq</t>
  </si>
  <si>
    <t>TotalAccruals</t>
  </si>
  <si>
    <t xml:space="preserve">Ta </t>
  </si>
  <si>
    <t>BidAskTAQ</t>
  </si>
  <si>
    <t xml:space="preserve">Hou and Loh </t>
  </si>
  <si>
    <t>Bid-ask spread based on TAQ data</t>
  </si>
  <si>
    <t>Sba</t>
  </si>
  <si>
    <t>SAS code Andrew</t>
  </si>
  <si>
    <t>ReturnSkewQF</t>
  </si>
  <si>
    <t>Skewness of daily idiosyncratic returns (Q factor model)</t>
  </si>
  <si>
    <t>210a</t>
  </si>
  <si>
    <t>Isq</t>
  </si>
  <si>
    <t>339c</t>
  </si>
  <si>
    <t>339ff</t>
  </si>
  <si>
    <t>339qfac</t>
  </si>
  <si>
    <t>Ivff</t>
  </si>
  <si>
    <t>Ivq</t>
  </si>
  <si>
    <t>IdioVolCAPM</t>
  </si>
  <si>
    <t>IdioVol3F</t>
  </si>
  <si>
    <t>IdioVolQF</t>
  </si>
  <si>
    <t>IdioVolAHT</t>
  </si>
  <si>
    <t>339aht</t>
  </si>
  <si>
    <t>Idiosyncratic risk (CAPM)</t>
  </si>
  <si>
    <t>Idiosyncratic risk (3 factor)</t>
  </si>
  <si>
    <t>Idiosyncratic risk (q factor)</t>
  </si>
  <si>
    <t>Idiosyncratic risk (AHT)</t>
  </si>
  <si>
    <t>betaVIX</t>
  </si>
  <si>
    <t>Sv</t>
  </si>
  <si>
    <t>Coefficient on daily change in the VIX of a 1-month rolling window regression of daily stock excess returns on market return and the daily change in the CBOE S&amp;P 100 volatility index (downloaded from FRED). Require at least 15 non-missing observations.</t>
  </si>
  <si>
    <t>Skewness of daily returns (ret) over previous month.</t>
  </si>
  <si>
    <t>Skewness of idiosyncratic returns computed as residuals from regression of daily excess returns (ret - rf) on market factor (mktrf) over the previous month. We require at least 15 non-missing observations.</t>
  </si>
  <si>
    <t>Skewness of idiosyncratic returns computed as residuals from regression of daily excess returns (ret - rf) on Fama-French factors (mktrf, smb, hml) over the previous month. We require at least 15 non-missing observations.</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</si>
  <si>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</si>
  <si>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Standard deviation of residuals from Fama-French three factor regressions using the past month of daily data.  Value weighted</t>
  </si>
  <si>
    <t>Standard deviation of residuals from q-factor regressions using the past month of daily data.  Value weighted</t>
  </si>
  <si>
    <t>Standard deviation of residuals from CAPM regressions using the past year of daily data. Require at least 100 non-missing observations.</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</si>
  <si>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</si>
  <si>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 xml:space="preserve">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 </t>
  </si>
  <si>
    <t xml:space="preserve">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 </t>
  </si>
  <si>
    <t xml:space="preserve">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 </t>
  </si>
  <si>
    <t>24 minus Governance Index (G). Set to missing if G is missing, or if not in the highest quartile of institutional ownership (maxinstown\_perc), or if dual share class.</t>
  </si>
  <si>
    <t>Institiutional ownership share (maxinstown\_perc) if share greater than 5 percent.  Set to missing if G is missing, or if dual share class, or if 24 minus Governance index (G) is less than 19.</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</si>
  <si>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</si>
  <si>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Analyst forecasted 5-year earnings growth (fgr5yr) minus 100 times the difference between mean earnings forecast (meanest) and fiscal year earnings expectations (fy0a) scaled by the absolute value of fy0a.</t>
  </si>
  <si>
    <t>Set expenses for research and development (xrd) and number of patents (npat)  to 0 if missing. Calculate Patents to RD as patents in a year divided by $xrd_{t-2} + .8 xrd_{t-3} + .6 xrd_{t-4} + .4xrd_{t-5} + .2 xrd_{t-6}$. Set patents to RD to missing if the date is before 1982 or if firm is in the upper half of market cap (shares outstanding times price) distribution in a month.</t>
  </si>
  <si>
    <t>Set expenses for research and development (xrd) and number of citations (ncit)  to 0 if missing. Calculate Citations to RD as sum of citations over previous 5 years divided by sum of xrd over years $t-3, \ldots, \t-7$. Set citations to RD to missing if the date is before 1982 or if firm is in the upper half of market cap (shares outstanding times price) distribution in a month.</t>
  </si>
  <si>
    <r>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t>
    </r>
    <r>
      <rPr>
        <b/>
        <sz val="11"/>
        <color rgb="FF000000"/>
        <rFont val="Calibri"/>
        <family val="2"/>
      </rPr>
      <t>) and liabilities (FRED series BOGZ1FL664190005Q).</t>
    </r>
  </si>
  <si>
    <t>Calculate market value of equity (mve_c) as absolute price (prc) times number of shares outstanding (shrout). Cash productivity is equal to the difference between mve_c and total assets (at) divided by cash and short-term investments (che).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</si>
  <si>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</si>
  <si>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Monthly excess return (ret -rf) regressed on innovations in liquidity from Pastor's website (\url{https://faculty.chicagobooth.edu/lubos.pastor/research/liq_data_1962_2018.txt}). Use 60 month rolling window regression, and require at least 36 non-missing observations.</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</si>
  <si>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</si>
  <si>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Twelve-month change in noncurrent operating liabilites. Noncurrent operating liabilites is (lt - dlc- dltt).</t>
  </si>
  <si>
    <t>Growth between one-year lagged capital expenditures (capx) and two-year lagged capital expenditures. Replace capx with the one year difference in property, plant and equipment (ppent) if capx is missing and the corresponding firm age is greater or equal than two years.</t>
  </si>
  <si>
    <t>Sum of income before extraordinary items (ib) and depreciation and amortization (dp) divided by total liabilities (lt) averaged over the current and previous fiscal years.</t>
  </si>
  <si>
    <t xml:space="preserve">Current total assets (act) divided by current total liabilities (lct). If missing, replace current total assets by cash and short-term investments (che) plus total receivables (rect) plus total inventory (invt), and replace current total liabilities (lct) with accounts payable (ap). </t>
  </si>
  <si>
    <t>One year growth of the current ratio (currat) defined as current total assets (act) divided by current total liabilities (lct).</t>
  </si>
  <si>
    <t>One year growth in sales (sale) to inventory (invt) ratio.</t>
  </si>
  <si>
    <t>One year growth in quick ratio, defined as change between total current assets (act) and inventory (invt) scaled by the total current liabilities (lct).</t>
  </si>
  <si>
    <t>Difference between current total assets (act) and total inventory (invt) all divided by the current total liabilities (lct).</t>
  </si>
  <si>
    <t>Hou, Xue and Zhang</t>
  </si>
  <si>
    <t>Change in Return on assets</t>
  </si>
  <si>
    <t>Change in Return on equity</t>
  </si>
  <si>
    <t>original hxz contribution?</t>
  </si>
  <si>
    <t>Sales (sale) divided by cash and short-term investments (che).</t>
  </si>
  <si>
    <t>Sales (sale) divded by total inventory (invt).</t>
  </si>
  <si>
    <t>Sales (sale) divded by total receivables (rect).</t>
  </si>
  <si>
    <t xml:space="preserve">Define tempDY as 4 times latest dividend (divamt) divided by price (prc). Define positive yield stocks as those which paid a dividend in all of the past 4 quarters.  Set DivYield = 1 if tempDY is above the median among positive yield stocks, and set DivYield = 0 if a stock in the top quartile of among positive tempDY stocks for the month, and DivYield = 0 if tempDY = 0.  Set DivYield to missing if stock is above the median firm size.  </t>
  </si>
  <si>
    <t>Quarterly return on assets (rdq/atq) minus its value four quarters ago.</t>
  </si>
  <si>
    <t>Quarterly return on equity (ceqq/atq) minus its value four quarters ago.</t>
  </si>
  <si>
    <t xml:space="preserve">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 </t>
  </si>
  <si>
    <t>Based on firms' principals customers from Compustat Segment data as in Cohen and Frazzini.</t>
  </si>
  <si>
    <t>HXZname</t>
  </si>
  <si>
    <t xml:space="preserve">Stata code has wrong definition of CapTurnover.   It should be sale/lagged assets, following HXZ.  Our AssetTurnover is based on MP / Soliman and uses net operating assets.  </t>
  </si>
  <si>
    <t>CapTurnover_q</t>
  </si>
  <si>
    <t>BMdec</t>
  </si>
  <si>
    <t>Our BM is closer to Asness and Frazzini.  This BM should use ME from the closest December looking backward from 6 months ago (June 2001 now, use Dec 2000; but May 2001 should use Dec 1999), following Fama-French</t>
  </si>
  <si>
    <t>HXZ special.  OP uses lagged assets.</t>
  </si>
  <si>
    <t>OperProfRD</t>
  </si>
  <si>
    <t>CBOperProfNoLag</t>
  </si>
  <si>
    <t>OperProfRDNoLag</t>
  </si>
  <si>
    <t>OperProfRD_q</t>
  </si>
  <si>
    <t xml:space="preserve">Different than our OperProf because it adds back RD and uses lagged at </t>
  </si>
  <si>
    <t>InvGrowth</t>
  </si>
  <si>
    <t>Our ChInv (following Thomas and Zhang) scales by AT</t>
  </si>
  <si>
    <t>InvestPPEInv</t>
  </si>
  <si>
    <t>We seem to be simply missing this one.  It's just another flavor of investment.</t>
  </si>
  <si>
    <t>Fpm1</t>
  </si>
  <si>
    <t>Fpm6</t>
  </si>
  <si>
    <t>Fpm12</t>
  </si>
  <si>
    <t>Failure probability monthly sort</t>
  </si>
  <si>
    <t>Old sheet had an error: this should be Fpm (monthly) not quarterly.  Our signal is close to this.</t>
  </si>
  <si>
    <t>FailureProbabilityJune</t>
  </si>
  <si>
    <t>I believe to make this we should simply (1) take existing FailureProbability (2) force non-june values to missing (3) fill in with most recent values.  OP is unclear about signal updates.  We should assume this is an HXZ special.  This will ultimately act the same as Fpm12 if June is the startingmonth.  HXZ's Fpm actually does some weird overlapping subdeciles thing.</t>
  </si>
  <si>
    <t>fgr5yrLagJune</t>
  </si>
  <si>
    <t>Our fgr5yrLag is close to HXZ's monthly versions, though HXZ has the weird overlapping deciles issue</t>
  </si>
  <si>
    <t>I believe to make this we should simply (1) take existing FailureProbability (2) force non-june values to missing (3) fill in with most recent values.  This will ultimately act like fgr5yrLag with 12 month holdper and June startingmonth.  OP uses annual rebalancing in June using forecasts from December, and arguably should be the benchmark, but it makes little difference, and would complicate the code.</t>
  </si>
  <si>
    <t>ForecastDispersionLT</t>
  </si>
  <si>
    <t>Old sheet had typo in Descrption.  Our ForecastDispersion uses near term forecasts (Diether et al style).  Seems like OP (Anderson et al) never shows predictability</t>
  </si>
  <si>
    <t>GPlag</t>
  </si>
  <si>
    <t>Gross profits-to-lagged assets quarterly</t>
  </si>
  <si>
    <t>Old sheet had typo in description.  We're missing the lag.  OP doesn't lag</t>
  </si>
  <si>
    <t>We're missing the lag.  OP does not lag, this is a placebo</t>
  </si>
  <si>
    <t>grcapx3y</t>
  </si>
  <si>
    <t>HerfAsset</t>
  </si>
  <si>
    <t>HerfBE</t>
  </si>
  <si>
    <t>Similar to Herf, but ours is based on sales</t>
  </si>
  <si>
    <t>This is most similar to our MomSeas</t>
  </si>
  <si>
    <t>MomSeasAlt11to15a</t>
  </si>
  <si>
    <t>MomSeasAlt11to15n</t>
  </si>
  <si>
    <t>MomSeasAlt16to20a</t>
  </si>
  <si>
    <t>MomSeasAlt16to20n</t>
  </si>
  <si>
    <t>MomSeasAlt2to5n</t>
  </si>
  <si>
    <t>MomSeasAlt6to10a</t>
  </si>
  <si>
    <t>MomSeasAlt6to10n</t>
  </si>
  <si>
    <t>MomSeasAlt1a</t>
  </si>
  <si>
    <t>MomSeasAlt1n</t>
  </si>
  <si>
    <t>One of Heston and Sadka's many alternative constructions</t>
  </si>
  <si>
    <t>Heston and Sadka show past returns excluding the same month (nonannual) predict with the same sign as traditional momentum (depends on the time horizon).  This will flip the sign for longer lags.</t>
  </si>
  <si>
    <t>epsilon12_1</t>
  </si>
  <si>
    <t>epsilon12_12</t>
  </si>
  <si>
    <t>epsilon12_6</t>
  </si>
  <si>
    <t>epsilon6_1</t>
  </si>
  <si>
    <t>epsilon6_12</t>
  </si>
  <si>
    <t>epsilon6_6</t>
  </si>
  <si>
    <t>OperProfLag</t>
  </si>
  <si>
    <t>Operating profits-to-lagged equity quarterly</t>
  </si>
  <si>
    <t>OperProfLag_q</t>
  </si>
  <si>
    <t>Placebo, OP does not lag.  We're missing lag</t>
  </si>
  <si>
    <t>Placebo, OP does not lag  We're missing lag and q</t>
  </si>
  <si>
    <t>OrgCapAdj</t>
  </si>
  <si>
    <t>Just need to take OrgCap, subtract industry mean, and divide by industry standard dev, but need to winsorize before all that</t>
  </si>
  <si>
    <t>We call discretionary accruals AbnormalAccruals.  AbnormalAccrualsPct is just AbnormalAccruals times lag AT / |NI|</t>
  </si>
  <si>
    <t>Price delay based on Rsq</t>
  </si>
  <si>
    <t>PriceDelayRsq</t>
  </si>
  <si>
    <t>PriceDelayAdj</t>
  </si>
  <si>
    <t>Old sheet had typo in description. This is very similar to PriceDelay but uses Rsq</t>
  </si>
  <si>
    <t>Very similar to PriceDelay but scales by standard errors</t>
  </si>
  <si>
    <t>Close to our zerotrade (we use 6-month average)</t>
  </si>
  <si>
    <t>Lm1_1</t>
  </si>
  <si>
    <t>Lm1_12</t>
  </si>
  <si>
    <t>Lm12_1</t>
  </si>
  <si>
    <t>Lm12_12</t>
  </si>
  <si>
    <t>Lm12_6</t>
  </si>
  <si>
    <t>Lm1_6</t>
  </si>
  <si>
    <t>Lm6_1</t>
  </si>
  <si>
    <t>Lm6_12</t>
  </si>
  <si>
    <t>Lm6_6</t>
  </si>
  <si>
    <t>easy simple edit of zerotrade.  Most are not placebos (only Lm1_1 fails in OP)</t>
  </si>
  <si>
    <t>FRbook</t>
  </si>
  <si>
    <t>Similar to our FR, but scale by book</t>
  </si>
  <si>
    <t>GPlag_q</t>
  </si>
  <si>
    <t>Hirshleifer, Hou, Teoh, Zhang</t>
  </si>
  <si>
    <t>Old sheet had wrong cite.  Similar to GrLTNOA but not exact and should be easy</t>
  </si>
  <si>
    <t>zerotradeAlt1</t>
  </si>
  <si>
    <t>zerotradeAlt12</t>
  </si>
  <si>
    <t>Dup</t>
  </si>
  <si>
    <t>notes</t>
  </si>
  <si>
    <t>OP uses 3F</t>
  </si>
  <si>
    <t xml:space="preserve">OP finds negative and significant relationship EW, and positive and significant relationship VW.  They conclude that results are "difficult to interpret." </t>
  </si>
  <si>
    <t>311a</t>
  </si>
  <si>
    <t>Change in capex (three years)</t>
  </si>
  <si>
    <t>Growth rate of capital expenditures (capx) relative to three years ago.   If capx is missing, replace with annual change in property, plant and equipment (ppent).</t>
  </si>
  <si>
    <t>406a</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</si>
  <si>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</si>
  <si>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555q</t>
  </si>
  <si>
    <t>555n</t>
  </si>
  <si>
    <t xml:space="preserve">Belo and Lin </t>
  </si>
  <si>
    <t>Inventory (invt) growth rate from fiscal year t-2 to fiscal year t-1</t>
  </si>
  <si>
    <t>316n</t>
  </si>
  <si>
    <t>316q</t>
  </si>
  <si>
    <t>62n</t>
  </si>
  <si>
    <t>FR = (FVPA - PBO), scaled by total assets (at). FVPA is pbnaa from 1980 to 1986, pplao + pplao from 1987 to 1997, and pplao after 1997. PBO is pbnvv from 1980 to 1986, pbpro + pbpru from 1987 to 1997, and pbpro after 1997. Exclude if price less than 5 or  shrcd &gt; 11.</t>
  </si>
  <si>
    <t>389n</t>
  </si>
  <si>
    <t>AbnormalAccrualsPercent</t>
  </si>
  <si>
    <t>Percent Abnormal Accruals</t>
  </si>
  <si>
    <t>391q</t>
  </si>
  <si>
    <t>Capital turnover (quarterly)</t>
  </si>
  <si>
    <t>Ctoq</t>
  </si>
  <si>
    <t>Opeq</t>
  </si>
  <si>
    <t>Copq</t>
  </si>
  <si>
    <t>74_1a</t>
  </si>
  <si>
    <t>74_6to10a</t>
  </si>
  <si>
    <t>74_6to10n</t>
  </si>
  <si>
    <t>74_11to15a</t>
  </si>
  <si>
    <t>74_11to15n</t>
  </si>
  <si>
    <t>74_16to20a</t>
  </si>
  <si>
    <t>74_16to20n</t>
  </si>
  <si>
    <t>74_2to5n</t>
  </si>
  <si>
    <t>33n</t>
  </si>
  <si>
    <t>Revenue (sale) - cost of goods solds (cogs), divided by  total assets (at).</t>
  </si>
  <si>
    <t>33q</t>
  </si>
  <si>
    <t>Glaq</t>
  </si>
  <si>
    <t>Revenue (revtq) - cost of goods solds (cogsq), divided by one quarter lagged total assets (atq).</t>
  </si>
  <si>
    <t>56n</t>
  </si>
  <si>
    <t xml:space="preserve">We only have IndRetBig (based on returns). TZ: No, we also have EarnSupBig. Problem with that variable? </t>
  </si>
  <si>
    <t>38a</t>
  </si>
  <si>
    <t>38b</t>
  </si>
  <si>
    <t>Three-year rolling average of the three digit industry Herfindahl index based on firm assets (at). Exclude regulated industries (4011, 4210, 4213 &amp; year $\leq$ 1980; 4512 &amp; year $\leq$ 1978, 4812, 4813 &amp; year $\leq$ 1982, 4900-4999 in any year)</t>
  </si>
  <si>
    <t>Three-year rolling average of the three digit industry Herfindahl index based on firm book equity. Exclude regulated industries (4011, 4210, 4213 &amp; year $\leq$ 1980; 4512 &amp; year $\leq$ 1978, 4812, 4813 &amp; year $\leq$ 1982, 4900-4999 in any year)</t>
  </si>
  <si>
    <t>40n1</t>
  </si>
  <si>
    <t>40n12</t>
  </si>
  <si>
    <t>Lm1</t>
  </si>
  <si>
    <t>Lm12</t>
  </si>
  <si>
    <t>355D1</t>
  </si>
  <si>
    <t>355D3</t>
  </si>
  <si>
    <t>343d</t>
  </si>
  <si>
    <t xml:space="preserve">Ltg </t>
  </si>
  <si>
    <t>389f</t>
  </si>
  <si>
    <t>dispersion in long-term analyst forecasts</t>
  </si>
  <si>
    <t>OP regresses value-weighted S&amp;P 500 index on factors including this one, but doesn't study predictability</t>
  </si>
  <si>
    <t>change in net operating assets</t>
  </si>
  <si>
    <t>change in ppe and inv/assets</t>
  </si>
  <si>
    <t>JPM</t>
  </si>
  <si>
    <t>Book to market using most recent ME</t>
  </si>
  <si>
    <t>Book to market using December ME</t>
  </si>
  <si>
    <t>Acqm1</t>
  </si>
  <si>
    <t>Acqm12</t>
  </si>
  <si>
    <t>Acqm6</t>
  </si>
  <si>
    <t>AccrualQualityJune</t>
  </si>
  <si>
    <t>Fixed HXZname.</t>
  </si>
  <si>
    <t>We should take existing AccrualQuality, set non-June to NA, and fill in with most recent missing values.  IT's a placebo anyway</t>
  </si>
  <si>
    <t>Accrual Quality in June</t>
  </si>
  <si>
    <t>Acqm</t>
  </si>
  <si>
    <t>74_1n</t>
  </si>
  <si>
    <t>262q</t>
  </si>
  <si>
    <t xml:space="preserve">OP uses different data source: "Our initial sample consists of all the stocks in the Zacks Investment Researchrecommendations database for the period 1985 through 1998." I set the sample starting date to the earliest date available in IBES. </t>
  </si>
  <si>
    <t>We require at least 20 months of data to estimate Beta which is why the sample start year is only 1929 (even if the data start in 1926). I changed the cell accordingly.</t>
  </si>
  <si>
    <t>Need 3 years of data to start portfolios (so sample start year is 1929 instead of 1926)</t>
  </si>
  <si>
    <t>BD Leverage data start in 1968, we require 20 quarters for our regressions (and lose a quarter due to seasonal adjustments), so that portfolios can only start in 1973m4.</t>
  </si>
  <si>
    <t>VIX starts only in 1986 so that restricts the sample</t>
  </si>
  <si>
    <t>Quarterly CS spotty before 1973</t>
  </si>
  <si>
    <t>Need three years of data to get things started</t>
  </si>
  <si>
    <t>Need one year of data to get things started</t>
  </si>
  <si>
    <t>Momentum based on residuals from 3 factor model. Need 3 years to estimate model and one year of lagged returns so that data start only in 1930</t>
  </si>
  <si>
    <t>Momentum based on residuals from 3 factor model. Need 3 years to estimate model and six months of lagged returns so that data start only in 1930</t>
  </si>
  <si>
    <t>Qfactor data from http://global-q.org/uploads/1/2/2/6/122679606/q5_factors_daily_2019.csv' only start in 1967</t>
  </si>
  <si>
    <t>No good CS data before 1963, placebo anyway</t>
  </si>
  <si>
    <t>Requires 9 years of lagged data, so portfolios start only in 1966 (or 1965 but only few firms)</t>
  </si>
  <si>
    <t>Scherbina excludes three months in 1987 (which we follow), but says it does not alter results.  Here is the paragraph from the paper: The  fraction  of  firms  for  which  coverage  has  declined  appears  unusuallyhigh in 3 months of 1987 (July, August and September), which is caused bythe  permanent  decline  in  coverage  in  July  1987.  An  I/B/E/S  representativesuggested  that  this  decline  was  likely  caused  by  an  I/B/E/S  policy  change.Whereas presently, I/B/E/S research staff contact analysts 105 days post-issueto  confirm  the  accuracy  of  outstanding  forecasts,  and  deletes  forecasts  180days after the issue date, these periods might have been longer before June1987. Excluding July, August and September 1987 from the analysis to reducenoise in the data does not significantly affect the results.</t>
  </si>
  <si>
    <t>Uses Zacks database which starts in 1985. Ours (IBES) starts in 1993.</t>
  </si>
  <si>
    <t>Uses IBES which starts in 1976 and needs three years of lagged data.</t>
  </si>
  <si>
    <t>While sample starts in 1975, needs 5 lagged years of R&amp;D, so portfolios start in 1980</t>
  </si>
  <si>
    <t>Based on quarterly CS, available in early 70s, I start in 1975, placebo.</t>
  </si>
  <si>
    <t>Few ceq observations before 1962, changed year to 1963</t>
  </si>
  <si>
    <t xml:space="preserve">OP uses Moody's data starting in 1970, we (as most others) use S&amp;P long-term credit ratings that are only available starting in 1978m11 (with significant dataset expansion in 1985). </t>
  </si>
  <si>
    <t>OP starts in 1963 but that requires industry crosswalk that is difficutl to produce</t>
  </si>
  <si>
    <t>Really spotty availability of firms with consistent returns before 1950. Even after that, a bunch of months with less than 5 firms.</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</si>
  <si>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</si>
  <si>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OP shows only cross-sectional regressions, and the sample is very small (5 years).</t>
  </si>
  <si>
    <t>OP uses VarCF along with "various firm characteristics" in OLS regressions.  VarCF is the worst performer among their "12 most important factors."</t>
  </si>
  <si>
    <t>OP only looks at spread of idiovol, and uses BidAskTAQ as a kind of control</t>
  </si>
  <si>
    <t>holdperbase</t>
  </si>
  <si>
    <t>dev</t>
  </si>
  <si>
    <t>similar</t>
  </si>
  <si>
    <t>not predictive</t>
  </si>
  <si>
    <t>Common #</t>
  </si>
  <si>
    <t>Indi. #</t>
  </si>
  <si>
    <t>Full reference</t>
  </si>
  <si>
    <t>Common financial</t>
  </si>
  <si>
    <t>Sharpe (1964)</t>
  </si>
  <si>
    <r>
      <t xml:space="preserve">Sharpe, William F., 1964, ``Capital asset prices: A theory of market equilibrium under conditions of risk", </t>
    </r>
    <r>
      <rPr>
        <i/>
        <sz val="11"/>
        <rFont val="Calibri"/>
        <family val="2"/>
        <scheme val="minor"/>
      </rPr>
      <t>Journal of Finance</t>
    </r>
    <r>
      <rPr>
        <sz val="11"/>
        <rFont val="Calibri"/>
        <family val="2"/>
        <scheme val="minor"/>
      </rPr>
      <t xml:space="preserve"> 19, 425-442.</t>
    </r>
  </si>
  <si>
    <t>http://www.jstor.org/stable/2977928.pdf</t>
  </si>
  <si>
    <t>Lintner(1965)</t>
  </si>
  <si>
    <r>
      <t xml:space="preserve">Lintner, John, 1965, ``Security prices, risk, and maximal gains from diversification", </t>
    </r>
    <r>
      <rPr>
        <i/>
        <sz val="11"/>
        <rFont val="Calibri"/>
        <family val="2"/>
        <scheme val="minor"/>
      </rPr>
      <t xml:space="preserve">Journal of Finance </t>
    </r>
    <r>
      <rPr>
        <sz val="11"/>
        <rFont val="Calibri"/>
        <family val="2"/>
        <scheme val="minor"/>
      </rPr>
      <t>20, 587-615.</t>
    </r>
  </si>
  <si>
    <t>http://www.jstor.org/stable/2977249.pdf</t>
  </si>
  <si>
    <t>Econometrica</t>
  </si>
  <si>
    <t>Mossin (1966)</t>
  </si>
  <si>
    <r>
      <t xml:space="preserve"> Mossin, Jan, 1966,  ``Equilibrium in a Capital Asset Market", </t>
    </r>
    <r>
      <rPr>
        <i/>
        <sz val="11"/>
        <color theme="1"/>
        <rFont val="Calibri"/>
        <family val="2"/>
        <scheme val="minor"/>
      </rPr>
      <t xml:space="preserve">Econometrica </t>
    </r>
    <r>
      <rPr>
        <sz val="11"/>
        <color rgb="FF000000"/>
        <rFont val="Calibri"/>
        <family val="2"/>
        <charset val="1"/>
      </rPr>
      <t>34, 768-783.</t>
    </r>
  </si>
  <si>
    <t>http://www.jstor.org/stable/pdfplus/1910098.pdf</t>
  </si>
  <si>
    <t>Individual financial</t>
  </si>
  <si>
    <t>Douglas (1967)</t>
  </si>
  <si>
    <r>
      <t xml:space="preserve"> Douglas, G.W., 1967,  ``Risk in the equity markets: An empirical appraisal of market efficiency", </t>
    </r>
    <r>
      <rPr>
        <i/>
        <sz val="11"/>
        <color theme="1"/>
        <rFont val="Calibri"/>
        <family val="2"/>
        <scheme val="minor"/>
      </rPr>
      <t xml:space="preserve">Yale Economic Essays </t>
    </r>
    <r>
      <rPr>
        <sz val="11"/>
        <color rgb="FF000000"/>
        <rFont val="Calibri"/>
        <family val="2"/>
        <charset val="1"/>
      </rPr>
      <t xml:space="preserve">9, 3-48. </t>
    </r>
  </si>
  <si>
    <t>http://yufind.library.yale.edu/yufind/Record/3283436</t>
  </si>
  <si>
    <t>Heckerman (1972)</t>
  </si>
  <si>
    <r>
      <t xml:space="preserve">Heckerman, Donald G., 1972, ``Portfolio selection and the structure  of capital asset prices when relative prices of consumption goods may change", </t>
    </r>
    <r>
      <rPr>
        <i/>
        <sz val="11"/>
        <rFont val="Calibri"/>
        <family val="2"/>
        <scheme val="minor"/>
      </rPr>
      <t>Journal of Finance</t>
    </r>
    <r>
      <rPr>
        <sz val="11"/>
        <rFont val="Calibri"/>
        <family val="2"/>
        <scheme val="minor"/>
      </rPr>
      <t xml:space="preserve"> 27, 47-60. </t>
    </r>
  </si>
  <si>
    <t>http://www.jstor.org/stable/2978502.pdf</t>
  </si>
  <si>
    <t>Relative prices of consumption goods</t>
  </si>
  <si>
    <t>Common macro</t>
  </si>
  <si>
    <t>Equity index return</t>
  </si>
  <si>
    <t>Studies in the Theory of Capital Markets</t>
  </si>
  <si>
    <t>Black, Jensen and Scholes (1972)</t>
  </si>
  <si>
    <t>Black, Fisher, Michael C Jensen and Myron Scholes, 1972, ``The capital asset pricing model: Some empirical tests", In Studies in the theory of capital markets, ed. Michael Jensen, pp. 79-121. New York: Praeger.</t>
  </si>
  <si>
    <t>http://papers.ssrn.com/sol3/papers.cfm?abstract_id=908569</t>
  </si>
  <si>
    <t>Journal of Business</t>
  </si>
  <si>
    <t>Black (1972)</t>
  </si>
  <si>
    <r>
      <t xml:space="preserve">Black, Fischer, 1972, ``Capital market equilibrium with restricted borrowing", </t>
    </r>
    <r>
      <rPr>
        <i/>
        <sz val="11"/>
        <rFont val="Calibri"/>
        <family val="2"/>
        <scheme val="minor"/>
      </rPr>
      <t xml:space="preserve">Journal of Business </t>
    </r>
    <r>
      <rPr>
        <sz val="11"/>
        <rFont val="Calibri"/>
        <family val="2"/>
        <scheme val="minor"/>
      </rPr>
      <t xml:space="preserve">45, 444-455. </t>
    </r>
  </si>
  <si>
    <t>http://www.jstor.org/stable/10.2307/2351499</t>
  </si>
  <si>
    <t>State variables representing future investment opportunity</t>
  </si>
  <si>
    <t>Common financial/macro</t>
  </si>
  <si>
    <t>Merton (1973)</t>
  </si>
  <si>
    <r>
      <t xml:space="preserve"> Merton, Robert C., 1973, ``An intertemporal capital asset pricing model",</t>
    </r>
    <r>
      <rPr>
        <i/>
        <sz val="11"/>
        <color theme="1"/>
        <rFont val="Calibri"/>
        <family val="2"/>
        <scheme val="minor"/>
      </rPr>
      <t xml:space="preserve"> Econometrica</t>
    </r>
    <r>
      <rPr>
        <sz val="11"/>
        <color rgb="FF000000"/>
        <rFont val="Calibri"/>
        <family val="2"/>
        <charset val="1"/>
      </rPr>
      <t xml:space="preserve"> 41, 867-887. </t>
    </r>
  </si>
  <si>
    <t>http://www.jstor.org/stable/pdfplus/1913811.pdf</t>
  </si>
  <si>
    <r>
      <t xml:space="preserve"> Fama, Eugene F. and James D. MacBeth, 1973, ``Risk, return, and equilibrium: Empirical tests", </t>
    </r>
    <r>
      <rPr>
        <i/>
        <sz val="11"/>
        <color theme="1"/>
        <rFont val="Calibri"/>
        <family val="2"/>
        <scheme val="minor"/>
      </rPr>
      <t>Journal of Political Economy</t>
    </r>
    <r>
      <rPr>
        <sz val="11"/>
        <color rgb="FF000000"/>
        <rFont val="Calibri"/>
        <family val="2"/>
        <charset val="1"/>
      </rPr>
      <t xml:space="preserve"> 81, 607-636. </t>
    </r>
  </si>
  <si>
    <t>http://www.jstor.org/stable/pdfplus/1831028.pdf</t>
  </si>
  <si>
    <t>Beta squared</t>
  </si>
  <si>
    <t>Square of market beta</t>
  </si>
  <si>
    <t>High order market return</t>
  </si>
  <si>
    <t>Rubinstein (1973)</t>
  </si>
  <si>
    <r>
      <t xml:space="preserve">Rubinstein, Mark, 1973, ``The fundamental of parameter-preference security valuation", </t>
    </r>
    <r>
      <rPr>
        <i/>
        <sz val="11"/>
        <color theme="1"/>
        <rFont val="Calibri"/>
        <family val="2"/>
        <scheme val="minor"/>
      </rPr>
      <t>Journal of Financial and Quantitative Analysis</t>
    </r>
    <r>
      <rPr>
        <sz val="11"/>
        <color rgb="FF000000"/>
        <rFont val="Calibri"/>
        <family val="2"/>
        <charset val="1"/>
      </rPr>
      <t xml:space="preserve"> 8, 61-69. </t>
    </r>
  </si>
  <si>
    <t>http://www. Jstor.org/stable/10.2307/2329748</t>
  </si>
  <si>
    <t>World market return</t>
  </si>
  <si>
    <t>Journal of Economic Theory</t>
  </si>
  <si>
    <t>Solnik (1974)</t>
  </si>
  <si>
    <r>
      <t>Solnik, Bruno, 1974, ``An equilibrium model of the international capital market",</t>
    </r>
    <r>
      <rPr>
        <i/>
        <sz val="11"/>
        <color theme="1"/>
        <rFont val="Calibri"/>
        <family val="2"/>
        <scheme val="minor"/>
      </rPr>
      <t xml:space="preserve"> Journal of Economic Theory</t>
    </r>
    <r>
      <rPr>
        <sz val="11"/>
        <color rgb="FF000000"/>
        <rFont val="Calibri"/>
        <family val="2"/>
        <charset val="1"/>
      </rPr>
      <t xml:space="preserve"> 8, 500-524. </t>
    </r>
  </si>
  <si>
    <t>http://www.sciencedirect.com/science/article/pii/0022053174900246</t>
  </si>
  <si>
    <t>Individual investor resources</t>
  </si>
  <si>
    <t>Rubinstein (1974)</t>
  </si>
  <si>
    <r>
      <t xml:space="preserve">Rubinstein, Mark, 1973, ``An aggregation theorem for securities markets", </t>
    </r>
    <r>
      <rPr>
        <i/>
        <sz val="11"/>
        <color theme="1"/>
        <rFont val="Calibri"/>
        <family val="2"/>
        <scheme val="minor"/>
      </rPr>
      <t>Journal of Financial Economics</t>
    </r>
    <r>
      <rPr>
        <sz val="11"/>
        <color rgb="FF000000"/>
        <rFont val="Calibri"/>
        <family val="2"/>
        <charset val="1"/>
      </rPr>
      <t xml:space="preserve"> 1, 225-244. </t>
    </r>
  </si>
  <si>
    <t>http://www.sciencedirect.com/science/article/pii/0304405X74900191</t>
  </si>
  <si>
    <t>Individual accounting</t>
  </si>
  <si>
    <r>
      <t xml:space="preserve">Ofer, Aharon R., ``Investor's expectations of earnings growth, their accuracy and effects on the structure of realized rates of return", </t>
    </r>
    <r>
      <rPr>
        <i/>
        <sz val="11"/>
        <color theme="1"/>
        <rFont val="Calibri"/>
        <family val="2"/>
        <scheme val="minor"/>
      </rPr>
      <t>Journal of Finance</t>
    </r>
    <r>
      <rPr>
        <sz val="11"/>
        <color rgb="FF000000"/>
        <rFont val="Calibri"/>
        <family val="2"/>
        <charset val="1"/>
      </rPr>
      <t xml:space="preserve"> 30, 509-523. </t>
    </r>
  </si>
  <si>
    <t>http://www.jstor.org/stable/pdfplus/2978730.pdf</t>
  </si>
  <si>
    <t>Kraus and Litzenberger (1976)</t>
  </si>
  <si>
    <r>
      <t xml:space="preserve">Kraus, Alan and Robert H. Litzenberger, 1976, ``Skewness preference and the valuation of risk assets", </t>
    </r>
    <r>
      <rPr>
        <i/>
        <sz val="11"/>
        <rFont val="Calibri"/>
        <family val="2"/>
        <scheme val="minor"/>
      </rPr>
      <t>Journal of Finance</t>
    </r>
    <r>
      <rPr>
        <sz val="11"/>
        <rFont val="Calibri"/>
        <family val="2"/>
        <scheme val="minor"/>
      </rPr>
      <t xml:space="preserve"> 31, 1085-1100.
</t>
    </r>
  </si>
  <si>
    <t>http://www.jstor.org/stable/2326275.pdf</t>
  </si>
  <si>
    <t>Squared market return</t>
  </si>
  <si>
    <t>Square of equity index return</t>
  </si>
  <si>
    <r>
      <t xml:space="preserve">Basu, S., 1977, ``Investment performance of common stocks in relation to their price-earnings ratios: a test of the efficient market hypothesis", </t>
    </r>
    <r>
      <rPr>
        <i/>
        <sz val="11"/>
        <rFont val="Calibri"/>
        <family val="2"/>
        <scheme val="minor"/>
      </rPr>
      <t>Journal of Finance</t>
    </r>
    <r>
      <rPr>
        <sz val="11"/>
        <rFont val="Calibri"/>
        <family val="2"/>
        <scheme val="minor"/>
      </rPr>
      <t xml:space="preserve"> 32, 663-682.</t>
    </r>
  </si>
  <si>
    <t>http://www.jstor.org/stable/pdfplus/2326304.pdf</t>
  </si>
  <si>
    <t>Marginal rate of substitution</t>
  </si>
  <si>
    <t>Lucas (1978)</t>
  </si>
  <si>
    <r>
      <t xml:space="preserve">Lucas, Robert E., 1978, ``Asset prices in an exchange economy", </t>
    </r>
    <r>
      <rPr>
        <i/>
        <sz val="11"/>
        <rFont val="Calibri"/>
        <family val="2"/>
        <scheme val="minor"/>
      </rPr>
      <t>Econometrica</t>
    </r>
    <r>
      <rPr>
        <sz val="11"/>
        <rFont val="Calibri"/>
        <family val="2"/>
        <scheme val="minor"/>
      </rPr>
      <t xml:space="preserve"> 46, 1429-1445. </t>
    </r>
  </si>
  <si>
    <t>http://www.hss.caltech.edu/~pbs/expfinance/Readings/Lucas1978.pdf</t>
  </si>
  <si>
    <r>
      <t xml:space="preserve"> Litzenberger, Robert H. and Krishna Ramaswamy, 1979, ``The effect of personal taxes and dividends on capital asset prices",</t>
    </r>
    <r>
      <rPr>
        <i/>
        <sz val="11"/>
        <color theme="1"/>
        <rFont val="Calibri"/>
        <family val="2"/>
        <scheme val="minor"/>
      </rPr>
      <t xml:space="preserve"> Journal of Financial Economics</t>
    </r>
    <r>
      <rPr>
        <sz val="11"/>
        <color rgb="FF000000"/>
        <rFont val="Calibri"/>
        <family val="2"/>
        <charset val="1"/>
      </rPr>
      <t xml:space="preserve"> 7, 163-195. </t>
    </r>
  </si>
  <si>
    <t>http://www.sciencedirect.com/science/article/pii/0304405X79900126#</t>
  </si>
  <si>
    <t>Aggregate real consumption</t>
  </si>
  <si>
    <t>Breeden (1979)</t>
  </si>
  <si>
    <r>
      <t xml:space="preserve"> Breeden, Douglas T., 1979, ``An intertemporal asset pricing model with stochastic consumption and investment opportunities", </t>
    </r>
    <r>
      <rPr>
        <i/>
        <sz val="11"/>
        <color theme="1"/>
        <rFont val="Calibri"/>
        <family val="2"/>
        <scheme val="minor"/>
      </rPr>
      <t>Journal of Financial Economics</t>
    </r>
    <r>
      <rPr>
        <sz val="11"/>
        <color rgb="FF000000"/>
        <rFont val="Calibri"/>
        <family val="2"/>
        <charset val="1"/>
      </rPr>
      <t xml:space="preserve"> 7, 265-296. </t>
    </r>
  </si>
  <si>
    <t>http://www.sciencedirect.com/science/article/pii/0304405X79900163</t>
  </si>
  <si>
    <t>Short sale restrictions</t>
  </si>
  <si>
    <t>Individual microstructure</t>
  </si>
  <si>
    <t>Jarrow (1980)</t>
  </si>
  <si>
    <r>
      <t xml:space="preserve">Jarrow, Robert, 1980, ``Heterogeneous expectations, restrictions on short sales, and equilibrium asset prices", </t>
    </r>
    <r>
      <rPr>
        <i/>
        <sz val="11"/>
        <color theme="1"/>
        <rFont val="Calibri"/>
        <family val="2"/>
        <scheme val="minor"/>
      </rPr>
      <t xml:space="preserve">Journal of Finance </t>
    </r>
    <r>
      <rPr>
        <sz val="11"/>
        <color rgb="FF000000"/>
        <rFont val="Calibri"/>
        <family val="2"/>
        <charset val="1"/>
      </rPr>
      <t>35, 1105-1113.</t>
    </r>
  </si>
  <si>
    <t>http://forum.johnson.cornell.edu/faculty/jarrow/004%20Heterogeneous%20Expectations%20JF%201980.pdf</t>
  </si>
  <si>
    <t xml:space="preserve">Equity index return </t>
  </si>
  <si>
    <t>Fogler, John and Tipton (1981)</t>
  </si>
  <si>
    <r>
      <t xml:space="preserve">Fogler, H. Russell, Kose John and James Tipton, 1981, ``Three factors, interest rate differentials and stock groups", </t>
    </r>
    <r>
      <rPr>
        <i/>
        <sz val="11"/>
        <rFont val="Calibri"/>
        <family val="2"/>
        <scheme val="minor"/>
      </rPr>
      <t>Journal of Finance</t>
    </r>
    <r>
      <rPr>
        <sz val="11"/>
        <rFont val="Calibri"/>
        <family val="2"/>
        <scheme val="minor"/>
      </rPr>
      <t xml:space="preserve"> 36 323-335. </t>
    </r>
  </si>
  <si>
    <t>www.jstor.org/stable/pdfplus/2327014.pdf</t>
  </si>
  <si>
    <t>Treasury bond return</t>
  </si>
  <si>
    <t>3-month US Treasury bill return</t>
  </si>
  <si>
    <t>Corporate bond return</t>
  </si>
  <si>
    <t>Index of long-term Aa utility bonds with deferred calls returns</t>
  </si>
  <si>
    <t>Treasury bill return</t>
  </si>
  <si>
    <t>Principle components extracted from returns of Treasury bills</t>
  </si>
  <si>
    <t>Oldfield and Rogalski (1981)</t>
  </si>
  <si>
    <r>
      <t xml:space="preserve">Oldfield, George S. and Richard J. Rogalski, 1981, ``Treasury bill factors and common stock returns", </t>
    </r>
    <r>
      <rPr>
        <i/>
        <sz val="11"/>
        <rFont val="Calibri"/>
        <family val="2"/>
        <scheme val="minor"/>
      </rPr>
      <t>Journal of Finance</t>
    </r>
    <r>
      <rPr>
        <sz val="11"/>
        <rFont val="Calibri"/>
        <family val="2"/>
        <scheme val="minor"/>
      </rPr>
      <t xml:space="preserve"> 36, 337-350.</t>
    </r>
  </si>
  <si>
    <t>http://www.jstor.org/stable/pdfplus/2327015.pdf</t>
  </si>
  <si>
    <t>World consumption</t>
  </si>
  <si>
    <t>Stulz (1981)</t>
  </si>
  <si>
    <r>
      <t xml:space="preserve"> Stulz, Rene M., 1981, ``A model of international asset pricing", </t>
    </r>
    <r>
      <rPr>
        <i/>
        <sz val="11"/>
        <color theme="1"/>
        <rFont val="Calibri"/>
        <family val="2"/>
        <scheme val="minor"/>
      </rPr>
      <t>Journal of Financial Economics</t>
    </r>
    <r>
      <rPr>
        <sz val="11"/>
        <color rgb="FF000000"/>
        <rFont val="Calibri"/>
        <family val="2"/>
        <charset val="1"/>
      </rPr>
      <t xml:space="preserve"> 9, 383-406.</t>
    </r>
  </si>
  <si>
    <t>http://www.sciencedirect.com/science/article/pii/0304405X81900052</t>
  </si>
  <si>
    <r>
      <t>Mayshar, Joram, 1981, ``Transaction costs and the pricing of assets",</t>
    </r>
    <r>
      <rPr>
        <i/>
        <sz val="11"/>
        <rFont val="Calibri"/>
        <family val="2"/>
        <scheme val="minor"/>
      </rPr>
      <t xml:space="preserve"> Journal of Finance</t>
    </r>
    <r>
      <rPr>
        <sz val="11"/>
        <rFont val="Calibri"/>
        <family val="2"/>
        <scheme val="minor"/>
      </rPr>
      <t xml:space="preserve"> 36, 583-597.</t>
    </r>
  </si>
  <si>
    <t>http://www.jstor.org/stable/pdfplus/2327520.pdf</t>
  </si>
  <si>
    <r>
      <t xml:space="preserve"> Banz, Rolf W., 1981, ``The relationship between return and market value of common stocks", </t>
    </r>
    <r>
      <rPr>
        <i/>
        <sz val="11"/>
        <color theme="1"/>
        <rFont val="Calibri"/>
        <family val="2"/>
        <scheme val="minor"/>
      </rPr>
      <t xml:space="preserve">Journal of Financial Economics </t>
    </r>
    <r>
      <rPr>
        <sz val="11"/>
        <color rgb="FF000000"/>
        <rFont val="Calibri"/>
        <family val="2"/>
        <charset val="1"/>
      </rPr>
      <t xml:space="preserve">9, 3-18. </t>
    </r>
  </si>
  <si>
    <t>http://www.sciencedirect.com/science/article/pii/0304405X81900180</t>
  </si>
  <si>
    <r>
      <t xml:space="preserve">Figlewski, Stephen, 1981, The informational effects of restrictions on short sales: some empirical evidence, </t>
    </r>
    <r>
      <rPr>
        <i/>
        <sz val="11"/>
        <color theme="1"/>
        <rFont val="Calibri"/>
        <family val="2"/>
        <scheme val="minor"/>
      </rPr>
      <t>Journal of Financial and Quantitative Analysis</t>
    </r>
    <r>
      <rPr>
        <sz val="11"/>
        <color rgb="FF000000"/>
        <rFont val="Calibri"/>
        <family val="2"/>
        <charset val="1"/>
      </rPr>
      <t xml:space="preserve"> 16, 463-476. </t>
    </r>
  </si>
  <si>
    <t>http://www.jstor.org/stable/pdfplus/2330366.pdf?acceptTC=true</t>
  </si>
  <si>
    <t>Individual consumer's wealth</t>
  </si>
  <si>
    <t>Constantinides (1982)</t>
  </si>
  <si>
    <r>
      <t>Constantinides, George, 1982, ``Intertemporal asset pricing with heterogeneous consumers and without demand aggregation",</t>
    </r>
    <r>
      <rPr>
        <i/>
        <sz val="11"/>
        <rFont val="Calibri"/>
        <family val="2"/>
        <scheme val="minor"/>
      </rPr>
      <t xml:space="preserve"> Journal of Business</t>
    </r>
    <r>
      <rPr>
        <sz val="11"/>
        <rFont val="Calibri"/>
        <family val="2"/>
        <scheme val="minor"/>
      </rPr>
      <t xml:space="preserve"> 55, 253-267. </t>
    </r>
  </si>
  <si>
    <t>http://www.jstor.org/stable/10.2307/2352702</t>
  </si>
  <si>
    <r>
      <t xml:space="preserve">Basu, S., 1983, ``The relationship between earnigns' yield, market value and return  for NYSE common stocks: further evidence", </t>
    </r>
    <r>
      <rPr>
        <i/>
        <sz val="11"/>
        <rFont val="Calibri"/>
        <family val="2"/>
        <scheme val="minor"/>
      </rPr>
      <t>Journal of Financial Economics 12, 129-156.</t>
    </r>
  </si>
  <si>
    <t>http://www.uadphilecon.gr/UA/files/1436950889..pdf</t>
  </si>
  <si>
    <t xml:space="preserve">Foreign exchange rate change </t>
  </si>
  <si>
    <t>Adler and Dumas (1983)</t>
  </si>
  <si>
    <r>
      <t xml:space="preserve">Adler, Michael and Bernard Dumas, 1983, ``International portfolio choice and corporation finance: A synthesis", </t>
    </r>
    <r>
      <rPr>
        <i/>
        <sz val="11"/>
        <rFont val="Calibri"/>
        <family val="2"/>
        <scheme val="minor"/>
      </rPr>
      <t>Journal of Finance</t>
    </r>
    <r>
      <rPr>
        <sz val="11"/>
        <rFont val="Calibri"/>
        <family val="2"/>
        <scheme val="minor"/>
      </rPr>
      <t xml:space="preserve"> 38, 925-984. </t>
    </r>
  </si>
  <si>
    <t>http://www.jstor.org/stable/10.2307/2328091</t>
  </si>
  <si>
    <t>Individual other</t>
  </si>
  <si>
    <r>
      <t xml:space="preserve">Arbel, Avner, Steven Carvell and Paul Strebel, 1983, Giraffes, institutions and neglected firms, </t>
    </r>
    <r>
      <rPr>
        <i/>
        <sz val="11"/>
        <color theme="1"/>
        <rFont val="Calibri"/>
        <family val="2"/>
        <scheme val="minor"/>
      </rPr>
      <t xml:space="preserve">Financial Analysts Journal </t>
    </r>
    <r>
      <rPr>
        <sz val="11"/>
        <color rgb="FF000000"/>
        <rFont val="Calibri"/>
        <family val="2"/>
        <charset val="1"/>
      </rPr>
      <t xml:space="preserve">39, 57-63. </t>
    </r>
  </si>
  <si>
    <t>http://www.jstor.org/stable/pdfplus/4478647.pdf?acceptTC=true</t>
  </si>
  <si>
    <r>
      <t xml:space="preserve">Hawkins, Eugene, Stanley Chamberlin and Wayne Daniel, 1984, Earnings expectations and security prices, </t>
    </r>
    <r>
      <rPr>
        <i/>
        <sz val="11"/>
        <color theme="1"/>
        <rFont val="Calibri"/>
        <family val="2"/>
        <scheme val="minor"/>
      </rPr>
      <t>Financial Analysts Journal</t>
    </r>
    <r>
      <rPr>
        <sz val="11"/>
        <color rgb="FF000000"/>
        <rFont val="Calibri"/>
        <family val="2"/>
        <charset val="1"/>
      </rPr>
      <t xml:space="preserve">, Sep.-Oct., 24-39. </t>
    </r>
  </si>
  <si>
    <t>http://www.jstor.org/stable/pdfplus/4478772.pdf?acceptTC=true</t>
  </si>
  <si>
    <r>
      <t>McConnell, John and Gary Sanger, 1984, A trading strategy for new listings on the NYSE,</t>
    </r>
    <r>
      <rPr>
        <i/>
        <sz val="11"/>
        <color theme="1"/>
        <rFont val="Calibri"/>
        <family val="2"/>
        <scheme val="minor"/>
      </rPr>
      <t xml:space="preserve"> Financial Analysts Journal</t>
    </r>
    <r>
      <rPr>
        <sz val="11"/>
        <color rgb="FF000000"/>
        <rFont val="Calibri"/>
        <family val="2"/>
        <charset val="1"/>
      </rPr>
      <t xml:space="preserve"> 40, 34-38. </t>
    </r>
  </si>
  <si>
    <t>http://www.jstor.org/stable/pdfplus/4478714.pdf?acceptTC=true</t>
  </si>
  <si>
    <t>Chan, Chen and Hsieh (1985)</t>
  </si>
  <si>
    <r>
      <t xml:space="preserve"> Chan, K. C., Nai-fu Chen and David A. Hsieh, 1985, ``An exploratory investigation of the firm size effect", </t>
    </r>
    <r>
      <rPr>
        <i/>
        <sz val="11"/>
        <color theme="1"/>
        <rFont val="Calibri"/>
        <family val="2"/>
        <scheme val="minor"/>
      </rPr>
      <t xml:space="preserve">Journal of Financial Economics </t>
    </r>
    <r>
      <rPr>
        <sz val="11"/>
        <color rgb="FF000000"/>
        <rFont val="Calibri"/>
        <family val="2"/>
        <charset val="1"/>
      </rPr>
      <t xml:space="preserve">14, 451-471. </t>
    </r>
  </si>
  <si>
    <t>http://www.sciencedirect.com/science/article/pii/0304405X8590008X</t>
  </si>
  <si>
    <t>Industrial production growth</t>
  </si>
  <si>
    <t xml:space="preserve"> Seasonally adjusted monthly growth rate of industrial production</t>
  </si>
  <si>
    <t>Change in expected inflation</t>
  </si>
  <si>
    <t>Change in expected inflation as defined in Fama and Gibbons (1984)</t>
  </si>
  <si>
    <t>Unanticipated inflation</t>
  </si>
  <si>
    <t>Realized minus expected inflation</t>
  </si>
  <si>
    <t>Credit premium</t>
  </si>
  <si>
    <t>Risk premium measured as difference in return between ``under Baa" bond portfolio and long-term government bond portfolio</t>
  </si>
  <si>
    <t>Term structure</t>
  </si>
  <si>
    <t>Yield curve slope measured as difference in return between long-term government bond and 1-month Treasury bill</t>
  </si>
  <si>
    <t>Individual  other</t>
  </si>
  <si>
    <t>De Bondt and Thaler (1985)</t>
  </si>
  <si>
    <r>
      <t>De Bondt , Werner F. M. and Richard Thaler, 1985, ``Does the stock market overreact?",</t>
    </r>
    <r>
      <rPr>
        <i/>
        <sz val="11"/>
        <color theme="1"/>
        <rFont val="Calibri"/>
        <family val="2"/>
        <scheme val="minor"/>
      </rPr>
      <t xml:space="preserve"> Journal of Finance</t>
    </r>
    <r>
      <rPr>
        <sz val="11"/>
        <color rgb="FF000000"/>
        <rFont val="Calibri"/>
        <family val="2"/>
        <charset val="1"/>
      </rPr>
      <t xml:space="preserve"> 40, 28-30. </t>
    </r>
  </si>
  <si>
    <t>http://www.jstor.org/stable/pdfplus/2327804.pdf</t>
  </si>
  <si>
    <t>Investment opportunity change</t>
  </si>
  <si>
    <t>Cox, Ingersoll and Ross (1985)</t>
  </si>
  <si>
    <r>
      <t>Cox, John, Jonathan Ingersoll and Stephen Ross, 1985, ``A theory of the term structure of interest rates",</t>
    </r>
    <r>
      <rPr>
        <i/>
        <sz val="11"/>
        <color theme="1"/>
        <rFont val="Calibri"/>
        <family val="2"/>
        <scheme val="minor"/>
      </rPr>
      <t xml:space="preserve"> Econometrica </t>
    </r>
    <r>
      <rPr>
        <sz val="11"/>
        <color rgb="FF000000"/>
        <rFont val="Calibri"/>
        <family val="2"/>
        <charset val="1"/>
      </rPr>
      <t xml:space="preserve">53, 385-407. </t>
    </r>
  </si>
  <si>
    <t>http://www.jstor.org/stable/10.2307/1911242</t>
  </si>
  <si>
    <t>Common microstructure</t>
  </si>
  <si>
    <t>Amihud and Mendelson (1986)</t>
  </si>
  <si>
    <r>
      <t xml:space="preserve">Amihud, Yakov and Haim Mendelson, 1986, ``Asset pricing and the bid-ask spread", </t>
    </r>
    <r>
      <rPr>
        <i/>
        <sz val="11"/>
        <color theme="1"/>
        <rFont val="Calibri"/>
        <family val="2"/>
        <scheme val="minor"/>
      </rPr>
      <t>Journal of Financial Economics</t>
    </r>
    <r>
      <rPr>
        <sz val="11"/>
        <color rgb="FF000000"/>
        <rFont val="Calibri"/>
        <family val="2"/>
        <charset val="1"/>
      </rPr>
      <t xml:space="preserve"> 17, 223-249. </t>
    </r>
  </si>
  <si>
    <t>http://www.sciencedirect.com/science/article/pii/034405X86900656</t>
  </si>
  <si>
    <t>Constantinides (1986)</t>
  </si>
  <si>
    <r>
      <t xml:space="preserve">Constantinides, George, 1986, ``Capital market equilibrium with transaction costs", </t>
    </r>
    <r>
      <rPr>
        <i/>
        <sz val="11"/>
        <color theme="1"/>
        <rFont val="Calibri"/>
        <family val="2"/>
        <scheme val="minor"/>
      </rPr>
      <t>Journal of Political Economy</t>
    </r>
    <r>
      <rPr>
        <sz val="11"/>
        <color rgb="FF000000"/>
        <rFont val="Calibri"/>
        <family val="2"/>
        <charset val="1"/>
      </rPr>
      <t xml:space="preserve"> 94, 842-862. </t>
    </r>
  </si>
  <si>
    <t>http://www.jstor.org/stable/10.2307/1833205</t>
  </si>
  <si>
    <t>Expected inflation</t>
  </si>
  <si>
    <t>Stulz (1986)</t>
  </si>
  <si>
    <r>
      <t xml:space="preserve">Stulz, Rene M., 1986, ``Asset Pricing and Expected Inflation", </t>
    </r>
    <r>
      <rPr>
        <i/>
        <sz val="11"/>
        <color theme="1"/>
        <rFont val="Calibri"/>
        <family val="2"/>
        <scheme val="minor"/>
      </rPr>
      <t xml:space="preserve">Journal of Finance </t>
    </r>
    <r>
      <rPr>
        <sz val="11"/>
        <color rgb="FF000000"/>
        <rFont val="Calibri"/>
        <family val="2"/>
        <charset val="1"/>
      </rPr>
      <t>41, 209-223.</t>
    </r>
  </si>
  <si>
    <t>http://www.jstor.org/stable/pdfplus/2328353.pdf</t>
  </si>
  <si>
    <t>Long-term interest rate</t>
  </si>
  <si>
    <t>Change in the yield of long-term government bonds</t>
  </si>
  <si>
    <t>Sweeney and Warga (1986)</t>
  </si>
  <si>
    <r>
      <t xml:space="preserve">Sweeney, Richard J. and Arthur D. Warga, 1986, ``The pricing of interest-rate risk: evidence from the stock market", </t>
    </r>
    <r>
      <rPr>
        <i/>
        <sz val="11"/>
        <color theme="1"/>
        <rFont val="Calibri"/>
        <family val="2"/>
        <scheme val="minor"/>
      </rPr>
      <t xml:space="preserve">Journal of Finance </t>
    </r>
    <r>
      <rPr>
        <sz val="11"/>
        <color rgb="FF000000"/>
        <rFont val="Calibri"/>
        <family val="2"/>
        <charset val="1"/>
      </rPr>
      <t>41, 393-410.</t>
    </r>
  </si>
  <si>
    <t>http://www.jstor.org/stable/pdfplus/2328443.pdf</t>
  </si>
  <si>
    <t>Seasonally adjusted monthly growth rate of industrial production</t>
  </si>
  <si>
    <t>Chen, Roll and Ross (1986)</t>
  </si>
  <si>
    <r>
      <t xml:space="preserve"> Chen, Nai-Fu, Richard Roll and Stephen A. Ross, 1986,  ``Economic forces and stock market", </t>
    </r>
    <r>
      <rPr>
        <i/>
        <sz val="11"/>
        <color theme="1"/>
        <rFont val="Calibri"/>
        <family val="2"/>
        <scheme val="minor"/>
      </rPr>
      <t>Journal of Business</t>
    </r>
    <r>
      <rPr>
        <sz val="11"/>
        <color rgb="FF000000"/>
        <rFont val="Calibri"/>
        <family val="2"/>
        <charset val="1"/>
      </rPr>
      <t xml:space="preserve"> 59, 383-403.</t>
    </r>
  </si>
  <si>
    <t>http://www.jstor.org/stable/pdfplus/2352710.pdf</t>
  </si>
  <si>
    <t xml:space="preserve"> Realized minus expected inflation</t>
  </si>
  <si>
    <t>Changes in expected inflation</t>
  </si>
  <si>
    <t xml:space="preserve"> Changes in expected inflation as defined in Fama and Gibbons (1984)</t>
  </si>
  <si>
    <t>Change in oil prices</t>
  </si>
  <si>
    <t>Growth rate in oil prices</t>
  </si>
  <si>
    <r>
      <t xml:space="preserve"> Bhandari, Laxmi Chand, ``Debt/Equity ratio and expected common stock returns: Empirical evidence",</t>
    </r>
    <r>
      <rPr>
        <i/>
        <sz val="11"/>
        <color theme="1"/>
        <rFont val="Calibri"/>
        <family val="2"/>
        <scheme val="minor"/>
      </rPr>
      <t xml:space="preserve"> Journal of Finance</t>
    </r>
    <r>
      <rPr>
        <sz val="11"/>
        <color rgb="FF000000"/>
        <rFont val="Calibri"/>
        <family val="2"/>
        <charset val="1"/>
      </rPr>
      <t xml:space="preserve"> 43, 507-528. </t>
    </r>
  </si>
  <si>
    <t>http://www.jstor.org/stable/pdfplus/2328473.pdf</t>
  </si>
  <si>
    <r>
      <t xml:space="preserve">Bauman, Scott and Richard Dowen, 1988, Growth projections and common stock returns, </t>
    </r>
    <r>
      <rPr>
        <i/>
        <sz val="11"/>
        <color theme="1"/>
        <rFont val="Calibri"/>
        <family val="2"/>
        <scheme val="minor"/>
      </rPr>
      <t>Financial Analyst Journal</t>
    </r>
    <r>
      <rPr>
        <sz val="11"/>
        <color rgb="FF000000"/>
        <rFont val="Calibri"/>
        <family val="2"/>
        <charset val="1"/>
      </rPr>
      <t xml:space="preserve">, July/August. </t>
    </r>
  </si>
  <si>
    <t>CFA institute</t>
  </si>
  <si>
    <t>Consumption growth</t>
  </si>
  <si>
    <t>Per capita real consumption growth</t>
  </si>
  <si>
    <t>Breeden, Gibbons and Litzenberger (1989)</t>
  </si>
  <si>
    <r>
      <t xml:space="preserve"> Breeden, Douglas T., Michael R. Gibbons and Robert H. Litzenberger, ``Empirical Test of the Consumption-Oriented CAPM", </t>
    </r>
    <r>
      <rPr>
        <i/>
        <sz val="11"/>
        <color theme="1"/>
        <rFont val="Calibri"/>
        <family val="2"/>
        <scheme val="minor"/>
      </rPr>
      <t>Journal of Finance</t>
    </r>
    <r>
      <rPr>
        <sz val="11"/>
        <color rgb="FF000000"/>
        <rFont val="Calibri"/>
        <family val="2"/>
        <charset val="1"/>
      </rPr>
      <t xml:space="preserve"> 44, 231-262. </t>
    </r>
  </si>
  <si>
    <t>http://www.jstor.org/stable/pdfplus/2328589.pdf</t>
  </si>
  <si>
    <r>
      <t>Amihud, Yakov and Haim Mendelson, 1989, The effects of beta, bid-ask spread, residual risk, and size on stock returns,</t>
    </r>
    <r>
      <rPr>
        <i/>
        <sz val="11"/>
        <color theme="1"/>
        <rFont val="Calibri"/>
        <family val="2"/>
        <scheme val="minor"/>
      </rPr>
      <t xml:space="preserve"> Journal of Finance</t>
    </r>
    <r>
      <rPr>
        <sz val="11"/>
        <color rgb="FF000000"/>
        <rFont val="Calibri"/>
        <family val="2"/>
        <charset val="1"/>
      </rPr>
      <t xml:space="preserve"> 44, 479-486. </t>
    </r>
  </si>
  <si>
    <t>http://www.jstor.org/stable/2328600</t>
  </si>
  <si>
    <r>
      <t>Ou, Jane and Stephen Penman, 1989, Financial statement analysis and the prediction of stock returns,</t>
    </r>
    <r>
      <rPr>
        <i/>
        <sz val="11"/>
        <color theme="1"/>
        <rFont val="Calibri"/>
        <family val="2"/>
        <scheme val="minor"/>
      </rPr>
      <t xml:space="preserve"> Journal of Accounting &amp; Economics</t>
    </r>
    <r>
      <rPr>
        <sz val="11"/>
        <color rgb="FF000000"/>
        <rFont val="Calibri"/>
        <family val="2"/>
        <charset val="1"/>
      </rPr>
      <t xml:space="preserve"> 11, 295-329. </t>
    </r>
  </si>
  <si>
    <t>http://www.sciencedirect.com/science/article/pii/0165410189900177</t>
  </si>
  <si>
    <t xml:space="preserve">Individual financial </t>
  </si>
  <si>
    <r>
      <t xml:space="preserve">Jegadeesh, Narasimhan, 1990, Evidence of predictable behavior of security returns, </t>
    </r>
    <r>
      <rPr>
        <i/>
        <sz val="11"/>
        <color theme="1"/>
        <rFont val="Calibri"/>
        <family val="2"/>
        <scheme val="minor"/>
      </rPr>
      <t>Journal of Finance</t>
    </r>
    <r>
      <rPr>
        <sz val="11"/>
        <color rgb="FF000000"/>
        <rFont val="Calibri"/>
        <family val="2"/>
        <charset val="1"/>
      </rPr>
      <t xml:space="preserve"> 45, 147-171. </t>
    </r>
  </si>
  <si>
    <t>http://www.jstor.org/stable/pdfplus/2328797.pdf?acceptTC=true</t>
  </si>
  <si>
    <t>Ferson and Harvey (1991)</t>
  </si>
  <si>
    <r>
      <t xml:space="preserve"> Ferson, Wayne E. and Campbell R. Harvey, 1991, ``The variation of economic risk premiums", </t>
    </r>
    <r>
      <rPr>
        <i/>
        <sz val="11"/>
        <color theme="1"/>
        <rFont val="Calibri"/>
        <family val="2"/>
        <scheme val="minor"/>
      </rPr>
      <t>Journal of Political Economy</t>
    </r>
    <r>
      <rPr>
        <sz val="11"/>
        <color rgb="FF000000"/>
        <rFont val="Calibri"/>
        <family val="2"/>
        <charset val="1"/>
      </rPr>
      <t xml:space="preserve">, 99, 385-415. </t>
    </r>
  </si>
  <si>
    <t>http://www.jstor.org/stable/pdfplus/2937686.pdf</t>
  </si>
  <si>
    <t>Real per capita growth of personal consumption expenditures for nondurables &amp; services</t>
  </si>
  <si>
    <t>Credit spread</t>
  </si>
  <si>
    <t>Baa corporate bond return less monthly long-term government bond return</t>
  </si>
  <si>
    <t>Change in the slope of the yield curve</t>
  </si>
  <si>
    <t>Change in the difference between a 10-year Treasury bond yield and a 3-month Treasury bill yield</t>
  </si>
  <si>
    <t>Unexpected inflation</t>
  </si>
  <si>
    <t>Difference between actual and time-series forecasts of inflation rate</t>
  </si>
  <si>
    <t>Real short rate</t>
  </si>
  <si>
    <t>One-month Treasury bill return less inflation rate</t>
  </si>
  <si>
    <t>Return on a zero-investment portfolio long in small stocks and short in large stocks</t>
  </si>
  <si>
    <t>Common accounting</t>
  </si>
  <si>
    <t>Fama and French (1992)</t>
  </si>
  <si>
    <r>
      <t xml:space="preserve">Fama, Eugene F. and Kenneth R. French, 1992, ``The cross-section of expected stock returns", </t>
    </r>
    <r>
      <rPr>
        <i/>
        <sz val="11"/>
        <color theme="1"/>
        <rFont val="Calibri"/>
        <family val="2"/>
        <scheme val="minor"/>
      </rPr>
      <t>Journal of Finance</t>
    </r>
    <r>
      <rPr>
        <sz val="11"/>
        <color rgb="FF000000"/>
        <rFont val="Calibri"/>
        <family val="2"/>
        <charset val="1"/>
      </rPr>
      <t xml:space="preserve"> 47, 427-465.</t>
    </r>
  </si>
  <si>
    <t>www.jstor.org/stable/pdfplus/2329112.pdf</t>
  </si>
  <si>
    <t>Return on a zero-investment portfolio long in growth stocks and short in value stocks</t>
  </si>
  <si>
    <r>
      <t xml:space="preserve">Chopra, Navin, Josef Lakonishok and Jay R. Ritter, 1992, Measuring abnormal performance, </t>
    </r>
    <r>
      <rPr>
        <i/>
        <sz val="11"/>
        <color theme="1"/>
        <rFont val="Calibri"/>
        <family val="2"/>
        <scheme val="minor"/>
      </rPr>
      <t xml:space="preserve">Journal of Financial Economics </t>
    </r>
    <r>
      <rPr>
        <sz val="11"/>
        <color rgb="FF000000"/>
        <rFont val="Calibri"/>
        <family val="2"/>
        <charset val="1"/>
      </rPr>
      <t xml:space="preserve">31, 235-268. </t>
    </r>
  </si>
  <si>
    <t>http://www.sciencedirect.com/science/article/pii/0304405X9290005I</t>
  </si>
  <si>
    <r>
      <t xml:space="preserve">Holthausen, Robert and David Larcker, 1992, The prediction of stock returns using financial statement information, </t>
    </r>
    <r>
      <rPr>
        <i/>
        <sz val="11"/>
        <color theme="1"/>
        <rFont val="Calibri"/>
        <family val="2"/>
        <scheme val="minor"/>
      </rPr>
      <t>Journal of Accounting &amp; Economics</t>
    </r>
    <r>
      <rPr>
        <sz val="11"/>
        <color rgb="FF000000"/>
        <rFont val="Calibri"/>
        <family val="2"/>
        <charset val="1"/>
      </rPr>
      <t xml:space="preserve"> 15, 373-411. </t>
    </r>
  </si>
  <si>
    <t>http://www.sciencedirect.com/science/article/pii/016541019290025W</t>
  </si>
  <si>
    <r>
      <t xml:space="preserve">Jegadeesh, Narasimhan and Sheridan Titman, 1993, ``Returns to buying winners and selling losers: implications for stock market efficiency", </t>
    </r>
    <r>
      <rPr>
        <i/>
        <sz val="11"/>
        <color theme="1"/>
        <rFont val="Calibri"/>
        <family val="2"/>
        <scheme val="minor"/>
      </rPr>
      <t>Journal of Finance</t>
    </r>
    <r>
      <rPr>
        <sz val="11"/>
        <color rgb="FF000000"/>
        <rFont val="Calibri"/>
        <family val="2"/>
        <charset val="1"/>
      </rPr>
      <t xml:space="preserve"> 48, 65-91.</t>
    </r>
  </si>
  <si>
    <t>http://www.jstor.org/stable/2328882</t>
  </si>
  <si>
    <t>Return on S&amp;P stocks</t>
  </si>
  <si>
    <t>Returns on S&amp;P stocks</t>
  </si>
  <si>
    <t>Elton, Gruber, Das and Hlavka (1993)</t>
  </si>
  <si>
    <r>
      <t xml:space="preserve">Elton, Edwin, Martin Gruber, Sanjiv Das and Matthew Hlavka, 1993, ``Efficiency with costly information: A reinterpretation of evidence from managed portfolios", </t>
    </r>
    <r>
      <rPr>
        <i/>
        <sz val="11"/>
        <color theme="1"/>
        <rFont val="Calibri"/>
        <family val="2"/>
        <scheme val="minor"/>
      </rPr>
      <t>Review of Financial Studies</t>
    </r>
    <r>
      <rPr>
        <sz val="11"/>
        <color rgb="FF000000"/>
        <rFont val="Calibri"/>
        <family val="2"/>
        <charset val="1"/>
      </rPr>
      <t xml:space="preserve"> 6, 1-22. </t>
    </r>
  </si>
  <si>
    <t>http://www.jstor.org/stable/10.2307/2961987</t>
  </si>
  <si>
    <t>Returns on non-S&amp;P stocks</t>
  </si>
  <si>
    <t>High order market and bond return</t>
  </si>
  <si>
    <t xml:space="preserve">High order equity index returns and bond returns </t>
  </si>
  <si>
    <t>Bansal and Viswanathan (1993)</t>
  </si>
  <si>
    <r>
      <t>Bansal, Ravi and S.Viswanathan, 1993, ``No arbitrage and arbitrage pricing: a new approach",</t>
    </r>
    <r>
      <rPr>
        <i/>
        <sz val="11"/>
        <color theme="1"/>
        <rFont val="Calibri"/>
        <family val="2"/>
        <scheme val="minor"/>
      </rPr>
      <t xml:space="preserve"> Journal of Finance</t>
    </r>
    <r>
      <rPr>
        <sz val="11"/>
        <color rgb="FF000000"/>
        <rFont val="Calibri"/>
        <family val="2"/>
        <charset val="1"/>
      </rPr>
      <t xml:space="preserve"> 48, 1231-1262. </t>
    </r>
  </si>
  <si>
    <t>http://www.jstor.org/stable/pdfplus/2329037.pdf</t>
  </si>
  <si>
    <t>Fama and French (1993)</t>
  </si>
  <si>
    <r>
      <t xml:space="preserve"> Fama, Eugene F. and Kenneth R. French, 1993, ``Common risk factors in the returns on stocks and bonds", </t>
    </r>
    <r>
      <rPr>
        <i/>
        <sz val="11"/>
        <color theme="1"/>
        <rFont val="Calibri"/>
        <family val="2"/>
        <scheme val="minor"/>
      </rPr>
      <t>Journal of Financial Economics</t>
    </r>
    <r>
      <rPr>
        <sz val="11"/>
        <color rgb="FF000000"/>
        <rFont val="Calibri"/>
        <family val="2"/>
        <charset val="1"/>
      </rPr>
      <t xml:space="preserve"> 33, 3-56. </t>
    </r>
  </si>
  <si>
    <t>http://www.sciencedirect.com/science/article/pii/0304405X93900235#</t>
  </si>
  <si>
    <t xml:space="preserve">Return on a zero-investment portfolio long in growth stocks and short in value stocks </t>
  </si>
  <si>
    <t>Difference in return between long-term government bond and one-month Treasury bill</t>
  </si>
  <si>
    <t>Credit risk</t>
  </si>
  <si>
    <t>Difference in return between long-term corporate bond and long-term government bond</t>
  </si>
  <si>
    <t>World equity return</t>
  </si>
  <si>
    <t>US dollar return of the MSCI world equity market in excess of a short-term interest rate</t>
  </si>
  <si>
    <t>Ferson and Harvey (1993)</t>
  </si>
  <si>
    <r>
      <t xml:space="preserve"> Ferson, Wayne E. and Campbell R. Harvey, 1993, ``The risk and predictability of international equity returns",</t>
    </r>
    <r>
      <rPr>
        <i/>
        <sz val="11"/>
        <color theme="1"/>
        <rFont val="Calibri"/>
        <family val="2"/>
        <scheme val="minor"/>
      </rPr>
      <t xml:space="preserve"> Review of Financial Studies </t>
    </r>
    <r>
      <rPr>
        <sz val="11"/>
        <color rgb="FF000000"/>
        <rFont val="Calibri"/>
        <family val="2"/>
        <charset val="1"/>
      </rPr>
      <t xml:space="preserve">6, 527-566. </t>
    </r>
  </si>
  <si>
    <t>http://www.jstor.org./stable/pdfplus/2961978.pdf</t>
  </si>
  <si>
    <t>Change in weighted exchange rate</t>
  </si>
  <si>
    <t>Log first difference of the trade-weighted US dollar price of ten industrialized countries' currencies</t>
  </si>
  <si>
    <t>Change in long-term inflationary expectations</t>
  </si>
  <si>
    <t>Weighted real short-term interest rate</t>
  </si>
  <si>
    <t>GDP weighted average of short-term interest rates in G-7 countries</t>
  </si>
  <si>
    <t>Change in oil price</t>
  </si>
  <si>
    <t>Change in the monthly average US dollar price per barrel of crude oil</t>
  </si>
  <si>
    <t>Change in the Eurodollar-Treasury yield spread</t>
  </si>
  <si>
    <t>First difference of the spread between the 90-day Eurodollar yield and the 90-day Treasury-bill yield</t>
  </si>
  <si>
    <t>Change in G-7 industrial production</t>
  </si>
  <si>
    <t>Unexpected inflation for the G-7 countries</t>
  </si>
  <si>
    <t>Unexpected inflation based on a time-series model on an aggregate G-7 inflation rate</t>
  </si>
  <si>
    <t>Ferson and Harvey (1994)</t>
  </si>
  <si>
    <r>
      <t xml:space="preserve">Ferson, Wayne and Campbell Harvey, 1994, ``Sources of risk and expected returns in global equity markets", </t>
    </r>
    <r>
      <rPr>
        <i/>
        <sz val="11"/>
        <color theme="1"/>
        <rFont val="Calibri"/>
        <family val="2"/>
        <scheme val="minor"/>
      </rPr>
      <t xml:space="preserve">Journal of Banking and Finance </t>
    </r>
    <r>
      <rPr>
        <sz val="11"/>
        <color rgb="FF000000"/>
        <rFont val="Calibri"/>
        <family val="2"/>
        <charset val="1"/>
      </rPr>
      <t xml:space="preserve">18, 775-803. </t>
    </r>
  </si>
  <si>
    <t>http://www.sciencedirect.com/science/article/pii/037842669300020P</t>
  </si>
  <si>
    <t>Tax rate for capital gains</t>
  </si>
  <si>
    <t>Short-term capital gains tax rate</t>
  </si>
  <si>
    <t>Bossaerts and Dammon (1994)</t>
  </si>
  <si>
    <r>
      <t xml:space="preserve"> Bossaert, Peters and Robert M. Dammon, 1994, ``Tax-induced intertemporal restrictions on security returns",</t>
    </r>
    <r>
      <rPr>
        <i/>
        <sz val="11"/>
        <color theme="1"/>
        <rFont val="Calibri"/>
        <family val="2"/>
        <scheme val="minor"/>
      </rPr>
      <t xml:space="preserve"> Journal of Finance</t>
    </r>
    <r>
      <rPr>
        <sz val="11"/>
        <color rgb="FF000000"/>
        <rFont val="Calibri"/>
        <family val="2"/>
        <charset val="1"/>
      </rPr>
      <t xml:space="preserve"> 49, 1347-1371. </t>
    </r>
  </si>
  <si>
    <t>http://www.jstor.org/stable/pdfplus/2329189.pdf</t>
  </si>
  <si>
    <t>Tax rate for dividend</t>
  </si>
  <si>
    <t>Dividend tax rate</t>
  </si>
  <si>
    <t>Change in expectation from economic surveys</t>
  </si>
  <si>
    <t>Elton, Gruber and Blake (1995)</t>
  </si>
  <si>
    <r>
      <t>Elton, Edwin J., Martin J. Gruber and Christopher R. Blake, 1995, ``Fundamental economic variables, expected returns, and bond fund performance",</t>
    </r>
    <r>
      <rPr>
        <i/>
        <sz val="11"/>
        <color theme="1"/>
        <rFont val="Calibri"/>
        <family val="2"/>
        <scheme val="minor"/>
      </rPr>
      <t xml:space="preserve"> Journal of Finance </t>
    </r>
    <r>
      <rPr>
        <sz val="11"/>
        <color rgb="FF000000"/>
        <rFont val="Calibri"/>
        <family val="2"/>
        <charset val="1"/>
      </rPr>
      <t>50, 1229-1256.</t>
    </r>
  </si>
  <si>
    <t>http://www.jstor.org/stable/pdfplus/2329350.pdf</t>
  </si>
  <si>
    <t>Change in expected GNP</t>
  </si>
  <si>
    <r>
      <t xml:space="preserve">Loughran, Tim and Jay R. Ritter, 1995, ``The new issues puzzle", </t>
    </r>
    <r>
      <rPr>
        <i/>
        <sz val="11"/>
        <color theme="1"/>
        <rFont val="Calibri"/>
        <family val="2"/>
        <scheme val="minor"/>
      </rPr>
      <t>Journal of Finance</t>
    </r>
    <r>
      <rPr>
        <sz val="11"/>
        <color rgb="FF000000"/>
        <rFont val="Calibri"/>
        <family val="2"/>
        <charset val="1"/>
      </rPr>
      <t xml:space="preserve"> 50, 23-51.</t>
    </r>
  </si>
  <si>
    <t>http://www.jstor.org/stable/pdfplus/2329238.pdf</t>
  </si>
  <si>
    <r>
      <t>Michaely, Roni, Richard Thaler and Kent Womack, 1995, Price reactions to dividend initiations and omissions: overreaction or drift?</t>
    </r>
    <r>
      <rPr>
        <i/>
        <sz val="11"/>
        <color theme="1"/>
        <rFont val="Calibri"/>
        <family val="2"/>
        <scheme val="minor"/>
      </rPr>
      <t xml:space="preserve"> Journal of Finance</t>
    </r>
    <r>
      <rPr>
        <sz val="11"/>
        <color rgb="FF000000"/>
        <rFont val="Calibri"/>
        <family val="2"/>
        <charset val="1"/>
      </rPr>
      <t xml:space="preserve"> 50, 573-608. </t>
    </r>
  </si>
  <si>
    <t>http://onlinelibrary.wiley.com/doi/10.1111/j.1540-6261.1995.tb04796.x/abstract</t>
  </si>
  <si>
    <r>
      <t xml:space="preserve">Spiess, Katherine and John Affleck-Graves, 1995, Underperformance in long-run stock returns following seasoned equity offerings, </t>
    </r>
    <r>
      <rPr>
        <i/>
        <sz val="11"/>
        <color theme="1"/>
        <rFont val="Calibri"/>
        <family val="2"/>
        <scheme val="minor"/>
      </rPr>
      <t>Journal of Financial Economics</t>
    </r>
    <r>
      <rPr>
        <sz val="11"/>
        <color rgb="FF000000"/>
        <rFont val="Calibri"/>
        <family val="2"/>
        <charset val="1"/>
      </rPr>
      <t xml:space="preserve"> 38, 243-267. </t>
    </r>
  </si>
  <si>
    <t>http://www.sciencedirect.com/science/article/pii/0304405X9400817K</t>
  </si>
  <si>
    <t>Money growth</t>
  </si>
  <si>
    <t>M2 or M3 minus currency, divided by total population</t>
  </si>
  <si>
    <t>Chan, Foresi and Lang (1996)</t>
  </si>
  <si>
    <r>
      <t xml:space="preserve"> Chan, K.C., Silverio Foresi and Larry H.P. Lang, 1996, ``Does money explain returns? Theory and empirical analysis", </t>
    </r>
    <r>
      <rPr>
        <i/>
        <sz val="11"/>
        <color theme="1"/>
        <rFont val="Calibri"/>
        <family val="2"/>
        <scheme val="minor"/>
      </rPr>
      <t>Journal of Finance</t>
    </r>
    <r>
      <rPr>
        <sz val="11"/>
        <color rgb="FF000000"/>
        <rFont val="Calibri"/>
        <family val="2"/>
        <charset val="1"/>
      </rPr>
      <t xml:space="preserve"> 51, 345-361.</t>
    </r>
  </si>
  <si>
    <t>http://www.jstor.org/stable/pdfplus/2329312.pdf</t>
  </si>
  <si>
    <t>Returns on physical investment</t>
  </si>
  <si>
    <t>Inferred from investment data via a production function</t>
  </si>
  <si>
    <t>Cochrane (1996)</t>
  </si>
  <si>
    <r>
      <t xml:space="preserve"> Cochrane, John H., 1996,  ``A cross-sectional test of an investment-based asset pricing model", </t>
    </r>
    <r>
      <rPr>
        <i/>
        <sz val="11"/>
        <color theme="1"/>
        <rFont val="Calibri"/>
        <family val="2"/>
        <scheme val="minor"/>
      </rPr>
      <t xml:space="preserve">Journal of Political Economy </t>
    </r>
    <r>
      <rPr>
        <sz val="11"/>
        <color rgb="FF000000"/>
        <rFont val="Calibri"/>
        <family val="2"/>
        <charset val="1"/>
      </rPr>
      <t xml:space="preserve">104, 572-621. </t>
    </r>
  </si>
  <si>
    <t>http://faculty.chicagobooth.edu/john.cochrane/research/papers/cross%20sectional%20test%20%28jpe%29.pdf</t>
  </si>
  <si>
    <t>Campbell (1996)</t>
  </si>
  <si>
    <r>
      <t xml:space="preserve"> Campbell, John Y., 1996,  ``Understanding risk and return", </t>
    </r>
    <r>
      <rPr>
        <i/>
        <sz val="11"/>
        <color theme="1"/>
        <rFont val="Calibri"/>
        <family val="2"/>
        <scheme val="minor"/>
      </rPr>
      <t xml:space="preserve">Journal of Political Economy </t>
    </r>
    <r>
      <rPr>
        <sz val="11"/>
        <color rgb="FF000000"/>
        <rFont val="Calibri"/>
        <family val="2"/>
        <charset val="1"/>
      </rPr>
      <t xml:space="preserve">104, 298-345. </t>
    </r>
  </si>
  <si>
    <t>http://dash.harvard.edu/bitstream/handle/1/3153293/campbell_risk.pdf</t>
  </si>
  <si>
    <t>Labor income</t>
  </si>
  <si>
    <t>Real labor income growth rate</t>
  </si>
  <si>
    <t>Dividend yield on value-weighted index</t>
  </si>
  <si>
    <t>Interest rate</t>
  </si>
  <si>
    <t xml:space="preserve">Treasury bill rate less 1-year moving average </t>
  </si>
  <si>
    <t>Long-short government bond yield spread</t>
  </si>
  <si>
    <t>Jagannathan and Wang (1996)</t>
  </si>
  <si>
    <r>
      <t xml:space="preserve"> Jagannathan, Ravi and Zhenyu Wang, 1996, ``The conditional CAPM and the cross-section of expected returns", </t>
    </r>
    <r>
      <rPr>
        <i/>
        <sz val="11"/>
        <color theme="1"/>
        <rFont val="Calibri"/>
        <family val="2"/>
        <scheme val="minor"/>
      </rPr>
      <t>Journal of Finance</t>
    </r>
    <r>
      <rPr>
        <sz val="11"/>
        <color rgb="FF000000"/>
        <rFont val="Calibri"/>
        <family val="2"/>
        <charset val="1"/>
      </rPr>
      <t xml:space="preserve"> 51, 3-53.</t>
    </r>
  </si>
  <si>
    <t>http://www.jstor.org/stable/pdfplus/2329301.pdf</t>
  </si>
  <si>
    <t>Slope of yield curve</t>
  </si>
  <si>
    <t xml:space="preserve"> Long-short government bond yield spread</t>
  </si>
  <si>
    <r>
      <t xml:space="preserve">La Porta, Rafael, 1996, ``Expectations and the cross-section of stock returns", </t>
    </r>
    <r>
      <rPr>
        <i/>
        <sz val="11"/>
        <color theme="1"/>
        <rFont val="Calibri"/>
        <family val="2"/>
        <scheme val="minor"/>
      </rPr>
      <t>Journal of Finance</t>
    </r>
    <r>
      <rPr>
        <sz val="11"/>
        <color rgb="FF000000"/>
        <rFont val="Calibri"/>
        <family val="2"/>
        <charset val="1"/>
      </rPr>
      <t xml:space="preserve"> 51, 1715-1742.</t>
    </r>
  </si>
  <si>
    <t>http://www.jstor.org/stable/pdfplus/2329535.pdf</t>
  </si>
  <si>
    <r>
      <t xml:space="preserve">Lev, Baruch and Theodore Sougiannis, 1996, The capitalization, amortization, and value-relevance of R&amp;D, </t>
    </r>
    <r>
      <rPr>
        <i/>
        <sz val="11"/>
        <color theme="1"/>
        <rFont val="Calibri"/>
        <family val="2"/>
        <scheme val="minor"/>
      </rPr>
      <t>Journal of Accounting and Economics</t>
    </r>
    <r>
      <rPr>
        <sz val="11"/>
        <color rgb="FF000000"/>
        <rFont val="Calibri"/>
        <family val="2"/>
        <charset val="1"/>
      </rPr>
      <t xml:space="preserve"> 21, 107-138. </t>
    </r>
  </si>
  <si>
    <t>http://www.sciencedirect.com/science/article/pii/0165410195004106</t>
  </si>
  <si>
    <t xml:space="preserve">Accruals </t>
  </si>
  <si>
    <t>Accruals defined by the change in non-cash current assets, less the change in current liabilities, less depreciation expense, all divided by average total assets</t>
  </si>
  <si>
    <t>Sloan (1996)</t>
  </si>
  <si>
    <r>
      <t xml:space="preserve">Sloan, Richard, 1996, Do stock prices fully reflect information in accruals and cash flows about future earnings? </t>
    </r>
    <r>
      <rPr>
        <i/>
        <sz val="11"/>
        <color theme="1"/>
        <rFont val="Calibri"/>
        <family val="2"/>
        <scheme val="minor"/>
      </rPr>
      <t>Accounting Review</t>
    </r>
    <r>
      <rPr>
        <sz val="11"/>
        <color rgb="FF000000"/>
        <rFont val="Calibri"/>
        <family val="2"/>
        <charset val="1"/>
      </rPr>
      <t xml:space="preserve"> 71, 289-315. </t>
    </r>
  </si>
  <si>
    <t>http://www.jstor.org/stable/pdfplus/248290.pdf</t>
  </si>
  <si>
    <t>Buy recommendations</t>
  </si>
  <si>
    <t>Buy recommendations from security analysts</t>
  </si>
  <si>
    <t>Womack (1996)</t>
  </si>
  <si>
    <r>
      <t>Womack, Kent, 1996, Do brokerage analysts' recommendations have investment value?</t>
    </r>
    <r>
      <rPr>
        <i/>
        <sz val="11"/>
        <color theme="1"/>
        <rFont val="Calibri"/>
        <family val="2"/>
        <scheme val="minor"/>
      </rPr>
      <t xml:space="preserve"> Journal of Finance </t>
    </r>
    <r>
      <rPr>
        <sz val="11"/>
        <color rgb="FF000000"/>
        <rFont val="Calibri"/>
        <family val="2"/>
        <charset val="1"/>
      </rPr>
      <t xml:space="preserve">51, 137-167. </t>
    </r>
  </si>
  <si>
    <t>http://www.jstor.org.proxy.lib.duke.edu/stable/pdfplus/2329305.pdf</t>
  </si>
  <si>
    <t>Sell recommendations</t>
  </si>
  <si>
    <t>Sell recommendations from security analysts</t>
  </si>
  <si>
    <t>Credit rating</t>
  </si>
  <si>
    <t>Institutional investor country credit rating from semi-annual survey</t>
  </si>
  <si>
    <t>Journal of Portfolio Management</t>
  </si>
  <si>
    <t>Erb, Harvey and Viskanta (1996)</t>
  </si>
  <si>
    <r>
      <t xml:space="preserve">Erb, Claude, Campbell Harvey and Tadas Viskanta, 1996, Expected returns and volatility in 135 countries, </t>
    </r>
    <r>
      <rPr>
        <i/>
        <sz val="11"/>
        <color theme="1"/>
        <rFont val="Calibri"/>
        <family val="2"/>
        <scheme val="minor"/>
      </rPr>
      <t>Journal of Portfolio Management</t>
    </r>
    <r>
      <rPr>
        <sz val="11"/>
        <color rgb="FF000000"/>
        <rFont val="Calibri"/>
        <family val="2"/>
        <charset val="1"/>
      </rPr>
      <t xml:space="preserve"> 22, 46-58. </t>
    </r>
  </si>
  <si>
    <t>http://www.iijournals.com/doi/abs/10.3905/jpm.1996.409554</t>
  </si>
  <si>
    <t>Derivative transaction price with respect to signed trade size</t>
  </si>
  <si>
    <t>Brennan and Subrahmanyam (1996)</t>
  </si>
  <si>
    <r>
      <t>Brennan, Michael and Avanidhar Subrahmanyam, 1996, Market microstructure and asset pricing: On the compensation for illiquidity in stock returns,</t>
    </r>
    <r>
      <rPr>
        <i/>
        <sz val="11"/>
        <color theme="1"/>
        <rFont val="Calibri"/>
        <family val="2"/>
        <scheme val="minor"/>
      </rPr>
      <t xml:space="preserve"> Journal of Financial Economics</t>
    </r>
    <r>
      <rPr>
        <sz val="11"/>
        <color rgb="FF000000"/>
        <rFont val="Calibri"/>
        <family val="2"/>
        <charset val="1"/>
      </rPr>
      <t xml:space="preserve"> 41, 441-464. </t>
    </r>
  </si>
  <si>
    <t>http://www.sciencedirect.com/science/article/pii/0304405X9500870K</t>
  </si>
  <si>
    <t>Nonlinear functions of consumption growth</t>
  </si>
  <si>
    <t>Low order orthonormal polynomials of current and future consumption growth</t>
  </si>
  <si>
    <t>Chapman (1997)</t>
  </si>
  <si>
    <r>
      <t xml:space="preserve">Chapman, David A., 1997, ``Approximating the asset pricing kernel", </t>
    </r>
    <r>
      <rPr>
        <i/>
        <sz val="11"/>
        <color theme="1"/>
        <rFont val="Calibri"/>
        <family val="2"/>
        <scheme val="minor"/>
      </rPr>
      <t>Journal of Finance</t>
    </r>
    <r>
      <rPr>
        <sz val="11"/>
        <color rgb="FF000000"/>
        <rFont val="Calibri"/>
        <family val="2"/>
        <charset val="1"/>
      </rPr>
      <t xml:space="preserve"> 52, 1383-1410.</t>
    </r>
  </si>
  <si>
    <t>http://www.jstor.org/stable/pdfplus/2329440.pdf</t>
  </si>
  <si>
    <t>Opportunistic strategy return</t>
  </si>
  <si>
    <t>Return for hedge funds that follow an opportunistic strategy</t>
  </si>
  <si>
    <t>Fung and Hsieh (1997)</t>
  </si>
  <si>
    <r>
      <t xml:space="preserve"> Fung, William and David A. Hsieh, 1997, ``Empirical characteristics of dynamic trading strategies: The case of hedge funds", </t>
    </r>
    <r>
      <rPr>
        <i/>
        <sz val="11"/>
        <color theme="1"/>
        <rFont val="Calibri"/>
        <family val="2"/>
        <scheme val="minor"/>
      </rPr>
      <t>Review of Financial Studies</t>
    </r>
    <r>
      <rPr>
        <sz val="11"/>
        <color rgb="FF000000"/>
        <rFont val="Calibri"/>
        <family val="2"/>
        <charset val="1"/>
      </rPr>
      <t xml:space="preserve"> 10, 275-302. </t>
    </r>
  </si>
  <si>
    <t>http://www.jstor.org/stable/pdfplus/2962347.pdf</t>
  </si>
  <si>
    <t>Global/macro strategy return</t>
  </si>
  <si>
    <t>Return for hedge funds that follow a global/macro strategy</t>
  </si>
  <si>
    <t>Value strategy return</t>
  </si>
  <si>
    <t>Return for hedge funds that follow a value strategy</t>
  </si>
  <si>
    <t>Trend following strategy return</t>
  </si>
  <si>
    <t xml:space="preserve"> Return for hedge funds that follow a trend following strategy</t>
  </si>
  <si>
    <t>Distressed investment strategy return</t>
  </si>
  <si>
    <t>Return for hedge funds that follow a distressed investment strategy</t>
  </si>
  <si>
    <t>Carhart (1997)</t>
  </si>
  <si>
    <r>
      <t xml:space="preserve">Carhart, Mark M., 1997, ``On persistence in mutual fund performance", </t>
    </r>
    <r>
      <rPr>
        <i/>
        <sz val="11"/>
        <color theme="1"/>
        <rFont val="Calibri"/>
        <family val="2"/>
        <scheme val="minor"/>
      </rPr>
      <t>Journal of Finance</t>
    </r>
    <r>
      <rPr>
        <sz val="11"/>
        <color rgb="FF000000"/>
        <rFont val="Calibri"/>
        <family val="2"/>
        <charset val="1"/>
      </rPr>
      <t xml:space="preserve"> 52, 57-82.</t>
    </r>
  </si>
  <si>
    <t>http://www.iscte.pt/~jpsp/Teaching/AssetPricing_PhD/Carhart%20JF%201997%20Persistence%20in%20Fund%20Performance.pdf</t>
  </si>
  <si>
    <t>Return on a zero-investment portfolio long in past winners and short in past losers</t>
  </si>
  <si>
    <t>Common other</t>
  </si>
  <si>
    <r>
      <t xml:space="preserve"> Brennan, Michael J., Tarun Chordia and Avanidhar Subrahmanyam, 1997, ``Alternative factor specifications, security characteristics, and the cross-section of expected stock returns",</t>
    </r>
    <r>
      <rPr>
        <i/>
        <sz val="11"/>
        <color theme="1"/>
        <rFont val="Calibri"/>
        <family val="2"/>
        <scheme val="minor"/>
      </rPr>
      <t xml:space="preserve"> Journal of Financial Economics </t>
    </r>
    <r>
      <rPr>
        <sz val="11"/>
        <color rgb="FF000000"/>
        <rFont val="Calibri"/>
        <family val="2"/>
        <charset val="1"/>
      </rPr>
      <t xml:space="preserve">49, 345-373. </t>
    </r>
  </si>
  <si>
    <t>http://www.sciencedirect.com/science/article/pii/S0304405X98000282#</t>
  </si>
  <si>
    <r>
      <t xml:space="preserve"> Botosan, Christine A., 1997,  ``Disclosure level and the cost of equity capital", </t>
    </r>
    <r>
      <rPr>
        <i/>
        <sz val="11"/>
        <color theme="1"/>
        <rFont val="Calibri"/>
        <family val="2"/>
        <scheme val="minor"/>
      </rPr>
      <t>Accounting Review</t>
    </r>
    <r>
      <rPr>
        <sz val="11"/>
        <color rgb="FF000000"/>
        <rFont val="Calibri"/>
        <family val="2"/>
        <charset val="1"/>
      </rPr>
      <t xml:space="preserve">, 72, 323-349. </t>
    </r>
  </si>
  <si>
    <t>http://www.jstor.org/stable/pdfplus/248475.pdf</t>
  </si>
  <si>
    <r>
      <t xml:space="preserve">Ackert, L., and G. Athanassakos, 1997, Prior uncertainty, analyst bias, and subsequent abnormal returns, </t>
    </r>
    <r>
      <rPr>
        <i/>
        <sz val="11"/>
        <color theme="1"/>
        <rFont val="Calibri"/>
        <family val="2"/>
        <scheme val="minor"/>
      </rPr>
      <t>Journal of Financial Research</t>
    </r>
    <r>
      <rPr>
        <sz val="11"/>
        <color rgb="FF000000"/>
        <rFont val="Calibri"/>
        <family val="2"/>
        <charset val="1"/>
      </rPr>
      <t xml:space="preserve"> 20, 263-273. </t>
    </r>
  </si>
  <si>
    <t>http://www.bengrahaminvesting.ca/Research/Papers/Athanassakos/Prior_Uncertainty.pdf</t>
  </si>
  <si>
    <r>
      <t xml:space="preserve">Daniel, Kent and Sheridan Titman, 1997, ``Evidence on the characteristics of cross sectional variation in stock returns", </t>
    </r>
    <r>
      <rPr>
        <i/>
        <sz val="11"/>
        <rFont val="Calibri"/>
        <family val="2"/>
        <scheme val="minor"/>
      </rPr>
      <t>Journal of Finance</t>
    </r>
    <r>
      <rPr>
        <sz val="11"/>
        <rFont val="Calibri"/>
        <family val="2"/>
        <scheme val="minor"/>
      </rPr>
      <t xml:space="preserve"> 52, 1-33.</t>
    </r>
  </si>
  <si>
    <t>http://www.jstor.org/stable/pdfplus/2329554.pdf</t>
  </si>
  <si>
    <t xml:space="preserve">Individual accounting </t>
  </si>
  <si>
    <r>
      <t xml:space="preserve">Beneish, M.D., 1997, Detecting GAAP violation: Implications for assessing earnings management among firms with extreme financial performance, </t>
    </r>
    <r>
      <rPr>
        <i/>
        <sz val="11"/>
        <rFont val="Calibri"/>
        <family val="2"/>
        <scheme val="minor"/>
      </rPr>
      <t>Journal of Accounting and Public Policy</t>
    </r>
    <r>
      <rPr>
        <sz val="11"/>
        <rFont val="Calibri"/>
        <family val="2"/>
        <scheme val="minor"/>
      </rPr>
      <t xml:space="preserve"> 16, 271-309. </t>
    </r>
  </si>
  <si>
    <t>http://www.sciencedirect.com/science/article/pii/S0278425497000239</t>
  </si>
  <si>
    <r>
      <t xml:space="preserve">Loughran, Tim and Anand Vijh, 1997, Do long-term shareholders benefit from corporate acquisitions? </t>
    </r>
    <r>
      <rPr>
        <i/>
        <sz val="11"/>
        <rFont val="Calibri"/>
        <family val="2"/>
        <scheme val="minor"/>
      </rPr>
      <t xml:space="preserve">Journal of Finance </t>
    </r>
    <r>
      <rPr>
        <sz val="11"/>
        <rFont val="Calibri"/>
        <family val="2"/>
        <scheme val="minor"/>
      </rPr>
      <t xml:space="preserve">52, 1765-1790. </t>
    </r>
  </si>
  <si>
    <t>http://www.jstor.org/stable/pdfplus/2329464.pdf?acceptTC=true</t>
  </si>
  <si>
    <r>
      <t xml:space="preserve">Abarbanell, J.S., and B.J. Bushee, 1998, Abnormal returns to a fundamental analysis strategy, </t>
    </r>
    <r>
      <rPr>
        <i/>
        <sz val="11"/>
        <rFont val="Calibri"/>
        <family val="2"/>
        <scheme val="minor"/>
      </rPr>
      <t>Accounting Review</t>
    </r>
    <r>
      <rPr>
        <sz val="11"/>
        <rFont val="Calibri"/>
        <family val="2"/>
        <scheme val="minor"/>
      </rPr>
      <t xml:space="preserve"> 73, 19-45.</t>
    </r>
  </si>
  <si>
    <t>http://www.jstor.org/stable/248340</t>
  </si>
  <si>
    <r>
      <t xml:space="preserve">Frankel, Richard and Charles Lee, 1998, ``Accounting valuation, market expectation, and cross-sectional stock returns", </t>
    </r>
    <r>
      <rPr>
        <i/>
        <sz val="11"/>
        <rFont val="Calibri"/>
        <family val="2"/>
        <scheme val="minor"/>
      </rPr>
      <t>Journal of Accounting and Economics</t>
    </r>
    <r>
      <rPr>
        <sz val="11"/>
        <rFont val="Calibri"/>
        <family val="2"/>
        <scheme val="minor"/>
      </rPr>
      <t xml:space="preserve"> 25, 283-319. </t>
    </r>
  </si>
  <si>
    <t>http://www.sciencedirect.com/science/article/pii/S0165410198000263</t>
  </si>
  <si>
    <r>
      <t xml:space="preserve">Dichev, Ilia, 1998, Is the risk of bankruptcy a systematic risk? </t>
    </r>
    <r>
      <rPr>
        <i/>
        <sz val="11"/>
        <rFont val="Calibri"/>
        <family val="2"/>
        <scheme val="minor"/>
      </rPr>
      <t>Journal of Finance</t>
    </r>
    <r>
      <rPr>
        <sz val="11"/>
        <rFont val="Calibri"/>
        <family val="2"/>
        <scheme val="minor"/>
      </rPr>
      <t xml:space="preserve"> 53, 1131-1147.</t>
    </r>
  </si>
  <si>
    <t>http://onlinelibrary.wiley.com/doi/10.1111/0022-1082.00046/pdf</t>
  </si>
  <si>
    <r>
      <t>Datar, Vinay, Narayan Naik and Robert Radcliffe, 1998, Liquidity and stock returns: An alternative test,</t>
    </r>
    <r>
      <rPr>
        <i/>
        <sz val="11"/>
        <rFont val="Calibri"/>
        <family val="2"/>
        <scheme val="minor"/>
      </rPr>
      <t xml:space="preserve"> Journal of Financial Markets</t>
    </r>
    <r>
      <rPr>
        <sz val="11"/>
        <rFont val="Calibri"/>
        <family val="2"/>
        <scheme val="minor"/>
      </rPr>
      <t xml:space="preserve"> 1, 203-219. </t>
    </r>
  </si>
  <si>
    <t>http://www.sciencedirect.com/science/article/pii/S1386418197000049</t>
  </si>
  <si>
    <t>Fitted return based on predictive regressions</t>
  </si>
  <si>
    <t xml:space="preserve">Expected portfolio return obtained by projecting historical returns on lagged macro instruments, including term spreads, dividend yield, credit spread and short-term Treasury bill </t>
  </si>
  <si>
    <t>Ferson and Harvey (1999)</t>
  </si>
  <si>
    <r>
      <t xml:space="preserve"> Ferson, Wayne E. and Campbell R. Harvey, 1999, ``Conditioning variables and the cross section of stock returns", </t>
    </r>
    <r>
      <rPr>
        <i/>
        <sz val="11"/>
        <rFont val="Calibri"/>
        <family val="2"/>
        <scheme val="minor"/>
      </rPr>
      <t>Journal of Finance</t>
    </r>
    <r>
      <rPr>
        <sz val="11"/>
        <rFont val="Calibri"/>
        <family val="2"/>
        <scheme val="minor"/>
      </rPr>
      <t xml:space="preserve"> 54, 1325-1360.</t>
    </r>
  </si>
  <si>
    <t>http://www.jstor.org/stable/pdfplus/798007.pdf</t>
  </si>
  <si>
    <r>
      <t xml:space="preserve"> Moskowitz, Tobias J. and Mark Grinblatt, 1999, ``Do industries explain momentum?",</t>
    </r>
    <r>
      <rPr>
        <i/>
        <sz val="11"/>
        <rFont val="Calibri"/>
        <family val="2"/>
        <scheme val="minor"/>
      </rPr>
      <t xml:space="preserve"> Journal of Finance</t>
    </r>
    <r>
      <rPr>
        <sz val="11"/>
        <rFont val="Calibri"/>
        <family val="2"/>
        <scheme val="minor"/>
      </rPr>
      <t xml:space="preserve"> 54, 1249-1290.</t>
    </r>
  </si>
  <si>
    <t>http://www.jstor.org/stable/pdfplus/798005.pdf</t>
  </si>
  <si>
    <r>
      <t xml:space="preserve">Spiess, Katherine and John Affleck-Graves, 1995, The long-run performance of stock returns following debt offerings, </t>
    </r>
    <r>
      <rPr>
        <i/>
        <sz val="11"/>
        <rFont val="Calibri"/>
        <family val="2"/>
        <scheme val="minor"/>
      </rPr>
      <t>Journal of Financial Economics</t>
    </r>
    <r>
      <rPr>
        <sz val="11"/>
        <rFont val="Calibri"/>
        <family val="2"/>
        <scheme val="minor"/>
      </rPr>
      <t xml:space="preserve"> 54, 45-73. </t>
    </r>
  </si>
  <si>
    <t>http://www.sciencedirect.com/science/article/pii/S0304405X99000318</t>
  </si>
  <si>
    <t>Entrepreneur income</t>
  </si>
  <si>
    <t>Proprietary income of entrepreneurs</t>
  </si>
  <si>
    <t>Heaton and Lucas (2000)</t>
  </si>
  <si>
    <r>
      <t xml:space="preserve"> Heaton, John and Deborah Lucas, 2000, ``Portfolio choice and asset prices: The importance of entrepreneurial risk",</t>
    </r>
    <r>
      <rPr>
        <i/>
        <sz val="11"/>
        <rFont val="Calibri"/>
        <family val="2"/>
        <scheme val="minor"/>
      </rPr>
      <t xml:space="preserve"> Journal of Finance</t>
    </r>
    <r>
      <rPr>
        <sz val="11"/>
        <rFont val="Calibri"/>
        <family val="2"/>
        <scheme val="minor"/>
      </rPr>
      <t xml:space="preserve"> 55, 1163-1198.</t>
    </r>
  </si>
  <si>
    <t>http://www.jstor.org/stable/pdfplus/222449.pdf</t>
  </si>
  <si>
    <t>Excess return on a portfolio which long stocks with low past coskewness</t>
  </si>
  <si>
    <t>Harvey and Siddique (2000)</t>
  </si>
  <si>
    <r>
      <t>Harvey, Campbell and Akhtar Siddique, 2000, ``Conditional skewness in asset pricing tests",</t>
    </r>
    <r>
      <rPr>
        <i/>
        <sz val="11"/>
        <rFont val="Calibri"/>
        <family val="2"/>
        <scheme val="minor"/>
      </rPr>
      <t xml:space="preserve"> Journal of Finance</t>
    </r>
    <r>
      <rPr>
        <sz val="11"/>
        <rFont val="Calibri"/>
        <family val="2"/>
        <scheme val="minor"/>
      </rPr>
      <t xml:space="preserve"> 55, 1263-1295.</t>
    </r>
  </si>
  <si>
    <t>http://www.jstor.org/stable/10.2307/222452</t>
  </si>
  <si>
    <r>
      <t xml:space="preserve"> Lee, Charles M.C. and Bhaskaran Swaminathan, 2000, ``Price momentum and trading volume", </t>
    </r>
    <r>
      <rPr>
        <i/>
        <sz val="11"/>
        <rFont val="Calibri"/>
        <family val="2"/>
        <scheme val="minor"/>
      </rPr>
      <t>Journal of Finance</t>
    </r>
    <r>
      <rPr>
        <sz val="11"/>
        <rFont val="Calibri"/>
        <family val="2"/>
        <scheme val="minor"/>
      </rPr>
      <t xml:space="preserve"> 55, 2017-2069.</t>
    </r>
  </si>
  <si>
    <t>http://www.jstor.org/stable/pdfplus/222483.pdf</t>
  </si>
  <si>
    <r>
      <t xml:space="preserve">Asness, Clifford, R. Burt Porter and Ross Stevens, 2000, Predicting stock returns using industry-relative firm characteristics, </t>
    </r>
    <r>
      <rPr>
        <i/>
        <sz val="11"/>
        <rFont val="Calibri"/>
        <family val="2"/>
        <scheme val="minor"/>
      </rPr>
      <t>Working Paper,</t>
    </r>
    <r>
      <rPr>
        <sz val="11"/>
        <rFont val="Calibri"/>
        <family val="2"/>
        <scheme val="minor"/>
      </rPr>
      <t xml:space="preserve"> AQR Capital Management. </t>
    </r>
  </si>
  <si>
    <t>http://papers.ssrn.com/sol3/papers.cfm?abstract_id=213872</t>
  </si>
  <si>
    <r>
      <t>Piotroski, Joseph, 2000, Value investing: The use of historical financial statement information to separate winners from losers,</t>
    </r>
    <r>
      <rPr>
        <i/>
        <sz val="11"/>
        <rFont val="Calibri"/>
        <family val="2"/>
        <scheme val="minor"/>
      </rPr>
      <t xml:space="preserve"> Journal of Accounting Research</t>
    </r>
    <r>
      <rPr>
        <sz val="11"/>
        <rFont val="Calibri"/>
        <family val="2"/>
        <scheme val="minor"/>
      </rPr>
      <t xml:space="preserve"> 38, 1-41. </t>
    </r>
  </si>
  <si>
    <t>http://www.jstor.org/stable/pdfplus/2672906.pdf?acceptTC=true</t>
  </si>
  <si>
    <t>Per capita real consumption growth rate</t>
  </si>
  <si>
    <t>Lettau and Ludvigson (2001)</t>
  </si>
  <si>
    <r>
      <t xml:space="preserve"> Lettau, Martin and Sydney Ludvigson, 2001,  ``Resurrecting the (C)CAPM: A cross-sectional test when risk premia are time-varying", </t>
    </r>
    <r>
      <rPr>
        <i/>
        <sz val="11"/>
        <color theme="1"/>
        <rFont val="Calibri"/>
        <family val="2"/>
        <scheme val="minor"/>
      </rPr>
      <t>Journal of Political Economy</t>
    </r>
    <r>
      <rPr>
        <sz val="11"/>
        <color rgb="FF000000"/>
        <rFont val="Calibri"/>
        <family val="2"/>
        <charset val="1"/>
      </rPr>
      <t xml:space="preserve"> 109, 1238-1287. </t>
    </r>
  </si>
  <si>
    <t>http://www.jstor.org/stable/pdfplus/10.1086/323282.pdf</t>
  </si>
  <si>
    <t>Consumption-wealth ratio</t>
  </si>
  <si>
    <t>Proxied by a weighted average of human and nonhuman wealth</t>
  </si>
  <si>
    <r>
      <t xml:space="preserve"> Chordia, Tarun, Avanidhar Subrahmanyam and V. Ravi Anshuman, 2001, ``Trading activity and expected stock returns",</t>
    </r>
    <r>
      <rPr>
        <i/>
        <sz val="11"/>
        <color theme="1"/>
        <rFont val="Calibri"/>
        <family val="2"/>
        <scheme val="minor"/>
      </rPr>
      <t xml:space="preserve"> Journal of Financial Economics </t>
    </r>
    <r>
      <rPr>
        <sz val="11"/>
        <color rgb="FF000000"/>
        <rFont val="Calibri"/>
        <family val="2"/>
        <charset val="1"/>
      </rPr>
      <t xml:space="preserve">59, 3-32. </t>
    </r>
  </si>
  <si>
    <t>http://www.sciencedirect.com/science/article/pii/S0304405X00000805#</t>
  </si>
  <si>
    <r>
      <t xml:space="preserve"> Lamont, Owen, Christopher Polk and Jesus Saa-Requejo, 2001, ``Financial constraints and stock returns", </t>
    </r>
    <r>
      <rPr>
        <i/>
        <sz val="11"/>
        <color theme="1"/>
        <rFont val="Calibri"/>
        <family val="2"/>
        <scheme val="minor"/>
      </rPr>
      <t>Review of Financial Studies</t>
    </r>
    <r>
      <rPr>
        <sz val="11"/>
        <color rgb="FF000000"/>
        <rFont val="Calibri"/>
        <family val="2"/>
        <charset val="1"/>
      </rPr>
      <t xml:space="preserve"> 14, 529-554. </t>
    </r>
  </si>
  <si>
    <t>http://www.jstor.org/stable/pdfplus/2696750.pdf</t>
  </si>
  <si>
    <t>Straddle return</t>
  </si>
  <si>
    <t>Lookback straddles' returns constructed based on option prices</t>
  </si>
  <si>
    <t>Fung and Hsieh (2001)</t>
  </si>
  <si>
    <r>
      <t xml:space="preserve">Fung, William and David Hsieh, 2001, ``The risk in hedge fund strategies: Theory and evidence from trend followers", </t>
    </r>
    <r>
      <rPr>
        <i/>
        <sz val="11"/>
        <color theme="1"/>
        <rFont val="Calibri"/>
        <family val="2"/>
        <scheme val="minor"/>
      </rPr>
      <t xml:space="preserve">Review of Financial Studies </t>
    </r>
    <r>
      <rPr>
        <sz val="11"/>
        <color rgb="FF000000"/>
        <rFont val="Calibri"/>
        <family val="2"/>
        <charset val="1"/>
      </rPr>
      <t xml:space="preserve">14, 313-341. </t>
    </r>
  </si>
  <si>
    <t>http://www.jstor.org/stable/10.2307/2696743</t>
  </si>
  <si>
    <r>
      <t xml:space="preserve">Barber, Brad, Reuven Lehavy, Maureen McNichols and Brett Trueman, 2001, Can investors profit from the prophets? Security analyst recommendations and stock returns, </t>
    </r>
    <r>
      <rPr>
        <i/>
        <sz val="11"/>
        <color theme="1"/>
        <rFont val="Calibri"/>
        <family val="2"/>
        <scheme val="minor"/>
      </rPr>
      <t>Journal of Finance</t>
    </r>
    <r>
      <rPr>
        <sz val="11"/>
        <color rgb="FF000000"/>
        <rFont val="Calibri"/>
        <family val="2"/>
        <charset val="1"/>
      </rPr>
      <t xml:space="preserve"> 56, 531-563. </t>
    </r>
  </si>
  <si>
    <t>http://onlinelibrary.wiley.com/doi/10.1111/0022-1082.00336/abstract</t>
  </si>
  <si>
    <r>
      <t xml:space="preserve">Dichev, Ilia and Joseph Piotroski, 2001, The long-run stock returns following bond ratings changes, </t>
    </r>
    <r>
      <rPr>
        <i/>
        <sz val="11"/>
        <color theme="1"/>
        <rFont val="Calibri"/>
        <family val="2"/>
        <scheme val="minor"/>
      </rPr>
      <t xml:space="preserve">Journal of Finance </t>
    </r>
    <r>
      <rPr>
        <sz val="11"/>
        <color rgb="FF000000"/>
        <rFont val="Calibri"/>
        <family val="2"/>
        <charset val="1"/>
      </rPr>
      <t xml:space="preserve">56,173-203. </t>
    </r>
  </si>
  <si>
    <t>http://onlinelibrary.wiley.com/doi/10.1111/0022-1082.00322/abstract</t>
  </si>
  <si>
    <r>
      <t>Elgers, Pieter, May Lo and Ray Pfeiffer, 2001, Delayed security price adjustments to financial analysts' forecasts of annual earnings,</t>
    </r>
    <r>
      <rPr>
        <i/>
        <sz val="11"/>
        <color theme="1"/>
        <rFont val="Calibri"/>
        <family val="2"/>
        <scheme val="minor"/>
      </rPr>
      <t xml:space="preserve"> Accounting Review</t>
    </r>
    <r>
      <rPr>
        <sz val="11"/>
        <color rgb="FF000000"/>
        <rFont val="Calibri"/>
        <family val="2"/>
        <charset val="1"/>
      </rPr>
      <t xml:space="preserve"> 76, 613-632.</t>
    </r>
  </si>
  <si>
    <t>http://www.jstor.org/stable/pdfplus/3068929.pdf?acceptTC=true</t>
  </si>
  <si>
    <r>
      <t>Gompers, Paul and Andrew Metrick, 2001, Institutional investors and equity prices,</t>
    </r>
    <r>
      <rPr>
        <i/>
        <sz val="11"/>
        <color theme="1"/>
        <rFont val="Calibri"/>
        <family val="2"/>
        <scheme val="minor"/>
      </rPr>
      <t xml:space="preserve"> Quarterly Journal of Economics</t>
    </r>
    <r>
      <rPr>
        <sz val="11"/>
        <color rgb="FF000000"/>
        <rFont val="Calibri"/>
        <family val="2"/>
        <charset val="1"/>
      </rPr>
      <t xml:space="preserve">, 116, 229-259. </t>
    </r>
  </si>
  <si>
    <t>http://qje.oxfordjournals.org/content/116/1/229.abstract</t>
  </si>
  <si>
    <t>Dittmar (2002)</t>
  </si>
  <si>
    <r>
      <t xml:space="preserve"> Dittmar, Robert F., 2002, ``Nonlinear pricing kernels, kurtosis preference, and evidence from the cross section of equity returns",</t>
    </r>
    <r>
      <rPr>
        <i/>
        <sz val="11"/>
        <rFont val="Calibri"/>
        <family val="2"/>
        <scheme val="minor"/>
      </rPr>
      <t xml:space="preserve"> Journal of Finance</t>
    </r>
    <r>
      <rPr>
        <sz val="11"/>
        <rFont val="Calibri"/>
        <family val="2"/>
        <scheme val="minor"/>
      </rPr>
      <t xml:space="preserve"> 57, 369-403. </t>
    </r>
  </si>
  <si>
    <t>http://www.jstor.org/stable/pdfplus/2697843.pdf</t>
  </si>
  <si>
    <t>Squared equity index return</t>
  </si>
  <si>
    <t>Labor income growth</t>
  </si>
  <si>
    <t>Smoothed labor income growth rate</t>
  </si>
  <si>
    <t>Squared labor income growth</t>
  </si>
  <si>
    <t>Squared smoothed labor income growth rate</t>
  </si>
  <si>
    <r>
      <t xml:space="preserve"> Griffin, John M. and Michael L. Lemmon, 2002, ``Book-to-market equity, distress risk, and stock returns", </t>
    </r>
    <r>
      <rPr>
        <i/>
        <sz val="11"/>
        <rFont val="Calibri"/>
        <family val="2"/>
        <scheme val="minor"/>
      </rPr>
      <t>Journal of Finance</t>
    </r>
    <r>
      <rPr>
        <sz val="11"/>
        <rFont val="Calibri"/>
        <family val="2"/>
        <scheme val="minor"/>
      </rPr>
      <t xml:space="preserve"> 57, 2317-2336. </t>
    </r>
  </si>
  <si>
    <t>http://www.jstor.org/stable/pdfplus/3094513.pdf</t>
  </si>
  <si>
    <t>Individual behavioral</t>
  </si>
  <si>
    <r>
      <t xml:space="preserve"> Diether, Karl B., Christopher J. Malloy and Anna Scherbina, 2002, ``Differences of opinion and the cross section of stock returns", </t>
    </r>
    <r>
      <rPr>
        <i/>
        <sz val="11"/>
        <rFont val="Calibri"/>
        <family val="2"/>
        <scheme val="minor"/>
      </rPr>
      <t xml:space="preserve">Journal of Finance </t>
    </r>
    <r>
      <rPr>
        <sz val="11"/>
        <rFont val="Calibri"/>
        <family val="2"/>
        <scheme val="minor"/>
      </rPr>
      <t xml:space="preserve">57, 2113-2141. </t>
    </r>
  </si>
  <si>
    <t>http://www.jstor.org/stable/pdfplus/3094506.pdf</t>
  </si>
  <si>
    <r>
      <t xml:space="preserve"> Chen, Joseph, Harrison Hong and Jeremy C. Stein, 2002, ``Breadth of ownership and stock returns", </t>
    </r>
    <r>
      <rPr>
        <i/>
        <sz val="11"/>
        <color theme="1"/>
        <rFont val="Calibri"/>
        <family val="2"/>
        <scheme val="minor"/>
      </rPr>
      <t>Journal of Financial Economics</t>
    </r>
    <r>
      <rPr>
        <sz val="11"/>
        <color rgb="FF000000"/>
        <rFont val="Calibri"/>
        <family val="2"/>
        <charset val="1"/>
      </rPr>
      <t xml:space="preserve"> 66, 171-205. </t>
    </r>
  </si>
  <si>
    <t>http://www.sciencedirect.com/science/article/pii/S0304405X02002234#</t>
  </si>
  <si>
    <r>
      <t xml:space="preserve"> Easley, David, Soeren Hvidkjaer and Maureen O'Hara, 2002, ``Is information risk a determinant of asset returns", </t>
    </r>
    <r>
      <rPr>
        <i/>
        <sz val="11"/>
        <color theme="1"/>
        <rFont val="Calibri"/>
        <family val="2"/>
        <scheme val="minor"/>
      </rPr>
      <t>Journal of Finance</t>
    </r>
    <r>
      <rPr>
        <sz val="11"/>
        <color rgb="FF000000"/>
        <rFont val="Calibri"/>
        <family val="2"/>
        <charset val="1"/>
      </rPr>
      <t xml:space="preserve"> 57, 2185-2221.</t>
    </r>
  </si>
  <si>
    <t>http://www.jstor.org/stable/pdfplus/3094509.pdf</t>
  </si>
  <si>
    <r>
      <t xml:space="preserve"> Jones, Charles M and Owen A Lamont, 2002, ``Short-sale constraints and stock returns", </t>
    </r>
    <r>
      <rPr>
        <i/>
        <sz val="11"/>
        <color theme="1"/>
        <rFont val="Calibri"/>
        <family val="2"/>
        <scheme val="minor"/>
      </rPr>
      <t xml:space="preserve">Journal of Financial Economics </t>
    </r>
    <r>
      <rPr>
        <sz val="11"/>
        <color rgb="FF000000"/>
        <rFont val="Calibri"/>
        <family val="2"/>
        <charset val="1"/>
      </rPr>
      <t xml:space="preserve">66, 207-239. </t>
    </r>
  </si>
  <si>
    <t>http://www.sciencedirect.com/science/article/pii/S0304405X02002246</t>
  </si>
  <si>
    <r>
      <t xml:space="preserve">Penman, Stephen and Xiao-jun Zhang, 2002, Modeling sustainable earings and P/E ratios with financial statement analysis, </t>
    </r>
    <r>
      <rPr>
        <i/>
        <sz val="11"/>
        <color theme="1"/>
        <rFont val="Calibri"/>
        <family val="2"/>
        <scheme val="minor"/>
      </rPr>
      <t>Working Paper</t>
    </r>
    <r>
      <rPr>
        <sz val="11"/>
        <color rgb="FF000000"/>
        <rFont val="Calibri"/>
        <family val="2"/>
        <charset val="1"/>
      </rPr>
      <t xml:space="preserve">, Columbia University. </t>
    </r>
  </si>
  <si>
    <t>http://papers.ssrn.com/sol3/papers.cfm?abstract_id=318967&amp;download=yes</t>
  </si>
  <si>
    <t>Market illiquidity</t>
  </si>
  <si>
    <t>Average over the year of the daily ratio of the stock's absolute return to its dollar trading volume</t>
  </si>
  <si>
    <t>Amihud (2002)</t>
  </si>
  <si>
    <r>
      <t xml:space="preserve">Amihud, Yakov, 2002, Illiquidity and stock returns: cross-section and time-series effects, </t>
    </r>
    <r>
      <rPr>
        <i/>
        <sz val="11"/>
        <color theme="1"/>
        <rFont val="Calibri"/>
        <family val="2"/>
        <scheme val="minor"/>
      </rPr>
      <t xml:space="preserve">Journal of Financial Markets </t>
    </r>
    <r>
      <rPr>
        <sz val="11"/>
        <color rgb="FF000000"/>
        <rFont val="Calibri"/>
        <family val="2"/>
        <charset val="1"/>
      </rPr>
      <t xml:space="preserve">5, 31-56. </t>
    </r>
  </si>
  <si>
    <t>http://www.sciencedirect.com/science/article/pii/S1386418101000246</t>
  </si>
  <si>
    <t>GDP growth news</t>
  </si>
  <si>
    <t>GDP growth news obtained from predictive regressions on lagged equity and fixed-income portfolios</t>
  </si>
  <si>
    <t>Vassalou (2003)</t>
  </si>
  <si>
    <r>
      <t xml:space="preserve"> Vassalou, Maria, 2003, ``News related to future GDP growth as a risk factor in equity returns", </t>
    </r>
    <r>
      <rPr>
        <i/>
        <sz val="11"/>
        <color theme="1"/>
        <rFont val="Calibri"/>
        <family val="2"/>
        <scheme val="minor"/>
      </rPr>
      <t>Journal of Financial Economics</t>
    </r>
    <r>
      <rPr>
        <sz val="11"/>
        <color rgb="FF000000"/>
        <rFont val="Calibri"/>
        <family val="2"/>
        <charset val="1"/>
      </rPr>
      <t xml:space="preserve"> 68, 46-73. </t>
    </r>
  </si>
  <si>
    <t>http://www.sciencedirect.com/science/article/pii/S0304405X02002489#</t>
  </si>
  <si>
    <t>Market liquidity</t>
  </si>
  <si>
    <t>Aggregated liquidity based on firm future excess stock return regressed on current signed excess return times trading volume</t>
  </si>
  <si>
    <t>Pastor and Stambaugh (2003)</t>
  </si>
  <si>
    <r>
      <t xml:space="preserve"> Pastor, Lubos and Robert F Stambaugh, 2003, ``Liquidity risk and expected stock returns", </t>
    </r>
    <r>
      <rPr>
        <i/>
        <sz val="11"/>
        <color theme="1"/>
        <rFont val="Calibri"/>
        <family val="2"/>
        <scheme val="minor"/>
      </rPr>
      <t>Journal of Political Economy</t>
    </r>
    <r>
      <rPr>
        <sz val="11"/>
        <color rgb="FF000000"/>
        <rFont val="Calibri"/>
        <family val="2"/>
        <charset val="1"/>
      </rPr>
      <t xml:space="preserve"> 111, 643-685. </t>
    </r>
  </si>
  <si>
    <t>http://pages.stern.nyu.edu/~lpederse/courses/LAP/papers/TransactionCosts/PastorStam.pdf</t>
  </si>
  <si>
    <r>
      <t xml:space="preserve"> Ali, Ashiq, Lee-Seok Hwang and Mark A. Trombley, 2003, ``Arbitrage risk and the book-to-market anomaly", </t>
    </r>
    <r>
      <rPr>
        <i/>
        <sz val="11"/>
        <color theme="1"/>
        <rFont val="Calibri"/>
        <family val="2"/>
        <scheme val="minor"/>
      </rPr>
      <t>Journal of Financial Economics</t>
    </r>
    <r>
      <rPr>
        <sz val="11"/>
        <color rgb="FF000000"/>
        <rFont val="Calibri"/>
        <family val="2"/>
        <charset val="1"/>
      </rPr>
      <t xml:space="preserve"> 69, 355-373. </t>
    </r>
  </si>
  <si>
    <t>http://www.sciencedirect.com/science/article/pii/S0304405X03001168</t>
  </si>
  <si>
    <r>
      <t xml:space="preserve"> Gompers, Paul, Joy Ishii and Andrew Metrick, 2003, ``Corporate governance and equity prices", </t>
    </r>
    <r>
      <rPr>
        <i/>
        <sz val="11"/>
        <color theme="1"/>
        <rFont val="Calibri"/>
        <family val="2"/>
        <scheme val="minor"/>
      </rPr>
      <t>Quarterly Journal of Economics</t>
    </r>
    <r>
      <rPr>
        <sz val="11"/>
        <color rgb="FF000000"/>
        <rFont val="Calibri"/>
        <family val="2"/>
        <charset val="1"/>
      </rPr>
      <t xml:space="preserve"> 118, 107-155. </t>
    </r>
  </si>
  <si>
    <t>http://www.jstor.org/stable/pdfplus/25053900.pdf</t>
  </si>
  <si>
    <r>
      <t xml:space="preserve">Doyle, Jeffrey, Russell Lundholm and Mark Soliman, 2003, The predictive value of expenses excluded from pro forma earnings, </t>
    </r>
    <r>
      <rPr>
        <i/>
        <sz val="11"/>
        <color theme="1"/>
        <rFont val="Calibri"/>
        <family val="2"/>
        <scheme val="minor"/>
      </rPr>
      <t>Review of Accounting Studies</t>
    </r>
    <r>
      <rPr>
        <sz val="11"/>
        <color rgb="FF000000"/>
        <rFont val="Calibri"/>
        <family val="2"/>
        <charset val="1"/>
      </rPr>
      <t xml:space="preserve"> 8, 145-174. </t>
    </r>
  </si>
  <si>
    <t>http://link.springer.com/content/pdf/10.1023%2FA%3A1024472210359.pdf</t>
  </si>
  <si>
    <r>
      <t xml:space="preserve">Fairfield, Patricia, Scott Whisenant and Teri Lombardi Yohn, 2003, Accrued earnings and growth: implications for future profitability and market mispricing, </t>
    </r>
    <r>
      <rPr>
        <i/>
        <sz val="11"/>
        <color theme="1"/>
        <rFont val="Calibri"/>
        <family val="2"/>
        <scheme val="minor"/>
      </rPr>
      <t>Accounting Review</t>
    </r>
    <r>
      <rPr>
        <sz val="11"/>
        <color rgb="FF000000"/>
        <rFont val="Calibri"/>
        <family val="2"/>
        <charset val="1"/>
      </rPr>
      <t xml:space="preserve"> 78, 353-371. </t>
    </r>
  </si>
  <si>
    <t>http://www.jstor.org/stable/pdfplus/3203307.pdf?acceptTC=true</t>
  </si>
  <si>
    <r>
      <t xml:space="preserve">Rajgopal, Shivaram, Terry Shevlin and Mohan Venkatachalam, 2012, Does the stock market fully appreciate the implications of leading indicators for future earnings? Evidence from order backlog, </t>
    </r>
    <r>
      <rPr>
        <i/>
        <sz val="11"/>
        <color theme="1"/>
        <rFont val="Calibri"/>
        <family val="2"/>
        <scheme val="minor"/>
      </rPr>
      <t xml:space="preserve">Review of Accounting Studies </t>
    </r>
    <r>
      <rPr>
        <sz val="11"/>
        <color rgb="FF000000"/>
        <rFont val="Calibri"/>
        <family val="2"/>
        <charset val="1"/>
      </rPr>
      <t xml:space="preserve">8, 461-492. </t>
    </r>
  </si>
  <si>
    <t>http://link.springer.com/content/pdf/10.1023%2FA%3A1027364031775.pdf</t>
  </si>
  <si>
    <r>
      <t>Watkins, Boyce, 2003, Riding the wave of sentiment: An analysis of return consistency as a predictor of future returns,</t>
    </r>
    <r>
      <rPr>
        <i/>
        <sz val="11"/>
        <color theme="1"/>
        <rFont val="Calibri"/>
        <family val="2"/>
        <scheme val="minor"/>
      </rPr>
      <t xml:space="preserve"> Journal of Behavioral Finance</t>
    </r>
    <r>
      <rPr>
        <sz val="11"/>
        <color rgb="FF000000"/>
        <rFont val="Calibri"/>
        <family val="2"/>
        <charset val="1"/>
      </rPr>
      <t xml:space="preserve"> 4, 191-200.  </t>
    </r>
  </si>
  <si>
    <t>http://www.tandfonline.com/doi/pdf/10.1207/s15427579jpfm0404_2</t>
  </si>
  <si>
    <t>Idiosyncratic consumption</t>
  </si>
  <si>
    <t>Cross-sectional consumption growth variance</t>
  </si>
  <si>
    <t>Jacobs and Wang (2004)</t>
  </si>
  <si>
    <r>
      <t xml:space="preserve"> Jacobs, Kris and Kevin Q. Wang, 2004, ``Idiosyncratic consumption risk and the cross section of asset returns", </t>
    </r>
    <r>
      <rPr>
        <i/>
        <sz val="11"/>
        <color theme="1"/>
        <rFont val="Calibri"/>
        <family val="2"/>
        <scheme val="minor"/>
      </rPr>
      <t>Journal of Finance</t>
    </r>
    <r>
      <rPr>
        <sz val="11"/>
        <color rgb="FF000000"/>
        <rFont val="Calibri"/>
        <family val="2"/>
        <charset val="1"/>
      </rPr>
      <t xml:space="preserve"> 59, 2211-2252.</t>
    </r>
  </si>
  <si>
    <t>http://www.jstor.org/stable/pdfplus/3694822.pdf</t>
  </si>
  <si>
    <t>Cash flow news</t>
  </si>
  <si>
    <t>News about future market cash flow</t>
  </si>
  <si>
    <t>American Economic Review</t>
  </si>
  <si>
    <t>Campbell and Vuolteenaho (2004)</t>
  </si>
  <si>
    <r>
      <t xml:space="preserve"> Campbell, John Y. and Tuomo Vuolteenaho, 2004, ``Bad beta, good beta", </t>
    </r>
    <r>
      <rPr>
        <i/>
        <sz val="11"/>
        <color theme="1"/>
        <rFont val="Calibri"/>
        <family val="2"/>
        <scheme val="minor"/>
      </rPr>
      <t>American Economic Review</t>
    </r>
    <r>
      <rPr>
        <sz val="11"/>
        <color rgb="FF000000"/>
        <rFont val="Calibri"/>
        <family val="2"/>
        <charset val="1"/>
      </rPr>
      <t xml:space="preserve"> 94, 1249-1275. </t>
    </r>
  </si>
  <si>
    <t>http://www.aeaweb.org/articles.php?doi=10.1257/0002828043052240</t>
  </si>
  <si>
    <t>Discount rate news</t>
  </si>
  <si>
    <t>News about future market discount rate</t>
  </si>
  <si>
    <t>Vanden (2004)</t>
  </si>
  <si>
    <r>
      <t xml:space="preserve"> Vanden, Joel M., 2004, ``Options trading and the CAPM", </t>
    </r>
    <r>
      <rPr>
        <i/>
        <sz val="11"/>
        <color theme="1"/>
        <rFont val="Calibri"/>
        <family val="2"/>
        <scheme val="minor"/>
      </rPr>
      <t>Review of Financial Studies</t>
    </r>
    <r>
      <rPr>
        <sz val="11"/>
        <color rgb="FF000000"/>
        <rFont val="Calibri"/>
        <family val="2"/>
        <charset val="1"/>
      </rPr>
      <t xml:space="preserve"> 17, 207-238. </t>
    </r>
  </si>
  <si>
    <t>http://www.jstor.org/stable/pdfplus/1262673.pdf</t>
  </si>
  <si>
    <t>Index option returns</t>
  </si>
  <si>
    <t>Return on S\&amp;P 500 index option</t>
  </si>
  <si>
    <t>Default risk</t>
  </si>
  <si>
    <t>Firm default likelihood using Merton's option pricing model</t>
  </si>
  <si>
    <t xml:space="preserve">Common financial </t>
  </si>
  <si>
    <t>Vassalou and Xing (2004)</t>
  </si>
  <si>
    <r>
      <t xml:space="preserve"> Vassalou, Maria and Yuhang Xing, 2004, ``Default risk in equity returns", </t>
    </r>
    <r>
      <rPr>
        <i/>
        <sz val="11"/>
        <color theme="1"/>
        <rFont val="Calibri"/>
        <family val="2"/>
        <scheme val="minor"/>
      </rPr>
      <t xml:space="preserve">Journal of Finance </t>
    </r>
    <r>
      <rPr>
        <sz val="11"/>
        <color rgb="FF000000"/>
        <rFont val="Calibri"/>
        <family val="2"/>
        <charset val="1"/>
      </rPr>
      <t>2004, 831-868.</t>
    </r>
  </si>
  <si>
    <t>http://www.jstor.org/stable/pdfplus/3694915.pdf</t>
  </si>
  <si>
    <t>Real interest rate</t>
  </si>
  <si>
    <t>Real interest rates extracted from a time-series model of bond yields and expected inflation</t>
  </si>
  <si>
    <t>Brennan, Wang and Xia (2004)</t>
  </si>
  <si>
    <r>
      <t xml:space="preserve"> Brennan, Michael J., Ashley W. Wang and Yihong Xia, 2004, ``Estimation and test of a simple model of intertemporal capital asset pricing", </t>
    </r>
    <r>
      <rPr>
        <i/>
        <sz val="11"/>
        <rFont val="Calibri"/>
        <family val="2"/>
        <scheme val="minor"/>
      </rPr>
      <t>Journal of Finance</t>
    </r>
    <r>
      <rPr>
        <sz val="11"/>
        <rFont val="Calibri"/>
        <family val="2"/>
        <scheme val="minor"/>
      </rPr>
      <t xml:space="preserve"> 59, 1743-1775. </t>
    </r>
  </si>
  <si>
    <t>http://www.jstor.org/stable/pdfplus/3694877.pdf</t>
  </si>
  <si>
    <t>Maximum Sharpe ratio portfolio</t>
  </si>
  <si>
    <t xml:space="preserve"> Maximum Sharpe ratio portfolio extracted from a time-series model of bond yields and expected inflation</t>
  </si>
  <si>
    <t>Return reversals at the style level</t>
  </si>
  <si>
    <t>Zero-investment portfolios sorted based on past return performance at the style level</t>
  </si>
  <si>
    <t>Teo and Woo (2004)</t>
  </si>
  <si>
    <r>
      <t xml:space="preserve"> Teo, Melvyn and Sung-Jun Woo, 2004, ``Style effects in the cross-section of stock returns", </t>
    </r>
    <r>
      <rPr>
        <i/>
        <sz val="11"/>
        <color theme="1"/>
        <rFont val="Calibri"/>
        <family val="2"/>
        <scheme val="minor"/>
      </rPr>
      <t>Journal of Financial Economics</t>
    </r>
    <r>
      <rPr>
        <sz val="11"/>
        <color rgb="FF000000"/>
        <rFont val="Calibri"/>
        <family val="2"/>
        <charset val="1"/>
      </rPr>
      <t xml:space="preserve"> 74, 367-398. </t>
    </r>
  </si>
  <si>
    <t>http://www.sciencedirect.com/science/article/pii/S0304405X04000753#</t>
  </si>
  <si>
    <r>
      <t xml:space="preserve">Eberhart, Allan, William Maxwell and Akhtar Siddique, 2004, An examination of long-term abnormal stock returns and operating performance following R&amp;D increases, </t>
    </r>
    <r>
      <rPr>
        <i/>
        <sz val="11"/>
        <color theme="1"/>
        <rFont val="Calibri"/>
        <family val="2"/>
        <scheme val="minor"/>
      </rPr>
      <t>Journal of Finance</t>
    </r>
    <r>
      <rPr>
        <sz val="11"/>
        <color rgb="FF000000"/>
        <rFont val="Calibri"/>
        <family val="2"/>
        <charset val="1"/>
      </rPr>
      <t xml:space="preserve"> 59, 623-650. </t>
    </r>
  </si>
  <si>
    <t>http://onlinelibrary.wiley.com/doi/10.1111/j.1540-6261.2004.00644.x/abstract</t>
  </si>
  <si>
    <r>
      <t>George, Thomas and Chuan-yang Hwang, 2004, The 52-week high and momentum investing,</t>
    </r>
    <r>
      <rPr>
        <i/>
        <sz val="11"/>
        <color theme="1"/>
        <rFont val="Calibri"/>
        <family val="2"/>
        <scheme val="minor"/>
      </rPr>
      <t xml:space="preserve"> Journal of Finance </t>
    </r>
    <r>
      <rPr>
        <sz val="11"/>
        <color rgb="FF000000"/>
        <rFont val="Calibri"/>
        <family val="2"/>
        <charset val="1"/>
      </rPr>
      <t xml:space="preserve">5, 2145-2176.  </t>
    </r>
  </si>
  <si>
    <t>http://onlinelibrary.wiley.com/doi/10.1111/j.1540-6261.2004.00695.x/full</t>
  </si>
  <si>
    <r>
      <t>Jegadeesh, Narasimhan, Joonghyuk Kim, Suan Krische and Charles Lee, 2004, Analyzing the analysts: When do recommendations add value?</t>
    </r>
    <r>
      <rPr>
        <i/>
        <sz val="11"/>
        <color theme="1"/>
        <rFont val="Calibri"/>
        <family val="2"/>
        <scheme val="minor"/>
      </rPr>
      <t xml:space="preserve"> Journal of Finance</t>
    </r>
    <r>
      <rPr>
        <sz val="11"/>
        <color rgb="FF000000"/>
        <rFont val="Calibri"/>
        <family val="2"/>
        <charset val="1"/>
      </rPr>
      <t xml:space="preserve"> 59, 1083-1124. </t>
    </r>
  </si>
  <si>
    <t>http://onlinelibrary.wiley.com/doi/10.1111/j.1540-6261.2004.00657.x/pdf</t>
  </si>
  <si>
    <r>
      <t xml:space="preserve">Ofek, Eli, Matthew Richardson and Robert Whitelaw, 2004, Limited arbitrage and short sales restrictions: evidence from the options markets, </t>
    </r>
    <r>
      <rPr>
        <i/>
        <sz val="11"/>
        <color theme="1"/>
        <rFont val="Calibri"/>
        <family val="2"/>
        <scheme val="minor"/>
      </rPr>
      <t>Journal of Financial Economics</t>
    </r>
    <r>
      <rPr>
        <sz val="11"/>
        <color rgb="FF000000"/>
        <rFont val="Calibri"/>
        <family val="2"/>
        <charset val="1"/>
      </rPr>
      <t xml:space="preserve"> 74, 305-342. </t>
    </r>
  </si>
  <si>
    <t>http://www.sciencedirect.com/science/article/pii/S0304405X04000662</t>
  </si>
  <si>
    <r>
      <t>Titman, Sheridan, John Wei and Feixue Xie, 2004, Capital investments and stock returns,</t>
    </r>
    <r>
      <rPr>
        <i/>
        <sz val="11"/>
        <color theme="1"/>
        <rFont val="Calibri"/>
        <family val="2"/>
        <scheme val="minor"/>
      </rPr>
      <t xml:space="preserve"> Journal of Financial and Quantitative Analysis</t>
    </r>
    <r>
      <rPr>
        <sz val="11"/>
        <color rgb="FF000000"/>
        <rFont val="Calibri"/>
        <family val="2"/>
        <charset val="1"/>
      </rPr>
      <t xml:space="preserve"> 39, 677-700.</t>
    </r>
  </si>
  <si>
    <t>http://www.jstor.org/stable/pdfplus/30031881.pdf?acceptTC=true</t>
  </si>
  <si>
    <t>Long-horizon consumption growth</t>
  </si>
  <si>
    <t xml:space="preserve"> Three-year consumption growth rate</t>
  </si>
  <si>
    <t>Parker and Julliard (2005)</t>
  </si>
  <si>
    <r>
      <t xml:space="preserve"> Parker, Jonathan A. and Christian Julliard, 2005, ``Consumption risk and the cross section of expected returns", </t>
    </r>
    <r>
      <rPr>
        <i/>
        <sz val="11"/>
        <color theme="1"/>
        <rFont val="Calibri"/>
        <family val="2"/>
        <scheme val="minor"/>
      </rPr>
      <t>Journal of Political Economy</t>
    </r>
    <r>
      <rPr>
        <sz val="11"/>
        <color rgb="FF000000"/>
        <rFont val="Calibri"/>
        <family val="2"/>
        <charset val="1"/>
      </rPr>
      <t xml:space="preserve"> 113, 186-222. </t>
    </r>
  </si>
  <si>
    <t>http://bbs.cenet.org.cn/uploadimages/200531610275968043.pdf</t>
  </si>
  <si>
    <t>Long run consumption</t>
  </si>
  <si>
    <t>Cash flow risk measured by cointegration residual with aggregate consumption</t>
  </si>
  <si>
    <t>Bansal, Dittmar and Lundblad (2005)</t>
  </si>
  <si>
    <r>
      <t xml:space="preserve"> Bansal, Ravi, Robert F. Dittmar and Christian T. Lundblad, 2005, ``Consumption, dividends, and the cross section of equity returns'',</t>
    </r>
    <r>
      <rPr>
        <i/>
        <sz val="11"/>
        <color theme="1"/>
        <rFont val="Calibri"/>
        <family val="2"/>
        <scheme val="minor"/>
      </rPr>
      <t xml:space="preserve"> Journal of Finance</t>
    </r>
    <r>
      <rPr>
        <sz val="11"/>
        <color rgb="FF000000"/>
        <rFont val="Calibri"/>
        <family val="2"/>
        <charset val="1"/>
      </rPr>
      <t xml:space="preserve"> 60, 1639-1672. </t>
    </r>
  </si>
  <si>
    <t>http://www.jstor.org/stable/pdfplus/3694850.pdf</t>
  </si>
  <si>
    <t>Housing price ratio</t>
  </si>
  <si>
    <t>Ratio of housing to human wealth</t>
  </si>
  <si>
    <t>Lustig and Nieuwerburgh (2005)</t>
  </si>
  <si>
    <r>
      <t xml:space="preserve"> Lustig, Hanno N. and Stijn G. Van Neiuwerburgh, 2005, ``Housing collateral, consumption insurance, and risk premia: An empirical perspective", </t>
    </r>
    <r>
      <rPr>
        <i/>
        <sz val="11"/>
        <color theme="1"/>
        <rFont val="Calibri"/>
        <family val="2"/>
        <scheme val="minor"/>
      </rPr>
      <t>Journal of Finance</t>
    </r>
    <r>
      <rPr>
        <sz val="11"/>
        <color rgb="FF000000"/>
        <rFont val="Calibri"/>
        <family val="2"/>
        <charset val="1"/>
      </rPr>
      <t xml:space="preserve"> 60, 1167-1219. </t>
    </r>
  </si>
  <si>
    <t>http://www.jstor.org/stable/pdfplus/3694924.pdf</t>
  </si>
  <si>
    <r>
      <t>Cremers, K.J. Martijn and Vinay B. Nair, 2005, ``Governance Mechanisms and equity prices",</t>
    </r>
    <r>
      <rPr>
        <i/>
        <sz val="11"/>
        <rFont val="Calibri"/>
        <family val="2"/>
        <scheme val="minor"/>
      </rPr>
      <t xml:space="preserve"> Journal of Finance</t>
    </r>
    <r>
      <rPr>
        <sz val="11"/>
        <rFont val="Calibri"/>
        <family val="2"/>
        <scheme val="minor"/>
      </rPr>
      <t xml:space="preserve"> 60, 2859-2894. </t>
    </r>
  </si>
  <si>
    <t>http://www.jstor.org/stable/pdfplus/3694806.pdf</t>
  </si>
  <si>
    <r>
      <t xml:space="preserve"> Acharya, Viral V. and Lasse Heje Pedersen, 2005, ``Asset pricing with liquidity risk", </t>
    </r>
    <r>
      <rPr>
        <i/>
        <sz val="11"/>
        <color theme="1"/>
        <rFont val="Calibri"/>
        <family val="2"/>
        <scheme val="minor"/>
      </rPr>
      <t>Journal of Financial Economics</t>
    </r>
    <r>
      <rPr>
        <sz val="11"/>
        <color rgb="FF000000"/>
        <rFont val="Calibri"/>
        <family val="2"/>
        <charset val="1"/>
      </rPr>
      <t xml:space="preserve"> 77, 375-410.</t>
    </r>
  </si>
  <si>
    <t>http://www.sciencedirect.com/science/article/pii/S0304405X05000334</t>
  </si>
  <si>
    <t xml:space="preserve"> Value-weighted individual stock illiquidity as defined in Amihud (2002) </t>
  </si>
  <si>
    <r>
      <t xml:space="preserve"> Hou, Kewei and Tobias J. Moskowitz, 2005, ``Market frictions, price delay, and the cross-section of expected returns", </t>
    </r>
    <r>
      <rPr>
        <i/>
        <sz val="11"/>
        <color theme="1"/>
        <rFont val="Calibri"/>
        <family val="2"/>
        <scheme val="minor"/>
      </rPr>
      <t>Review of Financial Studies</t>
    </r>
    <r>
      <rPr>
        <sz val="11"/>
        <color rgb="FF000000"/>
        <rFont val="Calibri"/>
        <family val="2"/>
        <charset val="1"/>
      </rPr>
      <t xml:space="preserve"> 18, 981-1020. </t>
    </r>
  </si>
  <si>
    <t>http://www.jstor.org/stable/pdfplus/3598084.pdf</t>
  </si>
  <si>
    <r>
      <t xml:space="preserve"> Anderson, Evan W., Eric Ghysels and Jennifer L. Juergens, 2005, ``Do heterogeneous beliefs matter for asset pricing", </t>
    </r>
    <r>
      <rPr>
        <i/>
        <sz val="11"/>
        <color theme="1"/>
        <rFont val="Calibri"/>
        <family val="2"/>
        <scheme val="minor"/>
      </rPr>
      <t xml:space="preserve">Review of Financial Studies </t>
    </r>
    <r>
      <rPr>
        <sz val="11"/>
        <color rgb="FF000000"/>
        <rFont val="Calibri"/>
        <family val="2"/>
        <charset val="1"/>
      </rPr>
      <t>18, 875-924.</t>
    </r>
  </si>
  <si>
    <t>http://www.jstor.org/stable/pdfplus/3598081.pdf</t>
  </si>
  <si>
    <r>
      <t xml:space="preserve"> Nagel, Stefan, 2005, ``Short sales, institutional investors and the cross-section of stock returns", </t>
    </r>
    <r>
      <rPr>
        <i/>
        <sz val="11"/>
        <color theme="1"/>
        <rFont val="Calibri"/>
        <family val="2"/>
        <scheme val="minor"/>
      </rPr>
      <t>Journal of Financial Economics</t>
    </r>
    <r>
      <rPr>
        <sz val="11"/>
        <color rgb="FF000000"/>
        <rFont val="Calibri"/>
        <family val="2"/>
        <charset val="1"/>
      </rPr>
      <t xml:space="preserve"> 78, 277-309. </t>
    </r>
  </si>
  <si>
    <t>http://www.sciencedirect.com/science/article/pii/S0304405X05000735#</t>
  </si>
  <si>
    <r>
      <t xml:space="preserve"> Asquith, Paul, Parag A. Pathak and Jay R. Ritter, 2005, ``Short interest, institutional ownership and stock returns",</t>
    </r>
    <r>
      <rPr>
        <i/>
        <sz val="11"/>
        <color theme="1"/>
        <rFont val="Calibri"/>
        <family val="2"/>
        <scheme val="minor"/>
      </rPr>
      <t xml:space="preserve"> Journal of Financial Economics</t>
    </r>
    <r>
      <rPr>
        <sz val="11"/>
        <color rgb="FF000000"/>
        <rFont val="Calibri"/>
        <family val="2"/>
        <charset val="1"/>
      </rPr>
      <t xml:space="preserve"> 78, 243-276. </t>
    </r>
  </si>
  <si>
    <t>http://www.sciencedirect.com/science/article/pii/S0304405X05001170#</t>
  </si>
  <si>
    <r>
      <t xml:space="preserve">Gu, Feng, 2005, Innovation, future earnings, and market efficiency, </t>
    </r>
    <r>
      <rPr>
        <i/>
        <sz val="11"/>
        <color theme="1"/>
        <rFont val="Calibri"/>
        <family val="2"/>
        <scheme val="minor"/>
      </rPr>
      <t>Journal of Accounting, Auditing and Finance</t>
    </r>
    <r>
      <rPr>
        <sz val="11"/>
        <color rgb="FF000000"/>
        <rFont val="Calibri"/>
        <family val="2"/>
        <charset val="1"/>
      </rPr>
      <t xml:space="preserve"> 20, 385-418. </t>
    </r>
  </si>
  <si>
    <t>http://jaf.sagepub.com/content/20/4/385.full.pdf+html</t>
  </si>
  <si>
    <r>
      <t xml:space="preserve">Jiang, Guohua, Charles Lee and Yi Zhang, 2005, Information uncertainty and expected returns, </t>
    </r>
    <r>
      <rPr>
        <i/>
        <sz val="11"/>
        <color theme="1"/>
        <rFont val="Calibri"/>
        <family val="2"/>
        <scheme val="minor"/>
      </rPr>
      <t>Review of Accounting Studies</t>
    </r>
    <r>
      <rPr>
        <sz val="11"/>
        <color rgb="FF000000"/>
        <rFont val="Calibri"/>
        <family val="2"/>
        <charset val="1"/>
      </rPr>
      <t xml:space="preserve"> 10, 185-221. </t>
    </r>
  </si>
  <si>
    <t>http://link.springer.com/content/pdf/10.1007%2Fs11142-005-1528-2.pdf</t>
  </si>
  <si>
    <r>
      <t xml:space="preserve">Lev, Baruch, Doron Nissim and Jacob Thomas, 2005, On the informational usefulness of R&amp;D capitalization and amortization, </t>
    </r>
    <r>
      <rPr>
        <i/>
        <sz val="11"/>
        <color theme="1"/>
        <rFont val="Calibri"/>
        <family val="2"/>
        <scheme val="minor"/>
      </rPr>
      <t>Working Paper,</t>
    </r>
    <r>
      <rPr>
        <sz val="11"/>
        <color rgb="FF000000"/>
        <rFont val="Calibri"/>
        <family val="2"/>
        <charset val="1"/>
      </rPr>
      <t xml:space="preserve"> Columbia University. </t>
    </r>
  </si>
  <si>
    <t>http://accounting.rutgers.edu/docs/intangibles/Papers/On%20the%20informational%20usefulness%20of%20RD%20capitalization%20and%20amortization.pdf</t>
  </si>
  <si>
    <r>
      <t xml:space="preserve">Lev, Baruch, Bharat Sarath and Theodore Sougiannis, 2005, R&amp;D reporting biases and their consequences, </t>
    </r>
    <r>
      <rPr>
        <i/>
        <sz val="11"/>
        <color theme="1"/>
        <rFont val="Calibri"/>
        <family val="2"/>
        <scheme val="minor"/>
      </rPr>
      <t>Contemporary accounting research</t>
    </r>
    <r>
      <rPr>
        <sz val="11"/>
        <color rgb="FF000000"/>
        <rFont val="Calibri"/>
        <family val="2"/>
        <charset val="1"/>
      </rPr>
      <t xml:space="preserve"> 22, 977-1026. </t>
    </r>
  </si>
  <si>
    <t>http://onlinelibrary.wiley.com/doi/10.1506/7XMH-QQ74-L6GG-CJRX/pdf</t>
  </si>
  <si>
    <r>
      <t>Mohanram, Partha, 2005, Separating winners from losers among low book-to-market stocks using financial statement analysis,</t>
    </r>
    <r>
      <rPr>
        <i/>
        <sz val="11"/>
        <color theme="1"/>
        <rFont val="Calibri"/>
        <family val="2"/>
        <scheme val="minor"/>
      </rPr>
      <t xml:space="preserve"> Review of Accounting Studies</t>
    </r>
    <r>
      <rPr>
        <sz val="11"/>
        <color rgb="FF000000"/>
        <rFont val="Calibri"/>
        <family val="2"/>
        <charset val="1"/>
      </rPr>
      <t xml:space="preserve"> 10, 133-170. </t>
    </r>
  </si>
  <si>
    <t>http://www.jstor.org/stable/pdfplus/2329420.pdf</t>
  </si>
  <si>
    <t>Equity index return and its square</t>
  </si>
  <si>
    <t>Vanden (2006)</t>
  </si>
  <si>
    <r>
      <t xml:space="preserve"> Vanden, Joel M., 2006, ``Option coskewness and capital asset pricing",</t>
    </r>
    <r>
      <rPr>
        <i/>
        <sz val="11"/>
        <color theme="1"/>
        <rFont val="Calibri"/>
        <family val="2"/>
        <scheme val="minor"/>
      </rPr>
      <t xml:space="preserve"> Review of Financial Studies</t>
    </r>
    <r>
      <rPr>
        <sz val="11"/>
        <color rgb="FF000000"/>
        <rFont val="Calibri"/>
        <family val="2"/>
        <charset val="1"/>
      </rPr>
      <t xml:space="preserve"> 19, 1279-1320. </t>
    </r>
  </si>
  <si>
    <t>http://www.jstor.org/stable/pdfplus/4123474.pdf</t>
  </si>
  <si>
    <t>Index option return</t>
  </si>
  <si>
    <t>Index option return and its square</t>
  </si>
  <si>
    <t>Interaction between index and option return</t>
  </si>
  <si>
    <t>Product of market and option returns</t>
  </si>
  <si>
    <t>Financing frictions</t>
  </si>
  <si>
    <t>Default premium</t>
  </si>
  <si>
    <t>Gomes, Yaron and Zhang (2006)</t>
  </si>
  <si>
    <r>
      <t xml:space="preserve"> Gomes, Joao F., Amir Yaron and Lu Zhang, 2006, ``Asset pricing implications of firms' financing constraints", </t>
    </r>
    <r>
      <rPr>
        <i/>
        <sz val="11"/>
        <color theme="1"/>
        <rFont val="Calibri"/>
        <family val="2"/>
        <scheme val="minor"/>
      </rPr>
      <t xml:space="preserve">Review of Financial Studies </t>
    </r>
    <r>
      <rPr>
        <sz val="11"/>
        <color rgb="FF000000"/>
        <rFont val="Calibri"/>
        <family val="2"/>
        <charset val="1"/>
      </rPr>
      <t xml:space="preserve">19, 1321-1356. </t>
    </r>
  </si>
  <si>
    <t>http://www.jstor.org/stable/pdfplus/4123475.pdf</t>
  </si>
  <si>
    <t>Investment growth by households</t>
  </si>
  <si>
    <t>Household investment growth</t>
  </si>
  <si>
    <t>Li, Vassalou and Xing (2006)</t>
  </si>
  <si>
    <r>
      <t xml:space="preserve"> Li, Qing, Maria Vassalou and Yuhang Xing, 2006, ``Sector investment growth rates and the cross section of equity returns",</t>
    </r>
    <r>
      <rPr>
        <i/>
        <sz val="11"/>
        <color theme="1"/>
        <rFont val="Calibri"/>
        <family val="2"/>
        <scheme val="minor"/>
      </rPr>
      <t xml:space="preserve"> Journal of Business</t>
    </r>
    <r>
      <rPr>
        <sz val="11"/>
        <color rgb="FF000000"/>
        <rFont val="Calibri"/>
        <family val="2"/>
        <charset val="1"/>
      </rPr>
      <t xml:space="preserve"> 79, 1637-1665.</t>
    </r>
  </si>
  <si>
    <t>http://www.jstor.org/stable/pdfplus/10.1086/500687.pdf</t>
  </si>
  <si>
    <t>Investment growth by nonfarm nonfinancial corporate firms</t>
  </si>
  <si>
    <t xml:space="preserve">Nonfarm nonfinancial corporate firms investment growth </t>
  </si>
  <si>
    <t>Investment growth by nonfarm noncorporate business</t>
  </si>
  <si>
    <t xml:space="preserve">Nonfarm noncorporate business investment growth </t>
  </si>
  <si>
    <t>Investment growth by financial firms</t>
  </si>
  <si>
    <t xml:space="preserve"> Financial firms investment growth</t>
  </si>
  <si>
    <t xml:space="preserve">Third to tenth power of market return </t>
  </si>
  <si>
    <t>Third to tenth power of market return</t>
  </si>
  <si>
    <t>Chung, Johnson and Schill (2006)</t>
  </si>
  <si>
    <r>
      <t xml:space="preserve"> Chung, Y. Peter, Herb Johnson and Michael J. Schill, 2006,  ``Asset pricing when returns are nonnormal: Fama-French factors versus higher-order systematic comoments",</t>
    </r>
    <r>
      <rPr>
        <i/>
        <sz val="11"/>
        <color theme="1"/>
        <rFont val="Calibri"/>
        <family val="2"/>
        <scheme val="minor"/>
      </rPr>
      <t xml:space="preserve"> Journal of Business</t>
    </r>
    <r>
      <rPr>
        <sz val="11"/>
        <color rgb="FF000000"/>
        <rFont val="Calibri"/>
        <family val="2"/>
        <charset val="1"/>
      </rPr>
      <t xml:space="preserve"> 79, 923-940. </t>
    </r>
  </si>
  <si>
    <t>http://papers.ssrn.com/sol3/papers.cfm?abstract_id=503122</t>
  </si>
  <si>
    <r>
      <t xml:space="preserve"> Whited, Toni M. and Guojun Wu, 2006, ``Financial constraints risk", </t>
    </r>
    <r>
      <rPr>
        <i/>
        <sz val="11"/>
        <color theme="1"/>
        <rFont val="Calibri"/>
        <family val="2"/>
        <scheme val="minor"/>
      </rPr>
      <t>Review of Financial Studies</t>
    </r>
    <r>
      <rPr>
        <sz val="11"/>
        <color rgb="FF000000"/>
        <rFont val="Calibri"/>
        <family val="2"/>
        <charset val="1"/>
      </rPr>
      <t xml:space="preserve"> 19, 531-559. </t>
    </r>
  </si>
  <si>
    <t>http://www.jstor.org/stable/pdfplus/3844005.pdf</t>
  </si>
  <si>
    <t>Downside risk</t>
  </si>
  <si>
    <t>Correlation with index return conditional on index return being below a threshold value</t>
  </si>
  <si>
    <t>Ang, Chen and Xing (2006)</t>
  </si>
  <si>
    <r>
      <t xml:space="preserve"> Ang, Andrew, Joseph Chen and Yuhang Xing, 2006, ``Downside risk", </t>
    </r>
    <r>
      <rPr>
        <i/>
        <sz val="11"/>
        <color theme="1"/>
        <rFont val="Calibri"/>
        <family val="2"/>
        <scheme val="minor"/>
      </rPr>
      <t>Review of Financial Studies</t>
    </r>
    <r>
      <rPr>
        <sz val="11"/>
        <color rgb="FF000000"/>
        <rFont val="Calibri"/>
        <family val="2"/>
        <charset val="1"/>
      </rPr>
      <t xml:space="preserve"> 19, 1191-1239. </t>
    </r>
  </si>
  <si>
    <t>http://www.jstor.org/stable/pdfplus/4123472.pdf</t>
  </si>
  <si>
    <t>Aggregate volatility relative to Fama and French (1992) three-factor model</t>
  </si>
  <si>
    <r>
      <t xml:space="preserve"> Ang, Andrew, Robert J. Hodrick, Yuhang Xing and Xiaoyan Zhang, 2006, ``The cross-section of volatility and expected returns", </t>
    </r>
    <r>
      <rPr>
        <i/>
        <sz val="11"/>
        <rFont val="Calibri"/>
        <family val="2"/>
        <scheme val="minor"/>
      </rPr>
      <t>Journal of Finance</t>
    </r>
    <r>
      <rPr>
        <sz val="11"/>
        <rFont val="Calibri"/>
        <family val="2"/>
        <scheme val="minor"/>
      </rPr>
      <t xml:space="preserve"> 61, 259-299.</t>
    </r>
  </si>
  <si>
    <t>http://www.jstor.org/stable/pdfplus/3699341.pdf</t>
  </si>
  <si>
    <t xml:space="preserve">idiosyncratic volatility </t>
  </si>
  <si>
    <t>Investor sentiment</t>
  </si>
  <si>
    <t>Composite sentiment index based on various sentiment measures</t>
  </si>
  <si>
    <t>Common behavioral</t>
  </si>
  <si>
    <t>Baker and Wurgler (2006)</t>
  </si>
  <si>
    <r>
      <t xml:space="preserve"> Baker, Malcolm and Jeffrey Wurgler, 2006, ``Investor sentiment and the cross-section of stock returns", </t>
    </r>
    <r>
      <rPr>
        <i/>
        <sz val="11"/>
        <rFont val="Calibri"/>
        <family val="2"/>
        <scheme val="minor"/>
      </rPr>
      <t>Journal of Finance</t>
    </r>
    <r>
      <rPr>
        <sz val="11"/>
        <rFont val="Calibri"/>
        <family val="2"/>
        <scheme val="minor"/>
      </rPr>
      <t xml:space="preserve"> 61, 1645-1680.</t>
    </r>
  </si>
  <si>
    <t>http://www.jstor.org/stable/pdfplus/3874723.pdf</t>
  </si>
  <si>
    <t>Retail investor sentiment</t>
  </si>
  <si>
    <t>Systematic retail trading based on transaction data</t>
  </si>
  <si>
    <t>Kumar and Lee (2006)</t>
  </si>
  <si>
    <r>
      <t xml:space="preserve"> Kumar, Alok and Charles M. C. Lee, 2006, ``Retail investor sentiment and return comovement", </t>
    </r>
    <r>
      <rPr>
        <i/>
        <sz val="11"/>
        <rFont val="Calibri"/>
        <family val="2"/>
        <scheme val="minor"/>
      </rPr>
      <t>Journal of Finance</t>
    </r>
    <r>
      <rPr>
        <sz val="11"/>
        <rFont val="Calibri"/>
        <family val="2"/>
        <scheme val="minor"/>
      </rPr>
      <t xml:space="preserve"> 61, 2451-2486.</t>
    </r>
  </si>
  <si>
    <t>http://www.jstor.org/stable/pdfplus/3874716.pdf</t>
  </si>
  <si>
    <t>Durable and nondurable consumption growth</t>
  </si>
  <si>
    <t xml:space="preserve">Durable and nondurable consumption growth </t>
  </si>
  <si>
    <t>Yogo (2006)</t>
  </si>
  <si>
    <r>
      <t xml:space="preserve"> Yogo, Motohiro, 2006, ``A consumption-based explanation of expected stock returns", </t>
    </r>
    <r>
      <rPr>
        <i/>
        <sz val="11"/>
        <rFont val="Calibri"/>
        <family val="2"/>
        <scheme val="minor"/>
      </rPr>
      <t>Journal of Finance</t>
    </r>
    <r>
      <rPr>
        <sz val="11"/>
        <rFont val="Calibri"/>
        <family val="2"/>
        <scheme val="minor"/>
      </rPr>
      <t xml:space="preserve"> 61, 539-580.</t>
    </r>
  </si>
  <si>
    <t>http://onlinelibrary.wiley.com/doi/10.1111/j.1540-6261.2006.00848.x/pdf</t>
  </si>
  <si>
    <t>Lo and Wang (2006)</t>
  </si>
  <si>
    <r>
      <t xml:space="preserve"> Lo, Andrew W. and Jiang Wang, 2006, ``Trading volume: Implications of an intertemporal capital asset pricing model", </t>
    </r>
    <r>
      <rPr>
        <i/>
        <sz val="11"/>
        <rFont val="Calibri"/>
        <family val="2"/>
        <scheme val="minor"/>
      </rPr>
      <t>Journal of Finance</t>
    </r>
    <r>
      <rPr>
        <sz val="11"/>
        <rFont val="Calibri"/>
        <family val="2"/>
        <scheme val="minor"/>
      </rPr>
      <t xml:space="preserve"> 61, 2805-2840. </t>
    </r>
  </si>
  <si>
    <t>http://www.jstor.org/stable/pdfplus/4123445.pdf</t>
  </si>
  <si>
    <t xml:space="preserve"> Return on a hedge portfolio constructed using trading volume and market returns</t>
  </si>
  <si>
    <t xml:space="preserve">Liquidity </t>
  </si>
  <si>
    <t>Market-wide liquidity constructed first by decomposing firm-level liquidity into variable and fixed price effects then averaging the variable component</t>
  </si>
  <si>
    <t>Sadka (2006)</t>
  </si>
  <si>
    <r>
      <t xml:space="preserve">Sadka, Ronnie, 2006, ``Momentum and post-earnings-announcement drift anomalies: The role of liquidity risk", </t>
    </r>
    <r>
      <rPr>
        <i/>
        <sz val="11"/>
        <color theme="1"/>
        <rFont val="Calibri"/>
        <family val="2"/>
        <scheme val="minor"/>
      </rPr>
      <t>Journal of Financial Economics</t>
    </r>
    <r>
      <rPr>
        <sz val="11"/>
        <color rgb="FF000000"/>
        <rFont val="Calibri"/>
        <family val="2"/>
        <charset val="1"/>
      </rPr>
      <t xml:space="preserve"> 80, 309-349. </t>
    </r>
  </si>
  <si>
    <t>http://www.sciencedirect.com/science/article/pii/S0304405X05001819</t>
  </si>
  <si>
    <t>Return on a zero-investment portfolio long in stocks with high earnings surprises and short in stocks with low earnings surprises</t>
  </si>
  <si>
    <t>Chordia and Shivakumar (2006)</t>
  </si>
  <si>
    <r>
      <t xml:space="preserve"> Chordia, Tarun and Lakshmanan Shivakumar, 2006, ``Earnings and price momentum", </t>
    </r>
    <r>
      <rPr>
        <i/>
        <sz val="11"/>
        <color theme="1"/>
        <rFont val="Calibri"/>
        <family val="2"/>
        <scheme val="minor"/>
      </rPr>
      <t>Journal of Financial Economics</t>
    </r>
    <r>
      <rPr>
        <sz val="11"/>
        <color rgb="FF000000"/>
        <rFont val="Calibri"/>
        <family val="2"/>
        <charset val="1"/>
      </rPr>
      <t xml:space="preserve"> 80, 627-656. </t>
    </r>
  </si>
  <si>
    <t>http://www.sciencedirect.com/science/article/pii/S0304405X05002175#</t>
  </si>
  <si>
    <t>Liquidity</t>
  </si>
  <si>
    <t>Turnover-adjusted number of days with zero trading over the prior 12 months</t>
  </si>
  <si>
    <t>Liu (2006)</t>
  </si>
  <si>
    <r>
      <t xml:space="preserve"> Liu, Weimin, 2006, ``A liquidity-augmented capital asset pricing model", </t>
    </r>
    <r>
      <rPr>
        <i/>
        <sz val="11"/>
        <color theme="1"/>
        <rFont val="Calibri"/>
        <family val="2"/>
        <scheme val="minor"/>
      </rPr>
      <t xml:space="preserve">Journal of Financial Economics </t>
    </r>
    <r>
      <rPr>
        <sz val="11"/>
        <color rgb="FF000000"/>
        <rFont val="Calibri"/>
        <family val="2"/>
        <charset val="1"/>
      </rPr>
      <t xml:space="preserve">82, 631-671. </t>
    </r>
  </si>
  <si>
    <t>http://www.sciencedirect.com/science/article/pii/S0304405X0600064X#</t>
  </si>
  <si>
    <t>Capital expenditure growth</t>
  </si>
  <si>
    <r>
      <t xml:space="preserve">Anderson, Christopher W. and Luis Garcia-Feijoo, 2006, ``Empirical evidence on capital investment, growth options, and security returns", </t>
    </r>
    <r>
      <rPr>
        <i/>
        <sz val="11"/>
        <color theme="1"/>
        <rFont val="Calibri"/>
        <family val="2"/>
        <scheme val="minor"/>
      </rPr>
      <t>Journal of Finance</t>
    </r>
    <r>
      <rPr>
        <sz val="11"/>
        <color rgb="FF000000"/>
        <rFont val="Calibri"/>
        <family val="2"/>
        <charset val="1"/>
      </rPr>
      <t xml:space="preserve"> 61, 171-194. </t>
    </r>
  </si>
  <si>
    <t>http://www.jstor.org/stable/pdfplus/3699338.pdf</t>
  </si>
  <si>
    <r>
      <t xml:space="preserve"> Hou, Kewei and David T. Robinson, 2006, ``Industry concentration and average stock returns", </t>
    </r>
    <r>
      <rPr>
        <i/>
        <sz val="11"/>
        <color theme="1"/>
        <rFont val="Calibri"/>
        <family val="2"/>
        <scheme val="minor"/>
      </rPr>
      <t xml:space="preserve">Journal of Finance </t>
    </r>
    <r>
      <rPr>
        <sz val="11"/>
        <color rgb="FF000000"/>
        <rFont val="Calibri"/>
        <family val="2"/>
        <charset val="1"/>
      </rPr>
      <t>61, 1927-1956.</t>
    </r>
  </si>
  <si>
    <t>http://www.jstor.org/stable/pdfplus/3874731.pdf</t>
  </si>
  <si>
    <r>
      <t xml:space="preserve"> Brammer, Stephen, Chris Brooks and Stephen Pavelin, 2006, ``Corporate social performance and stock returns: UK evidence from disaggregate measures", </t>
    </r>
    <r>
      <rPr>
        <i/>
        <sz val="11"/>
        <color theme="1"/>
        <rFont val="Calibri"/>
        <family val="2"/>
        <scheme val="minor"/>
      </rPr>
      <t xml:space="preserve">Financial Management </t>
    </r>
    <r>
      <rPr>
        <sz val="11"/>
        <color rgb="FF000000"/>
        <rFont val="Calibri"/>
        <family val="2"/>
        <charset val="1"/>
      </rPr>
      <t xml:space="preserve">35, 97-116. </t>
    </r>
  </si>
  <si>
    <t>http://onlinelibrary.wiley.com/doi/10.1111/j.1755-053X.2006.tb00149.x/pdf</t>
  </si>
  <si>
    <r>
      <t xml:space="preserve"> Daniel, Kent and Sheridan Titman, 2006, ``Market reactions to tangible and intangible information",</t>
    </r>
    <r>
      <rPr>
        <i/>
        <sz val="11"/>
        <rFont val="Calibri"/>
        <family val="2"/>
        <scheme val="minor"/>
      </rPr>
      <t xml:space="preserve"> Journal of Finance</t>
    </r>
    <r>
      <rPr>
        <sz val="11"/>
        <rFont val="Calibri"/>
        <family val="2"/>
        <scheme val="minor"/>
      </rPr>
      <t xml:space="preserve"> 61, 1605-1643.</t>
    </r>
  </si>
  <si>
    <t>http://www.jstor.org/stable/pdfplus/3874722.pdf</t>
  </si>
  <si>
    <r>
      <t xml:space="preserve"> Fama, Eugene F. and Kenneth R. French, 2006, ``Profitability, investment and average returns", </t>
    </r>
    <r>
      <rPr>
        <i/>
        <sz val="11"/>
        <color theme="1"/>
        <rFont val="Calibri"/>
        <family val="2"/>
        <scheme val="minor"/>
      </rPr>
      <t>Journal of Financial Economics</t>
    </r>
    <r>
      <rPr>
        <sz val="11"/>
        <color rgb="FF000000"/>
        <rFont val="Calibri"/>
        <family val="2"/>
        <charset val="1"/>
      </rPr>
      <t xml:space="preserve"> 82, 491-518. </t>
    </r>
  </si>
  <si>
    <t>http://www.sciencedirect.com/science/article/pii/S0304405X06001164#</t>
  </si>
  <si>
    <r>
      <t>Bradshaw, Mark, Scott Richardson and Richard Sloan, 2006, The relation between corporate financing activities, analysts' forecasts and stock returns,</t>
    </r>
    <r>
      <rPr>
        <i/>
        <sz val="11"/>
        <color theme="1"/>
        <rFont val="Calibri"/>
        <family val="2"/>
        <scheme val="minor"/>
      </rPr>
      <t xml:space="preserve"> Journal of Accounting and Economics</t>
    </r>
    <r>
      <rPr>
        <sz val="11"/>
        <color rgb="FF000000"/>
        <rFont val="Calibri"/>
        <family val="2"/>
        <charset val="1"/>
      </rPr>
      <t xml:space="preserve"> 42, 53-85. </t>
    </r>
  </si>
  <si>
    <t>http://www.sciencedirect.com/science/article/pii/S0165410106000371</t>
  </si>
  <si>
    <r>
      <t xml:space="preserve">Cen, Ling, John Wei and Jie Zhang, 2006, Forecasted earnings per share and the cross section of expected stock returns, </t>
    </r>
    <r>
      <rPr>
        <i/>
        <sz val="11"/>
        <color theme="1"/>
        <rFont val="Calibri"/>
        <family val="2"/>
        <scheme val="minor"/>
      </rPr>
      <t>Working Paper</t>
    </r>
    <r>
      <rPr>
        <sz val="11"/>
        <color rgb="FF000000"/>
        <rFont val="Calibri"/>
        <family val="2"/>
        <charset val="1"/>
      </rPr>
      <t xml:space="preserve">, Hong Kong University of Science &amp; Technology. </t>
    </r>
  </si>
  <si>
    <t>HKUST working paper</t>
  </si>
  <si>
    <r>
      <t xml:space="preserve">Franzoni, Francesco and Jose Marin, 2006, Pension plan funding and stock market efficiency, </t>
    </r>
    <r>
      <rPr>
        <i/>
        <sz val="11"/>
        <color theme="1"/>
        <rFont val="Calibri"/>
        <family val="2"/>
        <scheme val="minor"/>
      </rPr>
      <t>Journal of Finance</t>
    </r>
    <r>
      <rPr>
        <sz val="11"/>
        <color rgb="FF000000"/>
        <rFont val="Calibri"/>
        <family val="2"/>
        <charset val="1"/>
      </rPr>
      <t xml:space="preserve"> 61, 921-956. </t>
    </r>
  </si>
  <si>
    <t>http://onlinelibrary.wiley.com/doi/10.1111/j.1540-6261.2006.00859.x/full</t>
  </si>
  <si>
    <r>
      <t xml:space="preserve">Gettleman, Eric and Joseph Marks, 2006, Acceleration strategies, </t>
    </r>
    <r>
      <rPr>
        <i/>
        <sz val="11"/>
        <color theme="1"/>
        <rFont val="Calibri"/>
        <family val="2"/>
        <scheme val="minor"/>
      </rPr>
      <t>Working Paper</t>
    </r>
    <r>
      <rPr>
        <sz val="11"/>
        <color rgb="FF000000"/>
        <rFont val="Calibri"/>
        <family val="2"/>
        <charset val="1"/>
      </rPr>
      <t xml:space="preserve">, Seton Hall Univeristy. </t>
    </r>
  </si>
  <si>
    <t>http://papers.ssrn.com/sol3/papers.cfm?abstract_id=802724&amp;download=yes</t>
  </si>
  <si>
    <t>200t6</t>
  </si>
  <si>
    <r>
      <t xml:space="preserve">Narayanamoorthy, Ganapathi, 2006, Conservatism and cross-sectional variation in the post-earnings announcement drift, </t>
    </r>
    <r>
      <rPr>
        <i/>
        <sz val="11"/>
        <color theme="1"/>
        <rFont val="Calibri"/>
        <family val="2"/>
        <scheme val="minor"/>
      </rPr>
      <t>Journal of Accounting Research</t>
    </r>
    <r>
      <rPr>
        <sz val="11"/>
        <color rgb="FF000000"/>
        <rFont val="Calibri"/>
        <family val="2"/>
        <charset val="1"/>
      </rPr>
      <t xml:space="preserve"> 44, 763-789. </t>
    </r>
  </si>
  <si>
    <t>http://onlinelibrary.wiley.com/doi/10.1111/j.1475-679X.2006.00218.x/pdf</t>
  </si>
  <si>
    <t>Payout yield</t>
  </si>
  <si>
    <t>Return on a zero-investment portfolio long in high-yield stocks and short in low-yield stocks</t>
  </si>
  <si>
    <t>Boudoukh, Michaely, Richardson and Roberts (2007)</t>
  </si>
  <si>
    <r>
      <t xml:space="preserve"> Boudoukh, Jacob, Roni Michaely, Matthew Richardson and Michael R. Roberts, 2007, ``On the importance of measuring payout yield: implications for empirical asset pricing",</t>
    </r>
    <r>
      <rPr>
        <i/>
        <sz val="11"/>
        <rFont val="Calibri"/>
        <family val="2"/>
        <scheme val="minor"/>
      </rPr>
      <t xml:space="preserve"> Journal of Finance</t>
    </r>
    <r>
      <rPr>
        <sz val="11"/>
        <rFont val="Calibri"/>
        <family val="2"/>
        <scheme val="minor"/>
      </rPr>
      <t xml:space="preserve"> 62, 877-915. </t>
    </r>
  </si>
  <si>
    <t>http://www.jstor.org/stable/pdfplus/4622289.pdf</t>
  </si>
  <si>
    <t>Productivity</t>
  </si>
  <si>
    <t>Productivity level as in King and Rebelo (2000)</t>
  </si>
  <si>
    <t xml:space="preserve">Balvers and Huang (2007) </t>
  </si>
  <si>
    <r>
      <t xml:space="preserve"> Balvers, Ronald J. and Dayong Huang, 2007, ``Productivity-based asset pricing: Theory and evidence", </t>
    </r>
    <r>
      <rPr>
        <i/>
        <sz val="11"/>
        <color theme="1"/>
        <rFont val="Calibri"/>
        <family val="2"/>
        <scheme val="minor"/>
      </rPr>
      <t>Journal of Financial Economics</t>
    </r>
    <r>
      <rPr>
        <sz val="11"/>
        <color rgb="FF000000"/>
        <rFont val="Calibri"/>
        <family val="2"/>
        <charset val="1"/>
      </rPr>
      <t xml:space="preserve"> 2007, 405-445. </t>
    </r>
  </si>
  <si>
    <t>http://www.sciencedirect.com/science/article/pii/S0304405X07001110#</t>
  </si>
  <si>
    <t>Capital stock</t>
  </si>
  <si>
    <t>Quarterly capital stock interpolated from annual data</t>
  </si>
  <si>
    <t xml:space="preserve">Fourth-quarter to fourth-quarter consumption growth </t>
  </si>
  <si>
    <t xml:space="preserve">Fourth-quarter to fourth-quarter consumption growth rate </t>
  </si>
  <si>
    <t>Jagannathan and Wang  (2007)</t>
  </si>
  <si>
    <r>
      <t xml:space="preserve">Jagannathan, Ravi and Yong Wang, 2007, ``Lazy investors, discretionary consumption, and the cross-section of stock returns", </t>
    </r>
    <r>
      <rPr>
        <i/>
        <sz val="11"/>
        <color theme="1"/>
        <rFont val="Calibri"/>
        <family val="2"/>
        <scheme val="minor"/>
      </rPr>
      <t>Journal of Finance</t>
    </r>
    <r>
      <rPr>
        <sz val="11"/>
        <color rgb="FF000000"/>
        <rFont val="Calibri"/>
        <family val="2"/>
        <charset val="1"/>
      </rPr>
      <t xml:space="preserve"> 62, 1623-1661. </t>
    </r>
  </si>
  <si>
    <t>http://www.jstor.org/stable/pdfplus/4622313.pdf</t>
  </si>
  <si>
    <r>
      <t xml:space="preserve"> Avramov, Doron, Tarun Chordia, Gergana Jostova and Alexander Philipov, 2007, ``Momentum and credit rating",</t>
    </r>
    <r>
      <rPr>
        <i/>
        <sz val="11"/>
        <rFont val="Calibri"/>
        <family val="2"/>
        <scheme val="minor"/>
      </rPr>
      <t xml:space="preserve"> Journal of Finance</t>
    </r>
    <r>
      <rPr>
        <sz val="11"/>
        <rFont val="Calibri"/>
        <family val="2"/>
        <scheme val="minor"/>
      </rPr>
      <t xml:space="preserve"> 62, 2503-2520. </t>
    </r>
  </si>
  <si>
    <t>http://www.jstor.org/stable/pdfplus/4622342.pdf</t>
  </si>
  <si>
    <r>
      <t xml:space="preserve"> Shu, Tao, 2007,  ``Trader composition, price efficiency, and the cross-section of stock returns", </t>
    </r>
    <r>
      <rPr>
        <i/>
        <sz val="11"/>
        <color theme="1"/>
        <rFont val="Calibri"/>
        <family val="2"/>
        <scheme val="minor"/>
      </rPr>
      <t>Working Paper.</t>
    </r>
  </si>
  <si>
    <t>http://www.finance.eller.arizona.edu/documents/seminars/2006-7/tshu.jmp01-07.pdf</t>
  </si>
  <si>
    <r>
      <t xml:space="preserve">Baik, Bok and Tae Sik Ahn, 2007, Changes in order backlog and future returns, </t>
    </r>
    <r>
      <rPr>
        <i/>
        <sz val="11"/>
        <color theme="1"/>
        <rFont val="Calibri"/>
        <family val="2"/>
        <scheme val="minor"/>
      </rPr>
      <t>Seoul Journal of Business</t>
    </r>
    <r>
      <rPr>
        <sz val="11"/>
        <color rgb="FF000000"/>
        <rFont val="Calibri"/>
        <family val="2"/>
        <charset val="1"/>
      </rPr>
      <t xml:space="preserve"> 13, 105-126.  </t>
    </r>
  </si>
  <si>
    <t>http://s-space.snu.ac.kr/bitstream/10371/1814/1/sjbv13n2_105.pdf</t>
  </si>
  <si>
    <r>
      <t xml:space="preserve">Brown, David and Bradford Rowe, 2007, The productivity premium in equity returns, </t>
    </r>
    <r>
      <rPr>
        <i/>
        <sz val="11"/>
        <color theme="1"/>
        <rFont val="Calibri"/>
        <family val="2"/>
        <scheme val="minor"/>
      </rPr>
      <t>Working Paper</t>
    </r>
    <r>
      <rPr>
        <sz val="11"/>
        <color rgb="FF000000"/>
        <rFont val="Calibri"/>
        <family val="2"/>
        <charset val="1"/>
      </rPr>
      <t xml:space="preserve">, University of Wisconsin, Madison. </t>
    </r>
  </si>
  <si>
    <t>http://papers.ssrn.com/sol3/papers.cfm?abstract_id=993467</t>
  </si>
  <si>
    <r>
      <t>Doran, James, Andy Fodor and David Peterson, 2007, Insiders versus outsiders with employee stock options: Who knows best about future firm risk and implications for stock returns</t>
    </r>
    <r>
      <rPr>
        <i/>
        <sz val="11"/>
        <color theme="1"/>
        <rFont val="Calibri"/>
        <family val="2"/>
        <scheme val="minor"/>
      </rPr>
      <t>, Working Paper</t>
    </r>
    <r>
      <rPr>
        <sz val="11"/>
        <color rgb="FF000000"/>
        <rFont val="Calibri"/>
        <family val="2"/>
        <charset val="1"/>
      </rPr>
      <t xml:space="preserve">, Florida State University.  </t>
    </r>
  </si>
  <si>
    <r>
      <t>Head, Alex, Gary Smith and Julia Wilson, 2007, Would a stock by any other ticker smell as sweet?</t>
    </r>
    <r>
      <rPr>
        <i/>
        <sz val="11"/>
        <color theme="1"/>
        <rFont val="Calibri"/>
        <family val="2"/>
        <scheme val="minor"/>
      </rPr>
      <t xml:space="preserve"> Quarterly Review of Economics &amp; Finance </t>
    </r>
    <r>
      <rPr>
        <sz val="11"/>
        <color rgb="FF000000"/>
        <rFont val="Calibri"/>
        <family val="2"/>
        <charset val="1"/>
      </rPr>
      <t xml:space="preserve">49, 551-561. </t>
    </r>
  </si>
  <si>
    <t>http://www.sciencedirect.com/science/article/pii/S1062976907000865</t>
  </si>
  <si>
    <t>Earnings cyclicality</t>
  </si>
  <si>
    <t>Sensitivity of earnings to changes in aggregate total factor productivity</t>
  </si>
  <si>
    <t>Gourio (2007)</t>
  </si>
  <si>
    <r>
      <t xml:space="preserve">Gourio, Francois, 2007, Labor leverage, firms' heterogeneous sensitivities to the business cycle, and the cross-section of expected returns, </t>
    </r>
    <r>
      <rPr>
        <i/>
        <sz val="11"/>
        <color theme="1"/>
        <rFont val="Calibri"/>
        <family val="2"/>
        <scheme val="minor"/>
      </rPr>
      <t>Working Paper,</t>
    </r>
    <r>
      <rPr>
        <sz val="11"/>
        <color rgb="FF000000"/>
        <rFont val="Calibri"/>
        <family val="2"/>
        <charset val="1"/>
      </rPr>
      <t xml:space="preserve"> Boston University.  </t>
    </r>
  </si>
  <si>
    <t>http://people.bu.edu/fgourio/xspaper.pdf</t>
  </si>
  <si>
    <t>Market volatility innovation</t>
  </si>
  <si>
    <t xml:space="preserve">Difference in monthly average of squared daily return differences </t>
  </si>
  <si>
    <r>
      <t xml:space="preserve"> Kumar, Praveen, Sorin M. Sorescu, Rodney D. Boehme and Bartley R. Danielsen, 2008, ``Estimation risk, information, and the conditional CAPM: Theory and evidence", </t>
    </r>
    <r>
      <rPr>
        <i/>
        <sz val="11"/>
        <color theme="1"/>
        <rFont val="Calibri"/>
        <family val="2"/>
        <scheme val="minor"/>
      </rPr>
      <t xml:space="preserve">Review of Financial Studies </t>
    </r>
    <r>
      <rPr>
        <sz val="11"/>
        <color rgb="FF000000"/>
        <rFont val="Calibri"/>
        <family val="2"/>
        <charset val="1"/>
      </rPr>
      <t xml:space="preserve">21, 1037-1075. </t>
    </r>
  </si>
  <si>
    <t>http://www.jstor.org/stable/pdfplus/40056844.pdf</t>
  </si>
  <si>
    <t>Short-run market volatility</t>
  </si>
  <si>
    <t>High frequency volatility extracted from a time-series model of market returns</t>
  </si>
  <si>
    <t>Adrian and Rosenberg (2008)</t>
  </si>
  <si>
    <r>
      <t xml:space="preserve"> Adrian, Tobias and Joshua Rosenberg, 2008, ``Stock returns and volatility: Pricing the short-run and long-run components of market risk", </t>
    </r>
    <r>
      <rPr>
        <i/>
        <sz val="11"/>
        <color theme="1"/>
        <rFont val="Calibri"/>
        <family val="2"/>
        <scheme val="minor"/>
      </rPr>
      <t>Journal of Finance</t>
    </r>
    <r>
      <rPr>
        <sz val="11"/>
        <color rgb="FF000000"/>
        <rFont val="Calibri"/>
        <family val="2"/>
        <charset val="1"/>
      </rPr>
      <t xml:space="preserve"> 63, 2997-3030. </t>
    </r>
  </si>
  <si>
    <t>http://www.jstor.org/stable/pdfplus/20487956.pdf</t>
  </si>
  <si>
    <t xml:space="preserve">Long-run market volatility </t>
  </si>
  <si>
    <t>Low frequency volatility extracted from a time-series model of market returns</t>
  </si>
  <si>
    <t>Investment growth</t>
  </si>
  <si>
    <t>Return on a zero-investment portfolio long in low investment growth firms and short in high investment growth firms</t>
  </si>
  <si>
    <t>Xing (2008)</t>
  </si>
  <si>
    <r>
      <t xml:space="preserve"> Xing, Yuhang, 2008, ``Interpreting the value effect through the Q-Theory: An empirical investigation",</t>
    </r>
    <r>
      <rPr>
        <i/>
        <sz val="11"/>
        <color theme="1"/>
        <rFont val="Calibri"/>
        <family val="2"/>
        <scheme val="minor"/>
      </rPr>
      <t xml:space="preserve"> Review of Financial Studies </t>
    </r>
    <r>
      <rPr>
        <sz val="11"/>
        <color rgb="FF000000"/>
        <rFont val="Calibri"/>
        <family val="2"/>
        <charset val="1"/>
      </rPr>
      <t xml:space="preserve">21, 1767-1795. </t>
    </r>
  </si>
  <si>
    <t>http://www.jstor.org/stable/pdfplus/40056867.pdf</t>
  </si>
  <si>
    <t>Mean consumption growth</t>
  </si>
  <si>
    <t>Across-state mean consumption growth rate</t>
  </si>
  <si>
    <t>Korniotis (2008)</t>
  </si>
  <si>
    <r>
      <t xml:space="preserve"> Korniotis, George M., 2008, ``Habit formation, incomplete markets, and the significance of regional risk for expected returns", </t>
    </r>
    <r>
      <rPr>
        <i/>
        <sz val="11"/>
        <color theme="1"/>
        <rFont val="Calibri"/>
        <family val="2"/>
        <scheme val="minor"/>
      </rPr>
      <t>Review of Financial Studies</t>
    </r>
    <r>
      <rPr>
        <sz val="11"/>
        <color rgb="FF000000"/>
        <rFont val="Calibri"/>
        <family val="2"/>
        <charset val="1"/>
      </rPr>
      <t xml:space="preserve"> 21, 2139-2172. </t>
    </r>
  </si>
  <si>
    <t>http://www.jstor.org/stable/pdfplus/40056879.pdf</t>
  </si>
  <si>
    <t>Variance of consumption growth</t>
  </si>
  <si>
    <t>Across-state consumption growth variance</t>
  </si>
  <si>
    <t>Mean habit growth</t>
  </si>
  <si>
    <t>Across-state mean habit growth rate</t>
  </si>
  <si>
    <t>Variance of habit growth</t>
  </si>
  <si>
    <t xml:space="preserve">Across-state habit growth variance </t>
  </si>
  <si>
    <t>Systematic liquidity extracted from eight empirical liquidity measures</t>
  </si>
  <si>
    <t>Korajczyk and Sadka (2008)</t>
  </si>
  <si>
    <r>
      <t xml:space="preserve"> Korajczyk, Robert A. and Ronnie Sadka, 2008, ``Pricing the commonality across alternative measures of liquidity", </t>
    </r>
    <r>
      <rPr>
        <i/>
        <sz val="11"/>
        <color theme="1"/>
        <rFont val="Calibri"/>
        <family val="2"/>
        <scheme val="minor"/>
      </rPr>
      <t>Journal of Financial Economics</t>
    </r>
    <r>
      <rPr>
        <sz val="11"/>
        <color rgb="FF000000"/>
        <rFont val="Calibri"/>
        <family val="2"/>
        <charset val="1"/>
      </rPr>
      <t xml:space="preserve"> 87, 45-72. </t>
    </r>
  </si>
  <si>
    <t>http://www.sciencedirect.com/science/article/pii/S0304405X07001572#</t>
  </si>
  <si>
    <r>
      <t xml:space="preserve"> Guo, Hui and Robert Savickas, 2008, ``Average idiosyncratic volatility in G7 countries", </t>
    </r>
    <r>
      <rPr>
        <i/>
        <sz val="11"/>
        <color theme="1"/>
        <rFont val="Calibri"/>
        <family val="2"/>
        <scheme val="minor"/>
      </rPr>
      <t xml:space="preserve">Review of Financial Studies </t>
    </r>
    <r>
      <rPr>
        <sz val="11"/>
        <color rgb="FF000000"/>
        <rFont val="Calibri"/>
        <family val="2"/>
        <charset val="1"/>
      </rPr>
      <t xml:space="preserve">21, 1259-1296. </t>
    </r>
  </si>
  <si>
    <t>http://www.jstor.org/stable/pdfplus/40056850.pdf</t>
  </si>
  <si>
    <r>
      <t xml:space="preserve"> Campbell, John Y., Jens Hilscher and Jan Szilagyi, 2008, ``In search of distress risk", </t>
    </r>
    <r>
      <rPr>
        <i/>
        <sz val="11"/>
        <color theme="1"/>
        <rFont val="Calibri"/>
        <family val="2"/>
        <scheme val="minor"/>
      </rPr>
      <t>Journal of Finance</t>
    </r>
    <r>
      <rPr>
        <sz val="11"/>
        <color rgb="FF000000"/>
        <rFont val="Calibri"/>
        <family val="2"/>
        <charset val="1"/>
      </rPr>
      <t xml:space="preserve"> 63, 2899-2939.</t>
    </r>
  </si>
  <si>
    <t>http://www.jstor.org/stable/pdfplus/20487953.pdf</t>
  </si>
  <si>
    <t xml:space="preserve">Benefits from renegotiation upon default </t>
  </si>
  <si>
    <r>
      <t xml:space="preserve"> Garlappi, Lorenzo, Tao Shu and Hong Yan, 2008, ``Default risk, shareholder advantage, and stock returns", </t>
    </r>
    <r>
      <rPr>
        <i/>
        <sz val="11"/>
        <color theme="1"/>
        <rFont val="Calibri"/>
        <family val="2"/>
        <scheme val="minor"/>
      </rPr>
      <t>Review of Financial Studies</t>
    </r>
    <r>
      <rPr>
        <sz val="11"/>
        <color rgb="FF000000"/>
        <rFont val="Calibri"/>
        <family val="2"/>
        <charset val="1"/>
      </rPr>
      <t xml:space="preserve"> 21, 2743-2778. </t>
    </r>
  </si>
  <si>
    <t>http://www.jstor.org/stable/pdfplus/40056898.pdf</t>
  </si>
  <si>
    <t>Interaction between shareholder advantage and implied market value of assets</t>
  </si>
  <si>
    <t>Implied market value of assets provided by Moody's KMV</t>
  </si>
  <si>
    <r>
      <t xml:space="preserve"> Cooper, Michael J., Huseying Gulen and Michael J. Schill, 2008,  ``Asset growth and the cross-section of stock returns", </t>
    </r>
    <r>
      <rPr>
        <i/>
        <sz val="11"/>
        <rFont val="Calibri"/>
        <family val="2"/>
        <scheme val="minor"/>
      </rPr>
      <t>Journal of Finance</t>
    </r>
    <r>
      <rPr>
        <sz val="11"/>
        <rFont val="Calibri"/>
        <family val="2"/>
        <scheme val="minor"/>
      </rPr>
      <t xml:space="preserve"> 63, 1609-1651. </t>
    </r>
  </si>
  <si>
    <t>http://www.jstor.org/stable/pdfplus/25094485.pdf</t>
  </si>
  <si>
    <r>
      <t xml:space="preserve">Pontiff, Jeffrey and Arteiza Woodgate, 2008, ``Share issuance and cross-sectional returns", </t>
    </r>
    <r>
      <rPr>
        <i/>
        <sz val="11"/>
        <rFont val="Calibri"/>
        <family val="2"/>
        <scheme val="minor"/>
      </rPr>
      <t>Journal of Finance</t>
    </r>
    <r>
      <rPr>
        <sz val="11"/>
        <rFont val="Calibri"/>
        <family val="2"/>
        <scheme val="minor"/>
      </rPr>
      <t xml:space="preserve"> 63, 921-945. </t>
    </r>
  </si>
  <si>
    <t>http://www.jstor.org/stable/pdfplus/25094460.pdf</t>
  </si>
  <si>
    <t xml:space="preserve">Individual financial  </t>
  </si>
  <si>
    <r>
      <t>Brandt, Michael, Runeet Kishore, Pedro Santa-Clara and Mohan Venkatachalam, Earnings announcements are full of surprises,</t>
    </r>
    <r>
      <rPr>
        <i/>
        <sz val="11"/>
        <rFont val="Calibri"/>
        <family val="2"/>
        <scheme val="minor"/>
      </rPr>
      <t xml:space="preserve"> Working Paper</t>
    </r>
    <r>
      <rPr>
        <sz val="11"/>
        <rFont val="Calibri"/>
        <family val="2"/>
        <scheme val="minor"/>
      </rPr>
      <t xml:space="preserve">, Duke University. </t>
    </r>
  </si>
  <si>
    <t>http://papers.ssrn.com/sol3/papers.cfm?abstract_id=909563</t>
  </si>
  <si>
    <r>
      <t xml:space="preserve">Cohen, Lauren and Andrea Frazzini, 2008, Economic links and predictable returns, </t>
    </r>
    <r>
      <rPr>
        <i/>
        <sz val="11"/>
        <rFont val="Calibri"/>
        <family val="2"/>
        <scheme val="minor"/>
      </rPr>
      <t>Journal of Finance</t>
    </r>
    <r>
      <rPr>
        <sz val="11"/>
        <rFont val="Calibri"/>
        <family val="2"/>
        <scheme val="minor"/>
      </rPr>
      <t xml:space="preserve"> 63, 1977-2011. </t>
    </r>
  </si>
  <si>
    <t>http://onlinelibrary.wiley.com/doi/10.1111/j.1540-6261.2008.01379.x/full</t>
  </si>
  <si>
    <r>
      <t xml:space="preserve">Fabozzi, Frank, K.C. Ma and Becky Oliphant, 2008, Sin stock returns, </t>
    </r>
    <r>
      <rPr>
        <i/>
        <sz val="11"/>
        <rFont val="Calibri"/>
        <family val="2"/>
        <scheme val="minor"/>
      </rPr>
      <t>Financial Analysts Journal</t>
    </r>
    <r>
      <rPr>
        <sz val="11"/>
        <rFont val="Calibri"/>
        <family val="2"/>
        <scheme val="minor"/>
      </rPr>
      <t xml:space="preserve"> Fall, 82-94.</t>
    </r>
  </si>
  <si>
    <t>http://gyanresearch.wdfiles.com/local--files/alpha/JPM_FA_08_FABOZZI.pdf</t>
  </si>
  <si>
    <r>
      <t xml:space="preserve">Gu, Feng and Baruch Lev, 2008, Overpriced shares, ill-advised acquisitions, and goodwill impairment, </t>
    </r>
    <r>
      <rPr>
        <i/>
        <sz val="11"/>
        <rFont val="Calibri"/>
        <family val="2"/>
        <scheme val="minor"/>
      </rPr>
      <t>Accounting Review 86,</t>
    </r>
    <r>
      <rPr>
        <sz val="11"/>
        <rFont val="Calibri"/>
        <family val="2"/>
        <scheme val="minor"/>
      </rPr>
      <t xml:space="preserve"> 1995-2022. </t>
    </r>
  </si>
  <si>
    <t>http://www.aaajournals.org/doi/abs/10.2308/accr-10131</t>
  </si>
  <si>
    <r>
      <t>Gu, Li, Zhiqiang Wang and Jianming Ye, 2008, Information in order backlog: change versus level,</t>
    </r>
    <r>
      <rPr>
        <i/>
        <sz val="11"/>
        <rFont val="Calibri"/>
        <family val="2"/>
        <scheme val="minor"/>
      </rPr>
      <t xml:space="preserve"> Working Paper</t>
    </r>
    <r>
      <rPr>
        <sz val="11"/>
        <rFont val="Calibri"/>
        <family val="2"/>
        <scheme val="minor"/>
      </rPr>
      <t xml:space="preserve">, Fordham University. </t>
    </r>
  </si>
  <si>
    <t>http://69.175.2.130/~finman/Turin/Papers/Informationinorderbacklogchangeversuslevel.pdf</t>
  </si>
  <si>
    <r>
      <t xml:space="preserve">Lehavy, Reuven and Richard Sloan, 2008, Investor recognition and stock returns, </t>
    </r>
    <r>
      <rPr>
        <i/>
        <sz val="11"/>
        <rFont val="Calibri"/>
        <family val="2"/>
        <scheme val="minor"/>
      </rPr>
      <t>Review of Accounting Studies</t>
    </r>
    <r>
      <rPr>
        <sz val="11"/>
        <rFont val="Calibri"/>
        <family val="2"/>
        <scheme val="minor"/>
      </rPr>
      <t xml:space="preserve"> 13, 327-361. </t>
    </r>
  </si>
  <si>
    <t>http://link.springer.com/content/pdf/10.1007%2Fs11142-007-9063-y.pdf</t>
  </si>
  <si>
    <r>
      <t xml:space="preserve">Soliman, Mark, 2008, The use of DuPont analysis by market participants, </t>
    </r>
    <r>
      <rPr>
        <i/>
        <sz val="11"/>
        <rFont val="Calibri"/>
        <family val="2"/>
        <scheme val="minor"/>
      </rPr>
      <t>Accounting Review</t>
    </r>
    <r>
      <rPr>
        <sz val="11"/>
        <rFont val="Calibri"/>
        <family val="2"/>
        <scheme val="minor"/>
      </rPr>
      <t xml:space="preserve"> 83, 823-853. </t>
    </r>
  </si>
  <si>
    <t>http://faculty.haas.berkeley.edu/kli/papers/Soliman-2008TAR.pdf</t>
  </si>
  <si>
    <r>
      <t xml:space="preserve">Hvidkjaer, Soeren, 2008, Small trades and the cross-section of stock returns, </t>
    </r>
    <r>
      <rPr>
        <i/>
        <sz val="11"/>
        <rFont val="Calibri"/>
        <family val="2"/>
        <scheme val="minor"/>
      </rPr>
      <t>Review of Financial Studies</t>
    </r>
    <r>
      <rPr>
        <sz val="11"/>
        <rFont val="Calibri"/>
        <family val="2"/>
        <scheme val="minor"/>
      </rPr>
      <t xml:space="preserve"> 31, 1123-1151. </t>
    </r>
  </si>
  <si>
    <t>http://rfs.oxfordjournals.org/content/21/3/1123.abstract</t>
  </si>
  <si>
    <t>Idiosyncratic component of S&amp;P 500 return</t>
  </si>
  <si>
    <t>Residual of the linear projection of the S&amp;P 500 return onto the CRSP value weighted index return</t>
  </si>
  <si>
    <t>Brennan and Li (2008)</t>
  </si>
  <si>
    <r>
      <t xml:space="preserve">Brennan, Michael and Feifei Li, 2008, Agency and asset pricing, </t>
    </r>
    <r>
      <rPr>
        <i/>
        <sz val="11"/>
        <rFont val="Calibri"/>
        <family val="2"/>
        <scheme val="minor"/>
      </rPr>
      <t>Working Paper</t>
    </r>
    <r>
      <rPr>
        <sz val="11"/>
        <rFont val="Calibri"/>
        <family val="2"/>
        <scheme val="minor"/>
      </rPr>
      <t xml:space="preserve">, UCLA. </t>
    </r>
  </si>
  <si>
    <t>http://papers.ssrn.com/sol3/papers.cfm?abstract_id=1104546&amp;download=yes</t>
  </si>
  <si>
    <t>Cash flow covariance with aggregate consumption</t>
  </si>
  <si>
    <t>Da (2009)</t>
  </si>
  <si>
    <r>
      <t xml:space="preserve"> Da, Zhi, 2009, ``Cash flow, consumption risk, and the cross-section of stock returns",</t>
    </r>
    <r>
      <rPr>
        <i/>
        <sz val="11"/>
        <rFont val="Calibri"/>
        <family val="2"/>
        <scheme val="minor"/>
      </rPr>
      <t xml:space="preserve"> Journal of Finance</t>
    </r>
    <r>
      <rPr>
        <sz val="11"/>
        <rFont val="Calibri"/>
        <family val="2"/>
        <scheme val="minor"/>
      </rPr>
      <t xml:space="preserve"> 64, 923-956.</t>
    </r>
  </si>
  <si>
    <t>http://onlinelibrary.wiley.com/doi/10.1111/j.1540-6261.2009.01453.x/pdf</t>
  </si>
  <si>
    <t>Cash flow duration</t>
  </si>
  <si>
    <t>Cash flow duration sensitivity to aggregate consumption</t>
  </si>
  <si>
    <t>Livdan, Sapriza and Zhang (2009)</t>
  </si>
  <si>
    <r>
      <t xml:space="preserve"> Livdan, Dmitry, Horacio Sapriza and Lu Zhang, 2009, ``Financially constrained stock returns", </t>
    </r>
    <r>
      <rPr>
        <i/>
        <sz val="11"/>
        <rFont val="Calibri"/>
        <family val="2"/>
        <scheme val="minor"/>
      </rPr>
      <t>Journal of Finance</t>
    </r>
    <r>
      <rPr>
        <sz val="11"/>
        <rFont val="Calibri"/>
        <family val="2"/>
        <scheme val="minor"/>
      </rPr>
      <t xml:space="preserve">64, 1827-1862. </t>
    </r>
  </si>
  <si>
    <t>http://onlinelibrary.wiley.com/doi/10.1111/j.1540-6261.2009.01481.x/pdf</t>
  </si>
  <si>
    <t>Long-run stockholder consumption growth</t>
  </si>
  <si>
    <t>Aggregated microlevel stockholder consumption</t>
  </si>
  <si>
    <t>Malloy, Moskowitz and Vissing-Jorgensen (2009)</t>
  </si>
  <si>
    <r>
      <t xml:space="preserve"> Malloy, Christopher J., Tobias J. Moskowitz and Annette Vissing-Jorgensen, 2009, ``Long-run stockholder consumption risk and asset returns", </t>
    </r>
    <r>
      <rPr>
        <i/>
        <sz val="11"/>
        <rFont val="Calibri"/>
        <family val="2"/>
        <scheme val="minor"/>
      </rPr>
      <t>Journal of Finance</t>
    </r>
    <r>
      <rPr>
        <sz val="11"/>
        <rFont val="Calibri"/>
        <family val="2"/>
        <scheme val="minor"/>
      </rPr>
      <t xml:space="preserve"> 64, 2427-2479.</t>
    </r>
  </si>
  <si>
    <t>http://onlinelibrary.wiley.com/doi/10.1111/j.1540-6261.2009.01507.x/pdf</t>
  </si>
  <si>
    <t>Takeover likelihood</t>
  </si>
  <si>
    <t>Estimated via a logit model of regressing ex-post acquisition indicator on various firm- and industry-level accounting variables</t>
  </si>
  <si>
    <t>Cremers, Nair and John (2009)</t>
  </si>
  <si>
    <r>
      <t xml:space="preserve"> Cremers, K. J. Martijn, Vinay B. Nair and Kose John, 2009, ``Takeovers and the cross-section of returns'', </t>
    </r>
    <r>
      <rPr>
        <i/>
        <sz val="11"/>
        <color theme="1"/>
        <rFont val="Calibri"/>
        <family val="2"/>
        <scheme val="minor"/>
      </rPr>
      <t>Review of Financial Studies</t>
    </r>
    <r>
      <rPr>
        <sz val="11"/>
        <color rgb="FF000000"/>
        <rFont val="Calibri"/>
        <family val="2"/>
        <charset val="1"/>
      </rPr>
      <t xml:space="preserve"> 22, 1410-1445. </t>
    </r>
  </si>
  <si>
    <t>http://rfs.oxfordjournals.org/content/22/4/1409.full.pdf+html</t>
  </si>
  <si>
    <t>Estimated using structural formula in line with Kyle's (1985) lambda</t>
  </si>
  <si>
    <t>Chordia, Huh and Subrahmanyam (2009)</t>
  </si>
  <si>
    <r>
      <t xml:space="preserve"> Chordia, Taurn, Sahn-Wook Huh and Avanidhar Subrahmanyam, 2009, ``Theory-based illiquidity and asset pricing",</t>
    </r>
    <r>
      <rPr>
        <i/>
        <sz val="11"/>
        <color theme="1"/>
        <rFont val="Calibri"/>
        <family val="2"/>
        <scheme val="minor"/>
      </rPr>
      <t xml:space="preserve"> Review of Financial Studies </t>
    </r>
    <r>
      <rPr>
        <sz val="11"/>
        <color rgb="FF000000"/>
        <rFont val="Calibri"/>
        <family val="2"/>
        <charset val="1"/>
      </rPr>
      <t xml:space="preserve">22, 3630-3668. </t>
    </r>
  </si>
  <si>
    <t>http://rfs.oxfordjournals.org/content/22/9/3629.full.pdf+html</t>
  </si>
  <si>
    <t>Cash flow</t>
  </si>
  <si>
    <t>Aggregate earnings based on revisions to analyst earnings forecasts</t>
  </si>
  <si>
    <r>
      <t xml:space="preserve"> Da, Zhi and Mitchell Craig Warachka, 2009, ``Cash flow risk, systematic earnings revisions, and the cross-section of stock returns", </t>
    </r>
    <r>
      <rPr>
        <i/>
        <sz val="11"/>
        <color theme="1"/>
        <rFont val="Calibri"/>
        <family val="2"/>
        <scheme val="minor"/>
      </rPr>
      <t xml:space="preserve">Journal of Financial Economics </t>
    </r>
    <r>
      <rPr>
        <sz val="11"/>
        <color rgb="FF000000"/>
        <rFont val="Calibri"/>
        <family val="2"/>
        <charset val="1"/>
      </rPr>
      <t xml:space="preserve">94, 448-468. </t>
    </r>
  </si>
  <si>
    <t>http://www.sciencedirect.com/science/article/pii/S0304405X0900141X#</t>
  </si>
  <si>
    <t>Investors' beliefs</t>
  </si>
  <si>
    <t>Belief extracted from a two-state regime-switching model of aggregate market return and aggregate output</t>
  </si>
  <si>
    <t>Ozoguz (2008)</t>
  </si>
  <si>
    <r>
      <t xml:space="preserve"> Ozoguz, Arzu, 2009, ``Good times or bad times? Investor's uncertainty and stock returns", </t>
    </r>
    <r>
      <rPr>
        <i/>
        <sz val="11"/>
        <color theme="1"/>
        <rFont val="Calibri"/>
        <family val="2"/>
        <scheme val="minor"/>
      </rPr>
      <t xml:space="preserve">Review of Financial Studies </t>
    </r>
    <r>
      <rPr>
        <sz val="11"/>
        <color rgb="FF000000"/>
        <rFont val="Calibri"/>
        <family val="2"/>
        <charset val="1"/>
      </rPr>
      <t xml:space="preserve">22, 4378-4422. </t>
    </r>
  </si>
  <si>
    <t>http://rfs.oxfordjournals.org/content/22/11/4377.full.pdf+html</t>
  </si>
  <si>
    <t>Investors' uncertainty</t>
  </si>
  <si>
    <t>Uncertainty extracted from a two-state regime-switching model of aggregate market return and aggregate output</t>
  </si>
  <si>
    <r>
      <t xml:space="preserve"> Fang, Lily and Joel Peress, 2009, ``Media coverage and the cross-section of stock returns", </t>
    </r>
    <r>
      <rPr>
        <i/>
        <sz val="11"/>
        <rFont val="Calibri"/>
        <family val="2"/>
        <scheme val="minor"/>
      </rPr>
      <t>Journal of Finance</t>
    </r>
    <r>
      <rPr>
        <sz val="11"/>
        <rFont val="Calibri"/>
        <family val="2"/>
        <scheme val="minor"/>
      </rPr>
      <t xml:space="preserve"> 64, 2023-2052.</t>
    </r>
  </si>
  <si>
    <t>http://onlinelibrary.wiley.com/doi/10.1111/j.1540-6261.2009.01493.x/pdf</t>
  </si>
  <si>
    <r>
      <t xml:space="preserve"> Avramov, Doron, Tarun Chordia, Gergana Jostova and Alexander Philipov, 2009, ``Dispersion in analysts' earnings forecasts and credit rating", </t>
    </r>
    <r>
      <rPr>
        <i/>
        <sz val="11"/>
        <color theme="1"/>
        <rFont val="Calibri"/>
        <family val="2"/>
        <scheme val="minor"/>
      </rPr>
      <t>Journal of Financial Economics</t>
    </r>
    <r>
      <rPr>
        <sz val="11"/>
        <color rgb="FF000000"/>
        <rFont val="Calibri"/>
        <family val="2"/>
        <charset val="1"/>
      </rPr>
      <t xml:space="preserve"> 91, 83-101. </t>
    </r>
  </si>
  <si>
    <t>http://www.sciencedirect.com/science/article/pii/S0304405X08001840#</t>
  </si>
  <si>
    <r>
      <t xml:space="preserve"> Fu, Fangjian, 2009, ``Idiosyncratic risk and the cross-section of expected stock returns", </t>
    </r>
    <r>
      <rPr>
        <i/>
        <sz val="11"/>
        <color theme="1"/>
        <rFont val="Calibri"/>
        <family val="2"/>
        <scheme val="minor"/>
      </rPr>
      <t>Journal of Financial Economics</t>
    </r>
    <r>
      <rPr>
        <sz val="11"/>
        <color rgb="FF000000"/>
        <rFont val="Calibri"/>
        <family val="2"/>
        <charset val="1"/>
      </rPr>
      <t xml:space="preserve"> 91, 24-37. </t>
    </r>
  </si>
  <si>
    <t>http://www.sciencedirect.com/science/article/pii/S0304405X08001694</t>
  </si>
  <si>
    <t>Debt capacity</t>
  </si>
  <si>
    <r>
      <t xml:space="preserve"> Hahn, Jaehoon and Hangyong Lee, 2009, ``Financial constraints, debt capacity, and the cross-section of stock returns",</t>
    </r>
    <r>
      <rPr>
        <i/>
        <sz val="11"/>
        <color theme="1"/>
        <rFont val="Calibri"/>
        <family val="2"/>
        <scheme val="minor"/>
      </rPr>
      <t xml:space="preserve"> Journal of Finance </t>
    </r>
    <r>
      <rPr>
        <sz val="11"/>
        <color rgb="FF000000"/>
        <rFont val="Calibri"/>
        <family val="2"/>
        <charset val="1"/>
      </rPr>
      <t>64, 891-921.</t>
    </r>
  </si>
  <si>
    <t>http://onlinelibrary.wiley.com/doi/10.1111/j.1540-6261.2009.01452.x/pdf</t>
  </si>
  <si>
    <r>
      <t xml:space="preserve">Bali, Turan and Armen Hovakimian, 2009, Volatility spreads and expected stock returns, </t>
    </r>
    <r>
      <rPr>
        <i/>
        <sz val="11"/>
        <rFont val="Calibri"/>
        <family val="2"/>
        <scheme val="minor"/>
      </rPr>
      <t>Management Science</t>
    </r>
    <r>
      <rPr>
        <sz val="11"/>
        <rFont val="Calibri"/>
        <family val="2"/>
        <scheme val="minor"/>
      </rPr>
      <t xml:space="preserve"> 2009, 1797-1812.  </t>
    </r>
  </si>
  <si>
    <t>http://mansci.journal.informs.org/content/55/11/1797.full.pdf</t>
  </si>
  <si>
    <r>
      <t xml:space="preserve"> Chandrashekar, Satyajit and Ramesh K.S. Rao, 2009 ``The productivity of corporate cash holdings and the cross-section of expected stock returns", </t>
    </r>
    <r>
      <rPr>
        <i/>
        <sz val="11"/>
        <color theme="1"/>
        <rFont val="Calibri"/>
        <family val="2"/>
        <scheme val="minor"/>
      </rPr>
      <t xml:space="preserve">Working Paper. </t>
    </r>
  </si>
  <si>
    <t>http://papers.ssrn.com/sol3/papers.cfm?abstract_id=1334162</t>
  </si>
  <si>
    <r>
      <t>Chemmanur, Thomas and An Yan, 2009, Advertising, attention, and stock returns,</t>
    </r>
    <r>
      <rPr>
        <i/>
        <sz val="11"/>
        <color theme="1"/>
        <rFont val="Calibri"/>
        <family val="2"/>
        <scheme val="minor"/>
      </rPr>
      <t xml:space="preserve"> Working Paper,</t>
    </r>
    <r>
      <rPr>
        <sz val="11"/>
        <color rgb="FF000000"/>
        <rFont val="Calibri"/>
        <family val="2"/>
        <charset val="1"/>
      </rPr>
      <t xml:space="preserve"> Boston College. </t>
    </r>
  </si>
  <si>
    <t>http://papers.ssrn.com/sol3/papers.cfm?abstract_id=1340605</t>
  </si>
  <si>
    <r>
      <t xml:space="preserve">Da, Zhi and Mitch Warachka, 2009, Long-term earnings growth forecasts, limited attention, and return predictability, </t>
    </r>
    <r>
      <rPr>
        <i/>
        <sz val="11"/>
        <color theme="1"/>
        <rFont val="Calibri"/>
        <family val="2"/>
        <scheme val="minor"/>
      </rPr>
      <t>Working Paper</t>
    </r>
    <r>
      <rPr>
        <sz val="11"/>
        <color rgb="FF000000"/>
        <rFont val="Calibri"/>
        <family val="2"/>
        <charset val="1"/>
      </rPr>
      <t xml:space="preserve">, University of Notre Dame. </t>
    </r>
  </si>
  <si>
    <t>http://papers.ssrn.com/sol3/papers.cfm?abstract_id=1107637&amp;download=yes</t>
  </si>
  <si>
    <r>
      <t xml:space="preserve">Gokcen, Umut, 2009, Information revelation and expected stock returns, </t>
    </r>
    <r>
      <rPr>
        <i/>
        <sz val="11"/>
        <color theme="1"/>
        <rFont val="Calibri"/>
        <family val="2"/>
        <scheme val="minor"/>
      </rPr>
      <t>Working Paper,</t>
    </r>
    <r>
      <rPr>
        <sz val="11"/>
        <color rgb="FF000000"/>
        <rFont val="Calibri"/>
        <family val="2"/>
        <charset val="1"/>
      </rPr>
      <t xml:space="preserve"> Boston College. </t>
    </r>
  </si>
  <si>
    <t>http://papers.ssrn.com/sol3/papers.cfm?abstract_id=1477066</t>
  </si>
  <si>
    <r>
      <t xml:space="preserve">Gow, Ian and Daniel Taylor, 2009, Earnings volatility and the cross-section of returns, </t>
    </r>
    <r>
      <rPr>
        <i/>
        <sz val="11"/>
        <color theme="1"/>
        <rFont val="Calibri"/>
        <family val="2"/>
        <scheme val="minor"/>
      </rPr>
      <t>Working Paper,</t>
    </r>
    <r>
      <rPr>
        <sz val="11"/>
        <color rgb="FF000000"/>
        <rFont val="Calibri"/>
        <family val="2"/>
        <charset val="1"/>
      </rPr>
      <t xml:space="preserve"> Northwestern University. </t>
    </r>
  </si>
  <si>
    <t>http://areas.kenan-flagler.unc.edu/Accounting/fallcamp/Document%20Library/GT_2009-09-11.pdf</t>
  </si>
  <si>
    <r>
      <t>Huang, Alan Guoming, 2009, The cross section of cashflow volatility and expected stock returns,</t>
    </r>
    <r>
      <rPr>
        <i/>
        <sz val="11"/>
        <color theme="1"/>
        <rFont val="Calibri"/>
        <family val="2"/>
        <scheme val="minor"/>
      </rPr>
      <t xml:space="preserve"> Journal of Empirical Finance</t>
    </r>
    <r>
      <rPr>
        <sz val="11"/>
        <color rgb="FF000000"/>
        <rFont val="Calibri"/>
        <family val="2"/>
        <charset val="1"/>
      </rPr>
      <t xml:space="preserve"> 16, 409-429. </t>
    </r>
  </si>
  <si>
    <t>http://www.sciencedirect.com/science/article/pii/S0927539809000036</t>
  </si>
  <si>
    <r>
      <t xml:space="preserve">Korniotis, George and Alok Kumar, 2009, Long Georgia, short Colorado? The geography of return predictability, </t>
    </r>
    <r>
      <rPr>
        <i/>
        <sz val="11"/>
        <color theme="1"/>
        <rFont val="Calibri"/>
        <family val="2"/>
        <scheme val="minor"/>
      </rPr>
      <t>Working Paper</t>
    </r>
    <r>
      <rPr>
        <sz val="11"/>
        <color rgb="FF000000"/>
        <rFont val="Calibri"/>
        <family val="2"/>
        <charset val="1"/>
      </rPr>
      <t xml:space="preserve">, Board of Governors of the Federal Reserve System. </t>
    </r>
  </si>
  <si>
    <t>http://papers.ssrn.com/sol3/papers.cfm?abstract_id=1328973</t>
  </si>
  <si>
    <r>
      <t xml:space="preserve">Nguyen, Giao and Peggy Swanson, 2009, Firm characteristics, relative efficiency and equity returns, </t>
    </r>
    <r>
      <rPr>
        <i/>
        <sz val="11"/>
        <color theme="1"/>
        <rFont val="Calibri"/>
        <family val="2"/>
        <scheme val="minor"/>
      </rPr>
      <t>Journal of Financial and Quantitative Analysis</t>
    </r>
    <r>
      <rPr>
        <sz val="11"/>
        <color rgb="FF000000"/>
        <rFont val="Calibri"/>
        <family val="2"/>
        <charset val="1"/>
      </rPr>
      <t xml:space="preserve"> 44, 213-236. </t>
    </r>
  </si>
  <si>
    <t>http://journals.cambridge.org/action/displayAbstract?fromPage=online&amp;aid=5468968</t>
  </si>
  <si>
    <r>
      <t xml:space="preserve">Barber, B., T. Odean and N. Zhu, 2009, Do retail trades move markets? </t>
    </r>
    <r>
      <rPr>
        <i/>
        <sz val="11"/>
        <color theme="1"/>
        <rFont val="Calibri"/>
        <family val="2"/>
        <scheme val="minor"/>
      </rPr>
      <t>Review of Financial Studies</t>
    </r>
    <r>
      <rPr>
        <sz val="11"/>
        <color rgb="FF000000"/>
        <rFont val="Calibri"/>
        <family val="2"/>
        <charset val="1"/>
      </rPr>
      <t xml:space="preserve">, 22, 152-186. </t>
    </r>
  </si>
  <si>
    <t>http://rfs.oxfordjournals.org/content/22/1/151.short</t>
  </si>
  <si>
    <t>Market volatility and jumps</t>
  </si>
  <si>
    <t>Estimated based on S&amp;P index option returns</t>
  </si>
  <si>
    <t>Cremers, Halling and Weinbaum (2010)</t>
  </si>
  <si>
    <r>
      <t xml:space="preserve"> Cremers, Martijn, Michael Halling and David Weinbaum, 2010, ``In search of aggregate jump and volatility risk in the cross-section of stock returns", </t>
    </r>
    <r>
      <rPr>
        <i/>
        <sz val="11"/>
        <color theme="1"/>
        <rFont val="Calibri"/>
        <family val="2"/>
        <scheme val="minor"/>
      </rPr>
      <t xml:space="preserve">Working Paper. </t>
    </r>
  </si>
  <si>
    <t>http://www.rhsmith.umd.edu/feaconference/docs/Session4HallingInSearchofAggregate.pdf</t>
  </si>
  <si>
    <t>Market mispricing</t>
  </si>
  <si>
    <t>Zero-investment portfolio constructed from repurchasing and issuing firms</t>
  </si>
  <si>
    <t>Hirshleifer and Jiang (2010)</t>
  </si>
  <si>
    <r>
      <t xml:space="preserve"> Hirshleifer, David and Danling Jiang, 2010, ``A financing-based misvaluation factor and the cross-section of expected returns", </t>
    </r>
    <r>
      <rPr>
        <i/>
        <sz val="11"/>
        <color theme="1"/>
        <rFont val="Calibri"/>
        <family val="2"/>
        <scheme val="minor"/>
      </rPr>
      <t>Review of Financial Studies</t>
    </r>
    <r>
      <rPr>
        <sz val="11"/>
        <color rgb="FF000000"/>
        <rFont val="Calibri"/>
        <family val="2"/>
        <charset val="1"/>
      </rPr>
      <t xml:space="preserve"> 23, 3402-3436. </t>
    </r>
  </si>
  <si>
    <t>http://rfs.oxfordjournals.org/content/23/9/3401.full.pdf+html</t>
  </si>
  <si>
    <r>
      <t xml:space="preserve"> Boyer, Brian, Todd Mitton and Keith Vorkink, 2010, ``Expected idiosyncratic skewness", </t>
    </r>
    <r>
      <rPr>
        <i/>
        <sz val="11"/>
        <color theme="1"/>
        <rFont val="Calibri"/>
        <family val="2"/>
        <scheme val="minor"/>
      </rPr>
      <t>Review of Financial Studies</t>
    </r>
    <r>
      <rPr>
        <sz val="11"/>
        <color rgb="FF000000"/>
        <rFont val="Calibri"/>
        <family val="2"/>
        <charset val="1"/>
      </rPr>
      <t xml:space="preserve"> 23, 170-202. </t>
    </r>
  </si>
  <si>
    <t>http://rfs.oxfordjournals.org/content/23/1/169.full.pdf+html</t>
  </si>
  <si>
    <r>
      <t xml:space="preserve">Cooper, Michael J., Huseyin Gulen and Alexei V. Ovtchinnikov, 2010, ``Corporate political contributions and stock returns", </t>
    </r>
    <r>
      <rPr>
        <i/>
        <sz val="11"/>
        <color theme="1"/>
        <rFont val="Calibri"/>
        <family val="2"/>
        <scheme val="minor"/>
      </rPr>
      <t>Journal of Finance</t>
    </r>
    <r>
      <rPr>
        <sz val="11"/>
        <color rgb="FF000000"/>
        <rFont val="Calibri"/>
        <family val="2"/>
        <charset val="1"/>
      </rPr>
      <t xml:space="preserve"> 65, 687-724.</t>
    </r>
  </si>
  <si>
    <t>http://onlinelibrary.wiley.com/doi/10.1111/j.1540-6261.2009.01548.x/pdf</t>
  </si>
  <si>
    <r>
      <t xml:space="preserve"> Tuzel, Selale, 2010, ``Corporate real estate holdings and the cross-section of stock returns", </t>
    </r>
    <r>
      <rPr>
        <i/>
        <sz val="11"/>
        <color theme="1"/>
        <rFont val="Calibri"/>
        <family val="2"/>
        <scheme val="minor"/>
      </rPr>
      <t>Review of Financial Studies</t>
    </r>
    <r>
      <rPr>
        <sz val="11"/>
        <color rgb="FF000000"/>
        <rFont val="Calibri"/>
        <family val="2"/>
        <charset val="1"/>
      </rPr>
      <t xml:space="preserve"> 23, 2269-2302. </t>
    </r>
  </si>
  <si>
    <t>http://rfs.oxfordjournals.org/content/23/6/2268.full.pdf+html</t>
  </si>
  <si>
    <r>
      <t xml:space="preserve">Amaya, Diego, Peter Christoffersen, Kris Jacobs and Aurelio Vasquez, 2011, Do realized skewness and kurtosis predict the cross-section of equity returns, </t>
    </r>
    <r>
      <rPr>
        <i/>
        <sz val="11"/>
        <color theme="1"/>
        <rFont val="Calibri"/>
        <family val="2"/>
        <scheme val="minor"/>
      </rPr>
      <t>Working Paper,</t>
    </r>
    <r>
      <rPr>
        <sz val="11"/>
        <color rgb="FF000000"/>
        <rFont val="Calibri"/>
        <family val="2"/>
        <charset val="1"/>
      </rPr>
      <t xml:space="preserve"> HEC Montreal. </t>
    </r>
  </si>
  <si>
    <t>http://www.econ.queensu.ca/files/event/ACJV_28July2011.pdf</t>
  </si>
  <si>
    <r>
      <t xml:space="preserve">An, Jiyoun, Sanjeev Bhojraj and David Ng, 2010, Warranted multiples and future returns, </t>
    </r>
    <r>
      <rPr>
        <i/>
        <sz val="11"/>
        <color theme="1"/>
        <rFont val="Calibri"/>
        <family val="2"/>
        <scheme val="minor"/>
      </rPr>
      <t>Journal of Accounting, Auditing &amp; Finance</t>
    </r>
    <r>
      <rPr>
        <sz val="11"/>
        <color rgb="FF000000"/>
        <rFont val="Calibri"/>
        <family val="2"/>
        <charset val="1"/>
      </rPr>
      <t xml:space="preserve"> 25, 143-169.</t>
    </r>
  </si>
  <si>
    <t>http://jaf.sagepub.com/content/25/2/143.short</t>
  </si>
  <si>
    <t>Individual financial/accounting</t>
  </si>
  <si>
    <r>
      <t>Armstrong, Chris, Snehal Banerjee and Carlos Corona, 2010, Information quality and the cross-section of expected returns,</t>
    </r>
    <r>
      <rPr>
        <i/>
        <sz val="11"/>
        <color theme="1"/>
        <rFont val="Calibri"/>
        <family val="2"/>
        <scheme val="minor"/>
      </rPr>
      <t xml:space="preserve"> Working Paper,</t>
    </r>
    <r>
      <rPr>
        <sz val="11"/>
        <color rgb="FF000000"/>
        <rFont val="Calibri"/>
        <family val="2"/>
        <charset val="1"/>
      </rPr>
      <t xml:space="preserve"> University of Pennsylvania. </t>
    </r>
  </si>
  <si>
    <t>http://recanati-bs.tau.ac.il/Eng/_Uploads/dbsAttachedFiles/Snehal_Banerjee.pdf</t>
  </si>
  <si>
    <r>
      <t xml:space="preserve">Cao, Xuying and Yexiao Xu, 2010, Long-run idiosyncratic volatilities and cross-sectional stock returns, </t>
    </r>
    <r>
      <rPr>
        <i/>
        <sz val="11"/>
        <color theme="1"/>
        <rFont val="Calibri"/>
        <family val="2"/>
        <scheme val="minor"/>
      </rPr>
      <t>Working Paper</t>
    </r>
    <r>
      <rPr>
        <sz val="11"/>
        <color rgb="FF000000"/>
        <rFont val="Calibri"/>
        <family val="2"/>
        <charset val="1"/>
      </rPr>
      <t xml:space="preserve">, University of Illinois at Urbana-Champaign. </t>
    </r>
  </si>
  <si>
    <t>http://papers.ssrn.com/sol3/papers.cfm?abstract_id=1569945</t>
  </si>
  <si>
    <t>Private information</t>
  </si>
  <si>
    <t>Return on a zero-investment portfolio long in high PIN stocks and short in low PIN stocks; PIN (private information) is the probability of information-
based trade</t>
  </si>
  <si>
    <t>David, Hvidkjaer and O'Hara (2010)</t>
  </si>
  <si>
    <r>
      <t>Easley, David, Soeren Hvidkjaer and Maureen O'Hara, 2010, Factoring returns,</t>
    </r>
    <r>
      <rPr>
        <i/>
        <sz val="11"/>
        <color theme="1"/>
        <rFont val="Calibri"/>
        <family val="2"/>
        <scheme val="minor"/>
      </rPr>
      <t xml:space="preserve"> Journal of Financial and Quantitative Analysis</t>
    </r>
    <r>
      <rPr>
        <sz val="11"/>
        <color rgb="FF000000"/>
        <rFont val="Calibri"/>
        <family val="2"/>
        <charset val="1"/>
      </rPr>
      <t xml:space="preserve"> 45, 293-309. </t>
    </r>
  </si>
  <si>
    <t>http://journals.cambridge.org/action/displayAbstract?fromPage=online&amp;aid=7785676</t>
  </si>
  <si>
    <r>
      <t xml:space="preserve">Hameed, Allaudeen, Joshua Huang and Mujtaba Mian, 2010, Industries and stock return reversals, </t>
    </r>
    <r>
      <rPr>
        <i/>
        <sz val="11"/>
        <color theme="1"/>
        <rFont val="Calibri"/>
        <family val="2"/>
        <scheme val="minor"/>
      </rPr>
      <t>Working Paper,</t>
    </r>
    <r>
      <rPr>
        <sz val="11"/>
        <color rgb="FF000000"/>
        <rFont val="Calibri"/>
        <family val="2"/>
        <charset val="1"/>
      </rPr>
      <t xml:space="preserve"> National University of Singapore. </t>
    </r>
  </si>
  <si>
    <t>http://www.ccfr.org.cn/cicf2010/papers/20091213190553.pdf</t>
  </si>
  <si>
    <r>
      <t xml:space="preserve">Menzly, Lior and Oguzhan Ozbas, 2010, Market segmentation and cross-predictability of returns, </t>
    </r>
    <r>
      <rPr>
        <i/>
        <sz val="11"/>
        <color theme="1"/>
        <rFont val="Calibri"/>
        <family val="2"/>
        <scheme val="minor"/>
      </rPr>
      <t>Journal of Finance</t>
    </r>
    <r>
      <rPr>
        <sz val="11"/>
        <color rgb="FF000000"/>
        <rFont val="Calibri"/>
        <family val="2"/>
        <charset val="1"/>
      </rPr>
      <t xml:space="preserve"> 65, 1555-1580. </t>
    </r>
  </si>
  <si>
    <t>http://onlinelibrary.wiley.com/doi/10.1111/j.1540-6261.2010.01578.x/full</t>
  </si>
  <si>
    <r>
      <t xml:space="preserve">Papanastasopoulos, Georgios, Dimitrios Thomakos and Tao Wang, 2010, The implications of retained and distributed earnings for future profitability and stock returns, </t>
    </r>
    <r>
      <rPr>
        <i/>
        <sz val="11"/>
        <color theme="1"/>
        <rFont val="Calibri"/>
        <family val="2"/>
        <scheme val="minor"/>
      </rPr>
      <t xml:space="preserve">Review of Accounting &amp; Finance </t>
    </r>
    <r>
      <rPr>
        <sz val="11"/>
        <color rgb="FF000000"/>
        <rFont val="Calibri"/>
        <family val="2"/>
        <charset val="1"/>
      </rPr>
      <t xml:space="preserve">9, 395-423. </t>
    </r>
  </si>
  <si>
    <t>http://www.emeraldinsight.com/journals.htm?articleid=1892066&amp;show=abstract</t>
  </si>
  <si>
    <r>
      <t xml:space="preserve">Simutin, Mikhail, 2010, Excess cash and stock returns, </t>
    </r>
    <r>
      <rPr>
        <i/>
        <sz val="11"/>
        <color theme="1"/>
        <rFont val="Calibri"/>
        <family val="2"/>
        <scheme val="minor"/>
      </rPr>
      <t>Financial Management</t>
    </r>
    <r>
      <rPr>
        <sz val="11"/>
        <color rgb="FF000000"/>
        <rFont val="Calibri"/>
        <family val="2"/>
        <charset val="1"/>
      </rPr>
      <t xml:space="preserve"> 39, 1197-1222. </t>
    </r>
  </si>
  <si>
    <t>http://onlinelibrary.wiley.com/doi/10.1111/j.1755-053X.2010.01109.x/full</t>
  </si>
  <si>
    <r>
      <t xml:space="preserve">Huang, Wei, Qianqiu Liu, Ghon Rhee and Feng Wu, 2010, Extreme downside risk and expected stock returns, </t>
    </r>
    <r>
      <rPr>
        <i/>
        <sz val="11"/>
        <color theme="1"/>
        <rFont val="Calibri"/>
        <family val="2"/>
        <scheme val="minor"/>
      </rPr>
      <t>Journal of Banking &amp; Finance</t>
    </r>
    <r>
      <rPr>
        <sz val="11"/>
        <color rgb="FF000000"/>
        <rFont val="Calibri"/>
        <family val="2"/>
        <charset val="1"/>
      </rPr>
      <t xml:space="preserve"> 36, 1492-1502. </t>
    </r>
  </si>
  <si>
    <t>http://www.sciencedirect.com/science/article/pii/S0378426611003591</t>
  </si>
  <si>
    <r>
      <t>Xing, Yuhang, Xiaoyan Zhang and Rui Zhao, 2010, What does the individual option volatility smirk tell us about future equity returns?</t>
    </r>
    <r>
      <rPr>
        <i/>
        <sz val="11"/>
        <color theme="1"/>
        <rFont val="Calibri"/>
        <family val="2"/>
        <scheme val="minor"/>
      </rPr>
      <t xml:space="preserve"> Journal of Financial &amp; Quantitative Analysis</t>
    </r>
    <r>
      <rPr>
        <sz val="11"/>
        <color rgb="FF000000"/>
        <rFont val="Calibri"/>
        <family val="2"/>
        <charset val="1"/>
      </rPr>
      <t xml:space="preserve"> 45, 641-662. </t>
    </r>
  </si>
  <si>
    <t>http://journals.cambridge.org/action/displayAbstract?fromPage=online&amp;aid=7858228</t>
  </si>
  <si>
    <r>
      <t xml:space="preserve">George, Thomas and Chuan-yang Hwang, 2010, A resolution of the distress risk and leverage puzzles in the cross section of stock returns, </t>
    </r>
    <r>
      <rPr>
        <i/>
        <sz val="11"/>
        <color theme="1"/>
        <rFont val="Calibri"/>
        <family val="2"/>
        <scheme val="minor"/>
      </rPr>
      <t>Journal of Financial Economics</t>
    </r>
    <r>
      <rPr>
        <sz val="11"/>
        <color rgb="FF000000"/>
        <rFont val="Calibri"/>
        <family val="2"/>
        <charset val="1"/>
      </rPr>
      <t xml:space="preserve">  96, 56-79. </t>
    </r>
  </si>
  <si>
    <t>http://www.sciencedirect.com/science/article/pii/S0304405X09002335</t>
  </si>
  <si>
    <t>Rare disasters</t>
  </si>
  <si>
    <t>Disaster index based on international political crises</t>
  </si>
  <si>
    <t>Berkman, Jacobsen and Lee (2011)</t>
  </si>
  <si>
    <r>
      <t xml:space="preserve"> Berkman, Henk, Ben Jacobsen and John B. Lee, 2011, ``Time-varying rare disaster risk and stock returns", </t>
    </r>
    <r>
      <rPr>
        <i/>
        <sz val="11"/>
        <color theme="1"/>
        <rFont val="Calibri"/>
        <family val="2"/>
        <scheme val="minor"/>
      </rPr>
      <t>Journal of Financial Economics</t>
    </r>
    <r>
      <rPr>
        <sz val="11"/>
        <color rgb="FF000000"/>
        <rFont val="Calibri"/>
        <family val="2"/>
        <charset val="1"/>
      </rPr>
      <t xml:space="preserve"> 101, 313-332. </t>
    </r>
  </si>
  <si>
    <t>http://www.sciencedirect.com/science/article/pii/S0304405X11000523#</t>
  </si>
  <si>
    <t>Aggregate distress risk obtained by projecting future business failure growth rates on a set of basis assets</t>
  </si>
  <si>
    <t>Kapadia (2011)</t>
  </si>
  <si>
    <r>
      <t xml:space="preserve"> Kapadia, Nishad, 2011, ``Tracking down distress risk", </t>
    </r>
    <r>
      <rPr>
        <i/>
        <sz val="11"/>
        <color theme="1"/>
        <rFont val="Calibri"/>
        <family val="2"/>
        <scheme val="minor"/>
      </rPr>
      <t>Journal of Financial Economics</t>
    </r>
    <r>
      <rPr>
        <sz val="11"/>
        <color rgb="FF000000"/>
        <rFont val="Calibri"/>
        <family val="2"/>
        <charset val="1"/>
      </rPr>
      <t xml:space="preserve"> 102, 167-182. </t>
    </r>
  </si>
  <si>
    <t>http://www.sciencedirect.com/science/article/pii/S0304405X11001164#</t>
  </si>
  <si>
    <t>Factor-mimicking portfolios based on momentum of international equity returns</t>
  </si>
  <si>
    <t>Hou, Karolyi and Kho (2011)</t>
  </si>
  <si>
    <r>
      <t xml:space="preserve"> Hou, Kewei, G. Andrew Karolyi and Bong-Chan Kho, 2011, ``What factors drive global stock returns?", </t>
    </r>
    <r>
      <rPr>
        <i/>
        <sz val="11"/>
        <color theme="1"/>
        <rFont val="Calibri"/>
        <family val="2"/>
        <scheme val="minor"/>
      </rPr>
      <t>Review of Financial Studies</t>
    </r>
    <r>
      <rPr>
        <sz val="11"/>
        <color rgb="FF000000"/>
        <rFont val="Calibri"/>
        <family val="2"/>
        <charset val="1"/>
      </rPr>
      <t xml:space="preserve"> 24, 2528-2574. </t>
    </r>
  </si>
  <si>
    <t>http://rfs.oxfordjournals.org/content/24/8/2527.full.pdf+html</t>
  </si>
  <si>
    <t>Factor-mimicking portfolios based on cash flow-to-price of international equity returns</t>
  </si>
  <si>
    <r>
      <t xml:space="preserve"> Li, Dongmei, 2011, ``Financial constraints, R&amp;D investment, and stock returns", </t>
    </r>
    <r>
      <rPr>
        <i/>
        <sz val="11"/>
        <color theme="1"/>
        <rFont val="Calibri"/>
        <family val="2"/>
        <scheme val="minor"/>
      </rPr>
      <t>Review of Financial Studies</t>
    </r>
    <r>
      <rPr>
        <sz val="11"/>
        <color rgb="FF000000"/>
        <rFont val="Calibri"/>
        <family val="2"/>
        <charset val="1"/>
      </rPr>
      <t xml:space="preserve"> 24, 2975-3007. </t>
    </r>
  </si>
  <si>
    <t>http://rfs.oxfordjournals.org/content/24/9/2974.full.pdf+html</t>
  </si>
  <si>
    <r>
      <t xml:space="preserve"> Bali, Turan G., Nusret Cakici and Robert F. Whitelaw, 2011, ``Maxing out: Stocks as lotteries and the cross-section of expected returns", </t>
    </r>
    <r>
      <rPr>
        <i/>
        <sz val="11"/>
        <color theme="1"/>
        <rFont val="Calibri"/>
        <family val="2"/>
        <scheme val="minor"/>
      </rPr>
      <t>Journal of Financial Economics</t>
    </r>
    <r>
      <rPr>
        <sz val="11"/>
        <color rgb="FF000000"/>
        <rFont val="Calibri"/>
        <family val="2"/>
        <charset val="1"/>
      </rPr>
      <t xml:space="preserve"> 99, 427-446. </t>
    </r>
  </si>
  <si>
    <t>http://www.sciencedirect.com/science/article/pii/S0304405X1000190X#</t>
  </si>
  <si>
    <r>
      <t xml:space="preserve"> Yan, Shu, 2011, ``Jump risk, stock returns, and slope of implied volatility smile", </t>
    </r>
    <r>
      <rPr>
        <i/>
        <sz val="11"/>
        <color theme="1"/>
        <rFont val="Calibri"/>
        <family val="2"/>
        <scheme val="minor"/>
      </rPr>
      <t xml:space="preserve">Journal of Financial Economics </t>
    </r>
    <r>
      <rPr>
        <sz val="11"/>
        <color rgb="FF000000"/>
        <rFont val="Calibri"/>
        <family val="2"/>
        <charset val="1"/>
      </rPr>
      <t xml:space="preserve">99, 216-233. </t>
    </r>
  </si>
  <si>
    <t>http://www.sciencedirect.com/science/article/pii/S0304405X1000187X#</t>
  </si>
  <si>
    <r>
      <t xml:space="preserve"> Edmans, Alex, 2011, ``Does the stock market fully value intangibles? Employee satisfaction and equity prices",</t>
    </r>
    <r>
      <rPr>
        <i/>
        <sz val="11"/>
        <color theme="1"/>
        <rFont val="Calibri"/>
        <family val="2"/>
        <scheme val="minor"/>
      </rPr>
      <t xml:space="preserve"> Journal of Financial Economics</t>
    </r>
    <r>
      <rPr>
        <sz val="11"/>
        <color rgb="FF000000"/>
        <rFont val="Calibri"/>
        <family val="2"/>
        <charset val="1"/>
      </rPr>
      <t xml:space="preserve"> 101, 621-640. </t>
    </r>
  </si>
  <si>
    <t>http://www.sciencedirect.com/science/article/pii/S0304405X11000869</t>
  </si>
  <si>
    <t>Chen, Novy-Marx and Zhang (2011)</t>
  </si>
  <si>
    <r>
      <t xml:space="preserve">Chen, Long, Robert Novy-Marx and Lu Zhang, ``An alternative three-factor model", </t>
    </r>
    <r>
      <rPr>
        <i/>
        <sz val="11"/>
        <color theme="1"/>
        <rFont val="Calibri"/>
        <family val="2"/>
        <scheme val="minor"/>
      </rPr>
      <t xml:space="preserve">Working Paper. </t>
    </r>
  </si>
  <si>
    <t>http://papers.ssrn.com/sol3/papers.cfm?abstract_id=1418117</t>
  </si>
  <si>
    <t>Investment portfolio return</t>
  </si>
  <si>
    <t xml:space="preserve">Difference between returns of portfolios with low and high investment-to-asset ratio  </t>
  </si>
  <si>
    <t>Return-on-equity portfolio return</t>
  </si>
  <si>
    <t>Difference between returns of portfolios with high and low return on equity</t>
  </si>
  <si>
    <r>
      <t xml:space="preserve"> Akbas, Ferhat, Will J. Armstrong and Ralitsa Petkova, 2011,``The Volatility of Liquidity and Expected Stock Returns", </t>
    </r>
    <r>
      <rPr>
        <i/>
        <sz val="11"/>
        <color theme="1"/>
        <rFont val="Calibri"/>
        <family val="2"/>
        <scheme val="minor"/>
      </rPr>
      <t>Working Paper.</t>
    </r>
  </si>
  <si>
    <t>http://papers.ssrn.com/sol3/papers.cfm?abstract_id=1786991</t>
  </si>
  <si>
    <r>
      <t xml:space="preserve"> Jiang, Hao and Zheng Sun, 2011, ``Dispersion in beliefs among active mutual funds and the cross-section of stock returns", </t>
    </r>
    <r>
      <rPr>
        <i/>
        <sz val="11"/>
        <color theme="1"/>
        <rFont val="Calibri"/>
        <family val="2"/>
        <scheme val="minor"/>
      </rPr>
      <t>Working Paper.</t>
    </r>
  </si>
  <si>
    <t>http://merage.uci.edu/Resources/Documents/Disperion%20in%20Beliefs%20and%20Stock%20Returns%20_%20Jiang%20&amp;%20Sun%200811.pdf</t>
  </si>
  <si>
    <r>
      <t xml:space="preserve"> Han, Bing and Yi Zhou, 2011, ``Term structure of credit default swap spreads and cross-section of stock returns", </t>
    </r>
    <r>
      <rPr>
        <i/>
        <sz val="11"/>
        <color theme="1"/>
        <rFont val="Calibri"/>
        <family val="2"/>
        <scheme val="minor"/>
      </rPr>
      <t>Working Paper.</t>
    </r>
  </si>
  <si>
    <t>http://papers.ssrn.com/sol3/papers.cfm?abstract_id=1735162</t>
  </si>
  <si>
    <r>
      <t xml:space="preserve"> Eisfeldt, Andrea L. and Dimitris Papanikolaou, 2011,  ``Organization capital and the cross-section of expected returns", </t>
    </r>
    <r>
      <rPr>
        <i/>
        <sz val="11"/>
        <color theme="1"/>
        <rFont val="Calibri"/>
        <family val="2"/>
        <scheme val="minor"/>
      </rPr>
      <t>Working Paper.</t>
    </r>
  </si>
  <si>
    <t>http://www.kellogg.northwestern.edu/faculty/papanikolaou/htm/org_cap.pdf</t>
  </si>
  <si>
    <t xml:space="preserve">Residual income </t>
  </si>
  <si>
    <t>Firm residual income growth extracted from firm earnings growth</t>
  </si>
  <si>
    <t>Balachandran and Mohanram (2011)</t>
  </si>
  <si>
    <r>
      <t>Balachandran, Sudhakar and Partha Mohanram, 2011, Using residual income to refine the relationship between earings growth and stock returns,</t>
    </r>
    <r>
      <rPr>
        <i/>
        <sz val="11"/>
        <color theme="1"/>
        <rFont val="Calibri"/>
        <family val="2"/>
        <scheme val="minor"/>
      </rPr>
      <t xml:space="preserve"> Review of Accounting Studies</t>
    </r>
    <r>
      <rPr>
        <sz val="11"/>
        <color rgb="FF000000"/>
        <rFont val="Calibri"/>
        <family val="2"/>
        <charset val="1"/>
      </rPr>
      <t xml:space="preserve"> 17, 134-165.  </t>
    </r>
  </si>
  <si>
    <t>http://link.springer.com/content/pdf/10.1007%2Fs11142-011-9168-1.pdf</t>
  </si>
  <si>
    <t>Firm accrual volatility measured by the standard deviation of the ratio of accruals to sales</t>
  </si>
  <si>
    <t>Bandyopadhyay, Huang and Wirjanto (2011)</t>
  </si>
  <si>
    <r>
      <t>Bandyopadhyay, Sati, Alan Huang and Tony Wirjanto, 2010, The accrual volatility anomaly,</t>
    </r>
    <r>
      <rPr>
        <i/>
        <sz val="11"/>
        <color theme="1"/>
        <rFont val="Calibri"/>
        <family val="2"/>
        <scheme val="minor"/>
      </rPr>
      <t xml:space="preserve"> Working Paper</t>
    </r>
    <r>
      <rPr>
        <sz val="11"/>
        <color rgb="FF000000"/>
        <rFont val="Calibri"/>
        <family val="2"/>
        <charset val="1"/>
      </rPr>
      <t xml:space="preserve">, University of Waterloo. </t>
    </r>
  </si>
  <si>
    <t>arts.uwaterloo.ca/~aghuang/research/ava.pdf‎</t>
  </si>
  <si>
    <r>
      <t xml:space="preserve">Callen, Jeffrey and Matthew Lyle, 2011, The term structure of implied costs of equity capital, </t>
    </r>
    <r>
      <rPr>
        <i/>
        <sz val="11"/>
        <color theme="1"/>
        <rFont val="Calibri"/>
        <family val="2"/>
        <scheme val="minor"/>
      </rPr>
      <t>Working Paper,</t>
    </r>
    <r>
      <rPr>
        <sz val="11"/>
        <color rgb="FF000000"/>
        <rFont val="Calibri"/>
        <family val="2"/>
        <charset val="1"/>
      </rPr>
      <t xml:space="preserve"> University of Toronto. </t>
    </r>
  </si>
  <si>
    <t>http://papers.ssrn.com/sol3/papers.cfm?abstract_id=1975947</t>
  </si>
  <si>
    <r>
      <t xml:space="preserve">Callen, Jeffrey, Mozaffar Khan and Hai Lu, 2011, Accounting quality, stock price delay, and future stock returns, </t>
    </r>
    <r>
      <rPr>
        <i/>
        <sz val="11"/>
        <color theme="1"/>
        <rFont val="Calibri"/>
        <family val="2"/>
        <scheme val="minor"/>
      </rPr>
      <t>Contemporary Accounting Research</t>
    </r>
    <r>
      <rPr>
        <sz val="11"/>
        <color rgb="FF000000"/>
        <rFont val="Calibri"/>
        <family val="2"/>
        <charset val="1"/>
      </rPr>
      <t xml:space="preserve">, 30, 269-295.  </t>
    </r>
  </si>
  <si>
    <t>http://onlinelibrary.wiley.com/doi/10.1111/j.1911-3846.2011.01154.x/pdf</t>
  </si>
  <si>
    <r>
      <t>Chen, Huafeng, Marcin Kacperczyk and Hernan Ortiz-Molina, 2011, Labor unions, operating flexibility, and the cost of equity,</t>
    </r>
    <r>
      <rPr>
        <i/>
        <sz val="11"/>
        <color theme="1"/>
        <rFont val="Calibri"/>
        <family val="2"/>
        <scheme val="minor"/>
      </rPr>
      <t xml:space="preserve"> Journal of Financial and Quantitative Analysis</t>
    </r>
    <r>
      <rPr>
        <sz val="11"/>
        <color rgb="FF000000"/>
        <rFont val="Calibri"/>
        <family val="2"/>
        <charset val="1"/>
      </rPr>
      <t xml:space="preserve"> 46, 25-58. </t>
    </r>
  </si>
  <si>
    <t>http://journals.cambridge.org/action/displayAbstract?fromPage=online&amp;aid=8218526</t>
  </si>
  <si>
    <r>
      <t xml:space="preserve">Da, Zhi, Qianqiu Liu and Ernst Schaumburg, 2011, Decomposing short-term return reversal, </t>
    </r>
    <r>
      <rPr>
        <i/>
        <sz val="11"/>
        <color theme="1"/>
        <rFont val="Calibri"/>
        <family val="2"/>
        <scheme val="minor"/>
      </rPr>
      <t>Working Paper</t>
    </r>
    <r>
      <rPr>
        <sz val="11"/>
        <color rgb="FF000000"/>
        <rFont val="Calibri"/>
        <family val="2"/>
        <charset val="1"/>
      </rPr>
      <t xml:space="preserve">, University of Notre Dame. </t>
    </r>
  </si>
  <si>
    <t>http://papers.ssrn.com/sol3/Papers.cfm?abstract_id=1551025</t>
  </si>
  <si>
    <r>
      <t xml:space="preserve">Drake, Michael and Lynn Rees, 2011, Should investors follow the prophets or the bears? Evidence on the use of public information by analysts and short sellers, </t>
    </r>
    <r>
      <rPr>
        <i/>
        <sz val="11"/>
        <color theme="1"/>
        <rFont val="Calibri"/>
        <family val="2"/>
        <scheme val="minor"/>
      </rPr>
      <t>Accounting Review</t>
    </r>
    <r>
      <rPr>
        <sz val="11"/>
        <color rgb="FF000000"/>
        <rFont val="Calibri"/>
        <family val="2"/>
        <charset val="1"/>
      </rPr>
      <t xml:space="preserve"> 86, 101-130.  </t>
    </r>
  </si>
  <si>
    <t>http://aaajournals.org/doi/abs/10.2308/accr.00000006</t>
  </si>
  <si>
    <r>
      <t>Hafzalla, Nader, Russell Lundholm and Matthew Van Winkle, 2011, Percent Accruals,</t>
    </r>
    <r>
      <rPr>
        <i/>
        <sz val="11"/>
        <color theme="1"/>
        <rFont val="Calibri"/>
        <family val="2"/>
        <scheme val="minor"/>
      </rPr>
      <t xml:space="preserve"> Accounting Review</t>
    </r>
    <r>
      <rPr>
        <sz val="11"/>
        <color rgb="FF000000"/>
        <rFont val="Calibri"/>
        <family val="2"/>
        <charset val="1"/>
      </rPr>
      <t xml:space="preserve"> 86, 209-236. </t>
    </r>
  </si>
  <si>
    <t>http://www.aaajournals.org/doi/abs/10.2308/accr.00000011</t>
  </si>
  <si>
    <r>
      <t xml:space="preserve">Hess, Dieter, Daniel Kreutzmann and Oliver Pucker, Projected earnings accuracy and profitability of stock recommendations, </t>
    </r>
    <r>
      <rPr>
        <i/>
        <sz val="11"/>
        <color theme="1"/>
        <rFont val="Calibri"/>
        <family val="2"/>
        <scheme val="minor"/>
      </rPr>
      <t>Working Paper</t>
    </r>
    <r>
      <rPr>
        <sz val="11"/>
        <color rgb="FF000000"/>
        <rFont val="Calibri"/>
        <family val="2"/>
        <charset val="1"/>
      </rPr>
      <t xml:space="preserve">, University of Cologne. </t>
    </r>
  </si>
  <si>
    <t>http://papers.ssrn.com/sol3/papers.cfm?abstract_id=1786608&amp;download=yes</t>
  </si>
  <si>
    <r>
      <t xml:space="preserve">Imrohoroglu, Avse and Selale Tuzel, 2011, Firm level productivity, risk, and return, </t>
    </r>
    <r>
      <rPr>
        <i/>
        <sz val="11"/>
        <color theme="1"/>
        <rFont val="Calibri"/>
        <family val="2"/>
        <scheme val="minor"/>
      </rPr>
      <t>Working Paper</t>
    </r>
    <r>
      <rPr>
        <sz val="11"/>
        <color rgb="FF000000"/>
        <rFont val="Calibri"/>
        <family val="2"/>
        <charset val="1"/>
      </rPr>
      <t xml:space="preserve">, University of Southern California. </t>
    </r>
  </si>
  <si>
    <t>http://papers.ssrn.com/sol3/papers.cfm?abstract_id=1770264&amp;download=yes</t>
  </si>
  <si>
    <r>
      <t xml:space="preserve">Landsman, Wayne, Bruce Miller, Ken Peasnell and Shu Yeh, 2011, Do investors understand really dirty surplus? </t>
    </r>
    <r>
      <rPr>
        <i/>
        <sz val="11"/>
        <color theme="1"/>
        <rFont val="Calibri"/>
        <family val="2"/>
        <scheme val="minor"/>
      </rPr>
      <t>Accounting Review</t>
    </r>
    <r>
      <rPr>
        <sz val="11"/>
        <color rgb="FF000000"/>
        <rFont val="Calibri"/>
        <family val="2"/>
        <charset val="1"/>
      </rPr>
      <t xml:space="preserve"> 86, 237-258. </t>
    </r>
  </si>
  <si>
    <t>http://aaajournals.org/doi/abs/10.2308/accr.00000014</t>
  </si>
  <si>
    <r>
      <t>Li, Kevin Ke, 2011, How well do investors understand loss persistence?</t>
    </r>
    <r>
      <rPr>
        <i/>
        <sz val="11"/>
        <color theme="1"/>
        <rFont val="Calibri"/>
        <family val="2"/>
        <scheme val="minor"/>
      </rPr>
      <t xml:space="preserve"> Review of Accounting Studies</t>
    </r>
    <r>
      <rPr>
        <sz val="11"/>
        <color rgb="FF000000"/>
        <rFont val="Calibri"/>
        <family val="2"/>
        <charset val="1"/>
      </rPr>
      <t xml:space="preserve"> 16, 630-667. </t>
    </r>
  </si>
  <si>
    <t>http://link.springer.com/content/pdf/10.1007%2Fs11142-011-9157-4.pdf</t>
  </si>
  <si>
    <r>
      <t>Nyberg, Peter and Salla Poyry, 2011, Firm expansion and stock price momentum,</t>
    </r>
    <r>
      <rPr>
        <i/>
        <sz val="11"/>
        <color theme="1"/>
        <rFont val="Calibri"/>
        <family val="2"/>
        <scheme val="minor"/>
      </rPr>
      <t xml:space="preserve"> Working Paper,</t>
    </r>
    <r>
      <rPr>
        <sz val="11"/>
        <color rgb="FF000000"/>
        <rFont val="Calibri"/>
        <family val="2"/>
        <charset val="1"/>
      </rPr>
      <t xml:space="preserve"> Aalto University.</t>
    </r>
  </si>
  <si>
    <t>http://papers.ssrn.com/sol3/papers.cfm?abstract_id=1684767&amp;download=yes</t>
  </si>
  <si>
    <r>
      <t xml:space="preserve">Ortiz-Molina, Hernan and Gordon Phillips, 2011, Real asset liquidity and the cost of capital, </t>
    </r>
    <r>
      <rPr>
        <i/>
        <sz val="11"/>
        <color theme="1"/>
        <rFont val="Calibri"/>
        <family val="2"/>
        <scheme val="minor"/>
      </rPr>
      <t>Working Paper</t>
    </r>
    <r>
      <rPr>
        <sz val="11"/>
        <color rgb="FF000000"/>
        <rFont val="Calibri"/>
        <family val="2"/>
        <charset val="1"/>
      </rPr>
      <t>, University of British Columbia.</t>
    </r>
  </si>
  <si>
    <t>https://msbfile03.usc.edu/digitalmeasures/gordonph/intellcont/AssetLiquidity-1.pdf</t>
  </si>
  <si>
    <r>
      <t xml:space="preserve">Patatoukas, Panos, 2011, Customer-base concentration: implications for firm performance and capital markets, </t>
    </r>
    <r>
      <rPr>
        <i/>
        <sz val="11"/>
        <color theme="1"/>
        <rFont val="Calibri"/>
        <family val="2"/>
        <scheme val="minor"/>
      </rPr>
      <t>Working Paper</t>
    </r>
    <r>
      <rPr>
        <sz val="11"/>
        <color rgb="FF000000"/>
        <rFont val="Calibri"/>
        <family val="2"/>
        <charset val="1"/>
      </rPr>
      <t xml:space="preserve">, University of California Berkeley. </t>
    </r>
  </si>
  <si>
    <t>http://papers.ssrn.com/sol3/papers.cfm?abstract_id=1666497&amp;download=yes</t>
  </si>
  <si>
    <r>
      <t xml:space="preserve">Thomas, Jacob and Frank Zhang, 2011, Tax expense momentum, </t>
    </r>
    <r>
      <rPr>
        <i/>
        <sz val="11"/>
        <color theme="1"/>
        <rFont val="Calibri"/>
        <family val="2"/>
        <scheme val="minor"/>
      </rPr>
      <t>Journal of Accounting Research</t>
    </r>
    <r>
      <rPr>
        <sz val="11"/>
        <color rgb="FF000000"/>
        <rFont val="Calibri"/>
        <family val="2"/>
        <charset val="1"/>
      </rPr>
      <t xml:space="preserve"> 49, 791-821. </t>
    </r>
  </si>
  <si>
    <t>http://onlinelibrary.wiley.com/doi/10.1111/j.1475-679X.2011.00409.x/full</t>
  </si>
  <si>
    <r>
      <t>Wahlen, James and Matthew Wieland, 2011, Can financial statement analysis beat consensus analysts' recommendations?</t>
    </r>
    <r>
      <rPr>
        <i/>
        <sz val="11"/>
        <color theme="1"/>
        <rFont val="Calibri"/>
        <family val="2"/>
        <scheme val="minor"/>
      </rPr>
      <t xml:space="preserve"> Review of Accounting Studies</t>
    </r>
    <r>
      <rPr>
        <sz val="11"/>
        <color rgb="FF000000"/>
        <rFont val="Calibri"/>
        <family val="2"/>
        <charset val="1"/>
      </rPr>
      <t xml:space="preserve"> 16, 89-115. </t>
    </r>
  </si>
  <si>
    <t>http://link.springer.com/content/pdf/10.1007%2Fs11142-010-9124-5.pdf</t>
  </si>
  <si>
    <t>Shareholder recovery</t>
  </si>
  <si>
    <t>Garlappi and Yan (2011)</t>
  </si>
  <si>
    <r>
      <t>Garlappi, Lorenzo and Hong Yan, 2011, Financial distress and the cross-section of equity returns,</t>
    </r>
    <r>
      <rPr>
        <i/>
        <sz val="11"/>
        <color theme="1"/>
        <rFont val="Calibri"/>
        <family val="2"/>
        <scheme val="minor"/>
      </rPr>
      <t xml:space="preserve"> Journal of Finance </t>
    </r>
    <r>
      <rPr>
        <sz val="11"/>
        <color rgb="FF000000"/>
        <rFont val="Calibri"/>
        <family val="2"/>
        <charset val="1"/>
      </rPr>
      <t xml:space="preserve">66, 789-822. </t>
    </r>
  </si>
  <si>
    <t>http://onlinelibrary.wiley.com/doi/10.1111/j.1540-6261.2011.01652.x/full</t>
  </si>
  <si>
    <t>Garbage growth</t>
  </si>
  <si>
    <t>Realized annual garbage growth</t>
  </si>
  <si>
    <t xml:space="preserve">Common macro </t>
  </si>
  <si>
    <t>Savov (2011)</t>
  </si>
  <si>
    <r>
      <t xml:space="preserve">Savov, Alexi, 2011, Asset pricing with garbage, </t>
    </r>
    <r>
      <rPr>
        <i/>
        <sz val="11"/>
        <color theme="1"/>
        <rFont val="Calibri"/>
        <family val="2"/>
        <scheme val="minor"/>
      </rPr>
      <t>Journal of Finance</t>
    </r>
    <r>
      <rPr>
        <sz val="11"/>
        <color rgb="FF000000"/>
        <rFont val="Calibri"/>
        <family val="2"/>
        <charset val="1"/>
      </rPr>
      <t xml:space="preserve"> 66, 177-201. </t>
    </r>
  </si>
  <si>
    <t>http://onlinelibrary.wiley.com/doi/10.1111/j.1540-6261.2010.01629.x/full</t>
  </si>
  <si>
    <t>Financial intermediary's wealth</t>
  </si>
  <si>
    <t>Intermediary's marginal value of wealth proxied by shocks to leverage of securities broker-dealers</t>
  </si>
  <si>
    <t>Adrian, Etula and Muir (2012)</t>
  </si>
  <si>
    <r>
      <t xml:space="preserve"> Adrian, Tobias, Erkko Etula and Tyler Muir, 2012,  ``Financial Intermediaries and the Cross-Section of Asset Returns", </t>
    </r>
    <r>
      <rPr>
        <i/>
        <sz val="11"/>
        <color theme="1"/>
        <rFont val="Calibri"/>
        <family val="2"/>
        <scheme val="minor"/>
      </rPr>
      <t xml:space="preserve">Journal of Finance. </t>
    </r>
  </si>
  <si>
    <t>http://www.ny.frb.org/research/staff_reports/sr464.pdf</t>
  </si>
  <si>
    <t xml:space="preserve">Stochastic volatility </t>
  </si>
  <si>
    <t>Estimated from a heteroscedastic VAR based on market and macro variables</t>
  </si>
  <si>
    <t>Campbell, Giglio, Polk and Turley (2012)</t>
  </si>
  <si>
    <r>
      <t xml:space="preserve"> Campbell, John Y., Stefano Giglio, Christopher Polk and Robert Turley, 2012, ``An Intertemporal CAPM with Stochastic Volatility", </t>
    </r>
    <r>
      <rPr>
        <i/>
        <sz val="11"/>
        <color theme="1"/>
        <rFont val="Calibri"/>
        <family val="2"/>
        <scheme val="minor"/>
      </rPr>
      <t xml:space="preserve">Working Paper. </t>
    </r>
  </si>
  <si>
    <t>http://papers.ssrn.com/sol3/papers.cfm?abstract_id=2021846</t>
  </si>
  <si>
    <t>Average variance of equity returns</t>
  </si>
  <si>
    <t>Decomposition of market variance into an average correlation component and an average variance component</t>
  </si>
  <si>
    <t>Chen and Petkova (2012)</t>
  </si>
  <si>
    <r>
      <t xml:space="preserve"> Chen, Zhanhui and Ralitsa Petkova, 2012, ``Does idiosyncratic volatility proxy for risk exposure?",</t>
    </r>
    <r>
      <rPr>
        <i/>
        <sz val="11"/>
        <color theme="1"/>
        <rFont val="Calibri"/>
        <family val="2"/>
        <scheme val="minor"/>
      </rPr>
      <t xml:space="preserve"> Review of Financial Studies</t>
    </r>
    <r>
      <rPr>
        <sz val="11"/>
        <color rgb="FF000000"/>
        <rFont val="Calibri"/>
        <family val="2"/>
        <charset val="1"/>
      </rPr>
      <t xml:space="preserve"> 25, 2746-2787. </t>
    </r>
  </si>
  <si>
    <t>http://rfs.oxfordjournals.org/content/25/9/2745.full.pdf+html</t>
  </si>
  <si>
    <t>Income growth for goods producing industries</t>
  </si>
  <si>
    <t>Eiling (2012)</t>
  </si>
  <si>
    <r>
      <t xml:space="preserve"> Eiling, Esther, 2012, ``Industry-specific human capital, idiosyncratic risk, and the cross-section of expected stock returns", </t>
    </r>
    <r>
      <rPr>
        <i/>
        <sz val="11"/>
        <color theme="1"/>
        <rFont val="Calibri"/>
        <family val="2"/>
        <scheme val="minor"/>
      </rPr>
      <t>The Journal of Finance.</t>
    </r>
  </si>
  <si>
    <t>http://northernfinance.org/2008/papers/209.pdf</t>
  </si>
  <si>
    <t>Income growth for manufacturing industries</t>
  </si>
  <si>
    <t>Income growth for distributive industries</t>
  </si>
  <si>
    <t xml:space="preserve"> Income growth for distributive industries </t>
  </si>
  <si>
    <t>Income growth for service industries</t>
  </si>
  <si>
    <t>Income growth for government</t>
  </si>
  <si>
    <t>Consumption volatility</t>
  </si>
  <si>
    <t>Filtered consumption growth volatility from a Markov regime-switching model based on historical consumption data</t>
  </si>
  <si>
    <t>Boguth and Kuehn (2012)</t>
  </si>
  <si>
    <r>
      <t xml:space="preserve"> Boguth, Oliver and Lars-Alexander Kuehn, 2012, ``Consumption volatility risk", </t>
    </r>
    <r>
      <rPr>
        <i/>
        <sz val="11"/>
        <rFont val="Calibri"/>
        <family val="2"/>
        <scheme val="minor"/>
      </rPr>
      <t>The Journal of Finance.</t>
    </r>
  </si>
  <si>
    <t>http://papers.ssrn.com/sol3/papers.cfm?abstract_id=1336712##</t>
  </si>
  <si>
    <t>Market skewness</t>
  </si>
  <si>
    <t>Higher moments of market returns estimated from daily index options</t>
  </si>
  <si>
    <t>Chang, Christoffersen and Jacobs (2012)</t>
  </si>
  <si>
    <r>
      <t xml:space="preserve"> Chang, Bo Young, Peter Christoffersen and Kris Jacobs, 2012, ``Market skewness risk and the cross section of stock returns", </t>
    </r>
    <r>
      <rPr>
        <i/>
        <sz val="11"/>
        <color theme="1"/>
        <rFont val="Calibri"/>
        <family val="2"/>
        <scheme val="minor"/>
      </rPr>
      <t>Journal of Financial Economics.</t>
    </r>
  </si>
  <si>
    <t>http://www.sciencedirect.com/science/article/pii/S0304405X12001523?v=s5</t>
  </si>
  <si>
    <t>Learning</t>
  </si>
  <si>
    <t>Learning estimated from an investor's optimization problem under Knightian uncertainty</t>
  </si>
  <si>
    <t>Viale, Garcia-Feijoo and Giannetti (2011)</t>
  </si>
  <si>
    <r>
      <t xml:space="preserve"> Viale, Ariel M., Luis Garcia-Feijoo and Antoine Giannetti, 2012,  ``Safety first, robust dynamic asset pricing, and the cross-section of expected stock returns", </t>
    </r>
    <r>
      <rPr>
        <i/>
        <sz val="11"/>
        <color theme="1"/>
        <rFont val="Calibri"/>
        <family val="2"/>
        <scheme val="minor"/>
      </rPr>
      <t xml:space="preserve">Working Paper. </t>
    </r>
  </si>
  <si>
    <t>http://papers.ssrn.com/sol3/papers.cfm?abstract_id=1782081</t>
  </si>
  <si>
    <t>Knightian uncertainty</t>
  </si>
  <si>
    <t>Knightian uncertainty estimated from an investor's optimization problem under Knightian uncertainty</t>
  </si>
  <si>
    <t>Market uncertainty</t>
  </si>
  <si>
    <t>Proxied by variance risk premium</t>
  </si>
  <si>
    <t>Bali and Zhou (2012)</t>
  </si>
  <si>
    <r>
      <t xml:space="preserve"> Bali, Turan G. and Hao Zhou, 2012,  ``Risk, uncertainty, and expected returns", </t>
    </r>
    <r>
      <rPr>
        <i/>
        <sz val="11"/>
        <color theme="1"/>
        <rFont val="Calibri"/>
        <family val="2"/>
        <scheme val="minor"/>
      </rPr>
      <t xml:space="preserve">Working Paper. </t>
    </r>
  </si>
  <si>
    <t>http://papers.ssrn.com/sol3/papers.cfm?abstract_id=2020604</t>
  </si>
  <si>
    <t>Labor income at the census division level</t>
  </si>
  <si>
    <t>Gomez, Priestley and Zapatero (2012)</t>
  </si>
  <si>
    <r>
      <t xml:space="preserve"> Gomez, Juan-Pedro, Richard Priestley and Fernando Zapatero, 2012,  ``Labor income, relative wealth concerns, and the cross-section of stock returns", </t>
    </r>
    <r>
      <rPr>
        <i/>
        <sz val="11"/>
        <color theme="1"/>
        <rFont val="Calibri"/>
        <family val="2"/>
        <scheme val="minor"/>
      </rPr>
      <t>Working Paper.</t>
    </r>
    <r>
      <rPr>
        <sz val="11"/>
        <color rgb="FF000000"/>
        <rFont val="Calibri"/>
        <family val="2"/>
        <charset val="1"/>
      </rPr>
      <t xml:space="preserve"> </t>
    </r>
  </si>
  <si>
    <t>http://marshallinside.usc.edu/zapatero/Papers/HBH_new_v22.pdf</t>
  </si>
  <si>
    <r>
      <t xml:space="preserve"> Van Binsbergen, Jules H., 2009, ``Good-specific habit formation and the cross-section of expected returns", </t>
    </r>
    <r>
      <rPr>
        <i/>
        <sz val="11"/>
        <color theme="1"/>
        <rFont val="Calibri"/>
        <family val="2"/>
        <scheme val="minor"/>
      </rPr>
      <t>Working Paper.</t>
    </r>
  </si>
  <si>
    <t>http://www.haas.berkeley.edu/groups/finance/Habits_and_the_cross_section.pdf</t>
  </si>
  <si>
    <t>Future growth in the opportunity cost of money</t>
  </si>
  <si>
    <t>Opportunity cost of money as proxied by 3-month Treasury bill rate or effective Federal Funds rate</t>
  </si>
  <si>
    <t>Lioui and Maio (2012)</t>
  </si>
  <si>
    <r>
      <t xml:space="preserve"> Lioui, Abraham and Paulo Maio, 2012,  ``Interest rate risk and the cross-section of stock returns", </t>
    </r>
    <r>
      <rPr>
        <i/>
        <sz val="11"/>
        <color theme="1"/>
        <rFont val="Calibri"/>
        <family val="2"/>
        <scheme val="minor"/>
      </rPr>
      <t>Working Paper.</t>
    </r>
  </si>
  <si>
    <t>http://papers.ssrn.com/sol3/papers.cfm?abstract_id=1571481</t>
  </si>
  <si>
    <t>Inter-cohort consumption differences</t>
  </si>
  <si>
    <t>Garleanu, Kogan and Panageas (2012)</t>
  </si>
  <si>
    <r>
      <t xml:space="preserve"> Garleanu, Nicolae, Leonid Kogan and Stavros Panageas, 2012, ``Displacement risk and asset returns", </t>
    </r>
    <r>
      <rPr>
        <i/>
        <sz val="11"/>
        <color theme="1"/>
        <rFont val="Calibri"/>
        <family val="2"/>
        <scheme val="minor"/>
      </rPr>
      <t>Journal of Financial Economics</t>
    </r>
    <r>
      <rPr>
        <sz val="11"/>
        <color rgb="FF000000"/>
        <rFont val="Calibri"/>
        <family val="2"/>
        <charset val="1"/>
      </rPr>
      <t xml:space="preserve"> 105, 491-510. </t>
    </r>
  </si>
  <si>
    <t>http://www.sciencedirect.com/science/article/pii/S0304405X12000621#</t>
  </si>
  <si>
    <t>Market-wide liquidity</t>
  </si>
  <si>
    <t>Proxied by ``noise" in Treasury prices</t>
  </si>
  <si>
    <t>Hu, Pan and Wang (2012)</t>
  </si>
  <si>
    <r>
      <t xml:space="preserve"> Hu, Grace Xing, Jun Pan and Jiang Wang, 2012, ``Noise as information for illiquidity", </t>
    </r>
    <r>
      <rPr>
        <i/>
        <sz val="11"/>
        <color theme="1"/>
        <rFont val="Calibri"/>
        <family val="2"/>
        <scheme val="minor"/>
      </rPr>
      <t>Working Paper.</t>
    </r>
  </si>
  <si>
    <t>http://www.mit.edu/~junpan/Noise.pdf?version=1</t>
  </si>
  <si>
    <r>
      <t xml:space="preserve"> Conrad, Jennifer, Robert F. Dittmar and Eric Ghysels, 2012, ``Ex ante skewness and expected stock returns",</t>
    </r>
    <r>
      <rPr>
        <i/>
        <sz val="11"/>
        <color theme="1"/>
        <rFont val="Calibri"/>
        <family val="2"/>
        <scheme val="minor"/>
      </rPr>
      <t xml:space="preserve"> Journal of Finance 68, 85-124. </t>
    </r>
  </si>
  <si>
    <t>http://onlinelibrary.wiley.com/doi/10.1111/j.1540-6261.2012.01795.x/pdf</t>
  </si>
  <si>
    <r>
      <t xml:space="preserve">Baltussen, Van Bekkum and Van Der Grient,  2012, ``Unknown unknowns: Vol-of-vol and the cross section of stock returns", </t>
    </r>
    <r>
      <rPr>
        <i/>
        <sz val="11"/>
        <color theme="1"/>
        <rFont val="Calibri"/>
        <family val="2"/>
        <scheme val="minor"/>
      </rPr>
      <t xml:space="preserve">Working Paper. </t>
    </r>
  </si>
  <si>
    <t>http://papers.ssrn.com/sol3/papers.cfm?abstract_id=2023066</t>
  </si>
  <si>
    <r>
      <t xml:space="preserve"> Zhao, Xiaofei, 2012, ``Information intensity and the cross-section of stock returns", </t>
    </r>
    <r>
      <rPr>
        <i/>
        <sz val="11"/>
        <color theme="1"/>
        <rFont val="Calibri"/>
        <family val="2"/>
        <scheme val="minor"/>
      </rPr>
      <t xml:space="preserve">Working Paper. </t>
    </r>
  </si>
  <si>
    <t>http://xiaofeizhao.org/wp-content/uploads/2012/09/quantInfo_jmp.pdf</t>
  </si>
  <si>
    <r>
      <t xml:space="preserve"> Friewald, Nils, Christian Wagner and Josef Zechner, 2012, ``The cross-section of credit risk premia and equity returns", </t>
    </r>
    <r>
      <rPr>
        <i/>
        <sz val="11"/>
        <color theme="1"/>
        <rFont val="Calibri"/>
        <family val="2"/>
        <scheme val="minor"/>
      </rPr>
      <t xml:space="preserve">Working Paper. </t>
    </r>
  </si>
  <si>
    <t>http://papers.ssrn.com/sol3/papers.cfm?abstract_id=1883101</t>
  </si>
  <si>
    <r>
      <t xml:space="preserve"> Garcia, Diego and Oyvind Norli, 2012, ``Geographic dispersion and stock returns",</t>
    </r>
    <r>
      <rPr>
        <i/>
        <sz val="11"/>
        <color theme="1"/>
        <rFont val="Calibri"/>
        <family val="2"/>
        <scheme val="minor"/>
      </rPr>
      <t xml:space="preserve"> Journal of Financial Economics.</t>
    </r>
  </si>
  <si>
    <t>http://www.sciencedirect.com/science/article/pii/S0304405X1200133X#</t>
  </si>
  <si>
    <r>
      <t xml:space="preserve"> Kim, Chansog (Francis), Christos Pantzalis and Jung Chul Park, 2012, ``Political geography and stock returns: The value and risk implications of proximity to political power", </t>
    </r>
    <r>
      <rPr>
        <i/>
        <sz val="11"/>
        <color theme="1"/>
        <rFont val="Calibri"/>
        <family val="2"/>
        <scheme val="minor"/>
      </rPr>
      <t>Journal of Financial Economics</t>
    </r>
    <r>
      <rPr>
        <sz val="11"/>
        <color rgb="FF000000"/>
        <rFont val="Calibri"/>
        <family val="2"/>
        <charset val="1"/>
      </rPr>
      <t xml:space="preserve"> 106, 196-228. </t>
    </r>
  </si>
  <si>
    <t>http://www.sciencedirect.com/science/article/pii/S0304405X12000785</t>
  </si>
  <si>
    <r>
      <t xml:space="preserve"> Johnson, Travis L. and Eric C. So, 2012, ``The option to stock volume ratio and future returns",</t>
    </r>
    <r>
      <rPr>
        <i/>
        <sz val="11"/>
        <color theme="1"/>
        <rFont val="Calibri"/>
        <family val="2"/>
        <scheme val="minor"/>
      </rPr>
      <t xml:space="preserve"> Journal of Financial Economics</t>
    </r>
    <r>
      <rPr>
        <sz val="11"/>
        <color rgb="FF000000"/>
        <rFont val="Calibri"/>
        <family val="2"/>
        <charset val="1"/>
      </rPr>
      <t xml:space="preserve"> 106, 262-286. </t>
    </r>
  </si>
  <si>
    <t>http://www.sciencedirect.com/science/article/pii/S0304405X12000797</t>
  </si>
  <si>
    <r>
      <t>Berardino, Palazzo, 2012, ``Cash holdings, risk, and expected returns",</t>
    </r>
    <r>
      <rPr>
        <i/>
        <sz val="11"/>
        <color theme="1"/>
        <rFont val="Calibri"/>
        <family val="2"/>
        <scheme val="minor"/>
      </rPr>
      <t xml:space="preserve"> Journal of Financial Economics</t>
    </r>
    <r>
      <rPr>
        <sz val="11"/>
        <color rgb="FF000000"/>
        <rFont val="Calibri"/>
        <family val="2"/>
        <charset val="1"/>
      </rPr>
      <t xml:space="preserve"> 104, 162-185. </t>
    </r>
  </si>
  <si>
    <t>http://www.sciencedirect.com/science/article/pii/S0304405X11002856#</t>
  </si>
  <si>
    <r>
      <t xml:space="preserve"> Donangelo, Andres, 2012, ``Labor Mobility: Implications for Asset Pricing", </t>
    </r>
    <r>
      <rPr>
        <i/>
        <sz val="11"/>
        <color theme="1"/>
        <rFont val="Calibri"/>
        <family val="2"/>
        <scheme val="minor"/>
      </rPr>
      <t>Working Paper.</t>
    </r>
  </si>
  <si>
    <t>http://papers.ssrn.com/sol3/papers.cfm?abstract_id=1715232</t>
  </si>
  <si>
    <r>
      <t xml:space="preserve"> Wang, Yuan, 2012, ``Debt covenants and cross-sectional equity returns", </t>
    </r>
    <r>
      <rPr>
        <i/>
        <sz val="11"/>
        <color theme="1"/>
        <rFont val="Calibri"/>
        <family val="2"/>
        <scheme val="minor"/>
      </rPr>
      <t>Working Paper.</t>
    </r>
  </si>
  <si>
    <t>http://northernfinance.org/2012/openconf/modules/request.php?module=oc_program&amp;action=view.php&amp;id=407</t>
  </si>
  <si>
    <r>
      <t xml:space="preserve">Chen, Zhiyao and Ilya Strebulaev, ``Contingent-claim-based expected stock returns", </t>
    </r>
    <r>
      <rPr>
        <i/>
        <sz val="11"/>
        <color theme="1"/>
        <rFont val="Calibri"/>
        <family val="2"/>
        <scheme val="minor"/>
      </rPr>
      <t>Working Paper.</t>
    </r>
    <r>
      <rPr>
        <sz val="11"/>
        <color rgb="FF000000"/>
        <rFont val="Calibri"/>
        <family val="2"/>
        <charset val="1"/>
      </rPr>
      <t xml:space="preserve"> </t>
    </r>
  </si>
  <si>
    <t>http://www.efmaefm.org/0EFMAMEETINGS/EFMA%20ANNUAL%20MEETINGS/2012-Barcelona/papers/EFMA2012_0582_fullpaper.pdf</t>
  </si>
  <si>
    <t>Jump beta</t>
  </si>
  <si>
    <t>Discontinuous jump beta based on Todorov and Bollerslev (2010)</t>
  </si>
  <si>
    <t>Sophia Zhengzi Li (2012)</t>
  </si>
  <si>
    <r>
      <t xml:space="preserve">Li, Zhengzi, 2012, ``Continuous beta, discontinuous beta, and the cross-section of expected stock returns", </t>
    </r>
    <r>
      <rPr>
        <i/>
        <sz val="11"/>
        <rFont val="Calibri"/>
        <family val="2"/>
        <scheme val="minor"/>
      </rPr>
      <t>Working Paper</t>
    </r>
    <r>
      <rPr>
        <sz val="11"/>
        <rFont val="Calibri"/>
        <family val="2"/>
        <scheme val="minor"/>
      </rPr>
      <t xml:space="preserve">. </t>
    </r>
  </si>
  <si>
    <t>http://econ.duke.edu/people/szl</t>
  </si>
  <si>
    <t>Long-run consumption growth</t>
  </si>
  <si>
    <t>Long-run consumption growth rate identified from the risk-free rate and market price-dividend ratio based on Bansal and Yaron (2005)'s long-run risk model</t>
  </si>
  <si>
    <t>Ferson, Nallareddy and Xie (2012)</t>
  </si>
  <si>
    <r>
      <t>Ferson Wayne, Suresh Nallareddy and Biqin Xie, 2012, ``The ``out-of-sample" performance of long run risk models",</t>
    </r>
    <r>
      <rPr>
        <i/>
        <sz val="11"/>
        <rFont val="Calibri"/>
        <family val="2"/>
        <scheme val="minor"/>
      </rPr>
      <t xml:space="preserve"> Journal of Financial Economics</t>
    </r>
    <r>
      <rPr>
        <sz val="11"/>
        <rFont val="Calibri"/>
        <family val="2"/>
        <scheme val="minor"/>
      </rPr>
      <t xml:space="preserve"> 107, 537-556. </t>
    </r>
  </si>
  <si>
    <t>http://www.sciencedirect.com/science/article/pii/S0304405X12001912</t>
  </si>
  <si>
    <t>Short-run consumption growt</t>
  </si>
  <si>
    <t>Short-run consumption growth rate identified from the risk-free rate and market price-dividend ratio based on Bansal and Yaron (2005)'s long-run risk model</t>
  </si>
  <si>
    <t>Consumption growth volatility</t>
  </si>
  <si>
    <t>Consumption growth volatility shocks identified from the risk-free rate and market price-dividend ratio based on Bansal and Yaron (2005)'s long-run risk model</t>
  </si>
  <si>
    <r>
      <t xml:space="preserve">Ang, Andrew, Turan Bali and Nusret Cakici, 2012, The joint cross section of stocks and options, </t>
    </r>
    <r>
      <rPr>
        <i/>
        <sz val="11"/>
        <rFont val="Calibri"/>
        <family val="2"/>
        <scheme val="minor"/>
      </rPr>
      <t>Working Paper</t>
    </r>
    <r>
      <rPr>
        <sz val="11"/>
        <rFont val="Calibri"/>
        <family val="2"/>
        <scheme val="minor"/>
      </rPr>
      <t xml:space="preserve">, Columbia University. </t>
    </r>
  </si>
  <si>
    <t>http://papers.ssrn.com/sol3/papers.cfm?abstract_id=2008902&amp;download=yes</t>
  </si>
  <si>
    <r>
      <t xml:space="preserve">Bazdresch, Santiago, Frederico Belo and Xiaoji Lin, 2012, Labor hiring, investment, and stock return predictability in the cross section, </t>
    </r>
    <r>
      <rPr>
        <i/>
        <sz val="11"/>
        <rFont val="Calibri"/>
        <family val="2"/>
        <scheme val="minor"/>
      </rPr>
      <t>Working Paper</t>
    </r>
    <r>
      <rPr>
        <sz val="11"/>
        <rFont val="Calibri"/>
        <family val="2"/>
        <scheme val="minor"/>
      </rPr>
      <t xml:space="preserve">, University of Minnesota. </t>
    </r>
  </si>
  <si>
    <t>http://papers.ssrn.com/sol3/papers.cfm?abstract_id=1267462&amp;download=yes</t>
  </si>
  <si>
    <r>
      <t xml:space="preserve">Cohen, Lauren and Dong Lou, 2012, Complicated firms, </t>
    </r>
    <r>
      <rPr>
        <i/>
        <sz val="11"/>
        <rFont val="Calibri"/>
        <family val="2"/>
        <scheme val="minor"/>
      </rPr>
      <t>Journal of Financial Economics</t>
    </r>
    <r>
      <rPr>
        <sz val="11"/>
        <rFont val="Calibri"/>
        <family val="2"/>
        <scheme val="minor"/>
      </rPr>
      <t xml:space="preserve"> 104, 383-400. </t>
    </r>
  </si>
  <si>
    <t>http://www.sciencedirect.com/science/article/pii/S0304405X11001899</t>
  </si>
  <si>
    <r>
      <t>Cohen, Lauren, Christopher Malloy and Lukasz Pomorski, 2012, Decoding inside information</t>
    </r>
    <r>
      <rPr>
        <i/>
        <sz val="11"/>
        <rFont val="Calibri"/>
        <family val="2"/>
        <scheme val="minor"/>
      </rPr>
      <t>, Journal of Finance</t>
    </r>
    <r>
      <rPr>
        <sz val="11"/>
        <rFont val="Calibri"/>
        <family val="2"/>
        <scheme val="minor"/>
      </rPr>
      <t xml:space="preserve"> 67, 1009-1043. </t>
    </r>
  </si>
  <si>
    <t>http://onlinelibrary.wiley.com/doi/10.1111/j.1540-6261.2012.01740.x/full</t>
  </si>
  <si>
    <r>
      <t>Hirshleifer, David, Po-Hsuan Hsu and Dongmei Li, 2012, Innovative efficiency and stock returns,</t>
    </r>
    <r>
      <rPr>
        <i/>
        <sz val="11"/>
        <rFont val="Calibri"/>
        <family val="2"/>
        <scheme val="minor"/>
      </rPr>
      <t xml:space="preserve"> Journal of Financial Economics </t>
    </r>
    <r>
      <rPr>
        <sz val="11"/>
        <rFont val="Calibri"/>
        <family val="2"/>
        <scheme val="minor"/>
      </rPr>
      <t xml:space="preserve">107, 632-654. </t>
    </r>
  </si>
  <si>
    <t>http://www.sciencedirect.com/science/article/pii/S0304405X12001961</t>
  </si>
  <si>
    <r>
      <t xml:space="preserve">Li, Xi, 2012, Real earings management and subsequent stock returns, </t>
    </r>
    <r>
      <rPr>
        <i/>
        <sz val="11"/>
        <rFont val="Calibri"/>
        <family val="2"/>
        <scheme val="minor"/>
      </rPr>
      <t>Working Paper,</t>
    </r>
    <r>
      <rPr>
        <sz val="11"/>
        <rFont val="Calibri"/>
        <family val="2"/>
        <scheme val="minor"/>
      </rPr>
      <t xml:space="preserve"> Boston College. </t>
    </r>
  </si>
  <si>
    <t>http://papers.ssrn.com/sol3/papers.cfm?abstract_id=1679832&amp;download=yes</t>
  </si>
  <si>
    <r>
      <t>Prakash, Rachna and Nishi Sinha, 2012, Deferred revenues and the matching of revenues and expenses,</t>
    </r>
    <r>
      <rPr>
        <i/>
        <sz val="11"/>
        <rFont val="Calibri"/>
        <family val="2"/>
        <scheme val="minor"/>
      </rPr>
      <t xml:space="preserve"> Contemporary Accounting Research. </t>
    </r>
  </si>
  <si>
    <t>http://onlinelibrary.wiley.com/doi/10.1111/j.1911-3846.2012.01164.x/pdf</t>
  </si>
  <si>
    <r>
      <t>Price, Mckay, James Doran, David Peterson and Barbara Bliss, Earnings conference calls and stock returns: The incremental informativeness of textual tone</t>
    </r>
    <r>
      <rPr>
        <i/>
        <sz val="11"/>
        <rFont val="Calibri"/>
        <family val="2"/>
        <scheme val="minor"/>
      </rPr>
      <t>, Journal of Banking and Finance</t>
    </r>
    <r>
      <rPr>
        <sz val="11"/>
        <rFont val="Calibri"/>
        <family val="2"/>
        <scheme val="minor"/>
      </rPr>
      <t xml:space="preserve"> 36, 992-1011. </t>
    </r>
  </si>
  <si>
    <t>http://www.sciencedirect.com/science/article/pii/S0378426611002901</t>
  </si>
  <si>
    <r>
      <t xml:space="preserve">So, Eric, 2012, A new approach to predicting analyst forecast errors: Do investors overweight analyst forecasts? </t>
    </r>
    <r>
      <rPr>
        <i/>
        <sz val="11"/>
        <rFont val="Calibri"/>
        <family val="2"/>
        <scheme val="minor"/>
      </rPr>
      <t>Working Paper</t>
    </r>
    <r>
      <rPr>
        <sz val="11"/>
        <rFont val="Calibri"/>
        <family val="2"/>
        <scheme val="minor"/>
      </rPr>
      <t xml:space="preserve">, Stanford University. </t>
    </r>
  </si>
  <si>
    <t>http://papers.ssrn.com/sol3/papers.cfm?abstract_id=1714657&amp;download=yes</t>
  </si>
  <si>
    <t>Commodity index</t>
  </si>
  <si>
    <t>Open interest-weighted total index that aggregates 33 commodities</t>
  </si>
  <si>
    <t>Boons, Roon and Szymanowska (2012)</t>
  </si>
  <si>
    <r>
      <t xml:space="preserve">Boons, Martijn, Frans de Roon and Marta Szymanowska, 2012, The stock market price of commodity risk, </t>
    </r>
    <r>
      <rPr>
        <i/>
        <sz val="11"/>
        <rFont val="Calibri"/>
        <family val="2"/>
        <scheme val="minor"/>
      </rPr>
      <t>Working Paper</t>
    </r>
    <r>
      <rPr>
        <sz val="11"/>
        <rFont val="Calibri"/>
        <family val="2"/>
        <scheme val="minor"/>
      </rPr>
      <t xml:space="preserve">, Tilburg University. </t>
    </r>
  </si>
  <si>
    <t>http://papers.ssrn.com/sol3/papers.cfm?abstract_id=1785728&amp;download=yes</t>
  </si>
  <si>
    <r>
      <t>Moskowitz, Tobias, Yao Hua Ooi and Lasse Heje Pedersen, 2012, Time series momentum,</t>
    </r>
    <r>
      <rPr>
        <i/>
        <sz val="11"/>
        <rFont val="Calibri"/>
        <family val="2"/>
        <scheme val="minor"/>
      </rPr>
      <t xml:space="preserve"> Journal of Financial Economics</t>
    </r>
    <r>
      <rPr>
        <sz val="11"/>
        <rFont val="Calibri"/>
        <family val="2"/>
        <scheme val="minor"/>
      </rPr>
      <t xml:space="preserve"> 104, 228-250. </t>
    </r>
  </si>
  <si>
    <t>http://www.sciencedirect.com/science/article/pii/S0304405X11002613</t>
  </si>
  <si>
    <r>
      <t>Koijen, Ralph, Tobias Moskowitz, Lasse Heje Pedersen and Evert Vrugt, 2012, Carry,</t>
    </r>
    <r>
      <rPr>
        <i/>
        <sz val="11"/>
        <rFont val="Calibri"/>
        <family val="2"/>
        <scheme val="minor"/>
      </rPr>
      <t xml:space="preserve"> Working Paper</t>
    </r>
    <r>
      <rPr>
        <sz val="11"/>
        <rFont val="Calibri"/>
        <family val="2"/>
        <scheme val="minor"/>
      </rPr>
      <t xml:space="preserve">, University of Chicago.  </t>
    </r>
  </si>
  <si>
    <t>http://pages.stern.nyu.edu/~lpederse/papers/Carry.pdf</t>
  </si>
  <si>
    <r>
      <t xml:space="preserve"> Burlacu, Radu, Patrice Fontaine, Sonia Jimenez-Garces and Mark S. Seasholes, 2012, ``Risk and the cross section of stock returns",</t>
    </r>
    <r>
      <rPr>
        <i/>
        <sz val="11"/>
        <color theme="1"/>
        <rFont val="Calibri"/>
        <family val="2"/>
        <scheme val="minor"/>
      </rPr>
      <t xml:space="preserve"> Journal of Financial Economics</t>
    </r>
    <r>
      <rPr>
        <sz val="11"/>
        <color rgb="FF000000"/>
        <rFont val="Calibri"/>
        <family val="2"/>
        <charset val="1"/>
      </rPr>
      <t xml:space="preserve"> 105, 511-522. </t>
    </r>
  </si>
  <si>
    <t>http://www.sciencedirect.com/science/article/pii/S0304405X12000451</t>
  </si>
  <si>
    <r>
      <t>Beneish, Messod, Charles Lee and Craig Nichols, 2012, Fraud detection and expected returns</t>
    </r>
    <r>
      <rPr>
        <i/>
        <sz val="11"/>
        <color theme="1"/>
        <rFont val="Calibri"/>
        <family val="2"/>
        <scheme val="minor"/>
      </rPr>
      <t xml:space="preserve">, Financial Analysts Journal </t>
    </r>
    <r>
      <rPr>
        <sz val="11"/>
        <color rgb="FF000000"/>
        <rFont val="Calibri"/>
        <family val="2"/>
        <charset val="1"/>
      </rPr>
      <t xml:space="preserve">2013. </t>
    </r>
  </si>
  <si>
    <t>http://papers.ssrn.com/sol3/papers.cfm?abstract_id=1998387</t>
  </si>
  <si>
    <r>
      <t>Brennan, Michael, Tarun Chordia, Avanidhar Subrahmanyam and Qing Tong, 2009, Sell-side liquidity and the cross-section of expected stock returns,</t>
    </r>
    <r>
      <rPr>
        <i/>
        <sz val="11"/>
        <color theme="1"/>
        <rFont val="Calibri"/>
        <family val="2"/>
        <scheme val="minor"/>
      </rPr>
      <t xml:space="preserve"> Journal of Financial Economics. </t>
    </r>
  </si>
  <si>
    <t>http://papers.ssrn.com/sol3/papers.cfm?abstract_id=1396328</t>
  </si>
  <si>
    <t>Expected dividend level</t>
  </si>
  <si>
    <t>Expected dividend level based on a macro time-series model</t>
  </si>
  <si>
    <t>Doskov, Pekkala and Ribeiro (2013)</t>
  </si>
  <si>
    <t xml:space="preserve">Doskov, Nikolay, Tapio Pekkala and Ruy Ribeiro, 2013, ``Tradable macro risk factors and the cross-section of stock returns", Working Paper. </t>
  </si>
  <si>
    <t>http://papers.ssrn.com/sol3/papers.cfm?abstract_id=2200889</t>
  </si>
  <si>
    <t>Expected dividend growth</t>
  </si>
  <si>
    <t>Expected dividend growth based on a macro time-series model</t>
  </si>
  <si>
    <r>
      <t xml:space="preserve">Cohen, Lauren, Karl Diether and Christopher Malloy, 2013, Misvaluing innovation, </t>
    </r>
    <r>
      <rPr>
        <i/>
        <sz val="11"/>
        <rFont val="Calibri"/>
        <family val="2"/>
        <scheme val="minor"/>
      </rPr>
      <t>Review of Financial Studies</t>
    </r>
    <r>
      <rPr>
        <sz val="11"/>
        <rFont val="Calibri"/>
        <family val="2"/>
        <scheme val="minor"/>
      </rPr>
      <t xml:space="preserve"> 26, 635-666. </t>
    </r>
  </si>
  <si>
    <t>http://rfs.oxfordjournals.org/content/26/3/635.short</t>
  </si>
  <si>
    <r>
      <t>Larcker, David, Eric So and Charles Wang, 2013, Boardroom centrality and firm performance,</t>
    </r>
    <r>
      <rPr>
        <i/>
        <sz val="11"/>
        <rFont val="Calibri"/>
        <family val="2"/>
        <scheme val="minor"/>
      </rPr>
      <t xml:space="preserve"> Journal of Accounting and Economics</t>
    </r>
    <r>
      <rPr>
        <sz val="11"/>
        <rFont val="Calibri"/>
        <family val="2"/>
        <scheme val="minor"/>
      </rPr>
      <t xml:space="preserve"> 55, 225-250. </t>
    </r>
  </si>
  <si>
    <t>http://www.sciencedirect.com/science/article/pii/S0165410113000141</t>
  </si>
  <si>
    <r>
      <t>Novy-Marx, Robert, 2013, The other side of value: The gross profitability premium,</t>
    </r>
    <r>
      <rPr>
        <i/>
        <sz val="11"/>
        <rFont val="Calibri"/>
        <family val="2"/>
        <scheme val="minor"/>
      </rPr>
      <t xml:space="preserve"> Journal of Financial Economics</t>
    </r>
    <r>
      <rPr>
        <sz val="11"/>
        <rFont val="Calibri"/>
        <family val="2"/>
        <scheme val="minor"/>
      </rPr>
      <t xml:space="preserve"> 108, 1-28. </t>
    </r>
  </si>
  <si>
    <t>http://www.sciencedirect.com/science/article/pii/S0304405X13000044</t>
  </si>
  <si>
    <r>
      <t xml:space="preserve">Frazzini, Andrea and Lasse Heje Pedersen, 2013, Betting against beta, </t>
    </r>
    <r>
      <rPr>
        <i/>
        <sz val="11"/>
        <rFont val="Calibri"/>
        <family val="2"/>
        <scheme val="minor"/>
      </rPr>
      <t>Working Paper</t>
    </r>
    <r>
      <rPr>
        <sz val="11"/>
        <rFont val="Calibri"/>
        <family val="2"/>
        <scheme val="minor"/>
      </rPr>
      <t xml:space="preserve">, AQR Capital Management. </t>
    </r>
  </si>
  <si>
    <t>http://pages.stern.nyu.edu/~lpederse/papers/BettingAgainstBeta.pdf</t>
  </si>
  <si>
    <r>
      <t xml:space="preserve">Valta, Philip, 2013, Strategic default, debt structure, and stock returns, </t>
    </r>
    <r>
      <rPr>
        <i/>
        <sz val="11"/>
        <rFont val="Calibri"/>
        <family val="2"/>
        <scheme val="minor"/>
      </rPr>
      <t>Working Paper</t>
    </r>
    <r>
      <rPr>
        <sz val="11"/>
        <rFont val="Calibri"/>
        <family val="2"/>
        <scheme val="minor"/>
      </rPr>
      <t xml:space="preserve">, University of Lausanne. </t>
    </r>
  </si>
  <si>
    <t>http://papers.ssrn.com/sol3/papers.cfm?abstract_id=1101534&amp;download=yes</t>
  </si>
  <si>
    <r>
      <t xml:space="preserve">Akbas, Ferhat, Will Armstrong, Sorin Sorescu and Avanidhar Subrahmanyam, 2013, Time varying market efficiency in the cross-section of expected stock returns, </t>
    </r>
    <r>
      <rPr>
        <i/>
        <sz val="11"/>
        <rFont val="Calibri"/>
        <family val="2"/>
        <scheme val="minor"/>
      </rPr>
      <t>Working Paper</t>
    </r>
    <r>
      <rPr>
        <sz val="11"/>
        <rFont val="Calibri"/>
        <family val="2"/>
        <scheme val="minor"/>
      </rPr>
      <t xml:space="preserve">, University of Kansas. </t>
    </r>
  </si>
  <si>
    <t>http://papers.ssrn.com/sol3/papers.cfm?abstract_id=2022485</t>
  </si>
  <si>
    <r>
      <t xml:space="preserve">Chordia, Tarun, Avanidhar Subrahmanyam and Qing Tong, 2013, Trends in capital market anomalies, </t>
    </r>
    <r>
      <rPr>
        <i/>
        <sz val="11"/>
        <rFont val="Calibri"/>
        <family val="2"/>
        <scheme val="minor"/>
      </rPr>
      <t>Working Paper</t>
    </r>
    <r>
      <rPr>
        <sz val="11"/>
        <rFont val="Calibri"/>
        <family val="2"/>
        <scheme val="minor"/>
      </rPr>
      <t xml:space="preserve">, Emory University.  </t>
    </r>
  </si>
  <si>
    <t>http://papers.ssrn.com/sol3/papers.cfm?abstract_id=2029057</t>
  </si>
  <si>
    <r>
      <t xml:space="preserve">Brennan, Michael, Sahn-Wook Huh and Avanidhar Subrahmanyam, 2013, The pricing of good and bad private information in the cross-section of expected stock returns, </t>
    </r>
    <r>
      <rPr>
        <i/>
        <sz val="11"/>
        <rFont val="Calibri"/>
        <family val="2"/>
        <scheme val="minor"/>
      </rPr>
      <t>Working Paper,</t>
    </r>
    <r>
      <rPr>
        <sz val="11"/>
        <rFont val="Calibri"/>
        <family val="2"/>
        <scheme val="minor"/>
      </rPr>
      <t xml:space="preserve"> University of California at Los Angeles. </t>
    </r>
  </si>
  <si>
    <t>http://papers.ssrn.com/sol3/papers.cfm?abstract_id=2199723</t>
  </si>
  <si>
    <t xml:space="preserve">Trend signal </t>
  </si>
  <si>
    <t>Return on a zero-investment portfolio long in past winners and short in past losers based on short-term, intermediate-term and long-term stock price trends</t>
  </si>
  <si>
    <t>Han and Zhou (2013)</t>
  </si>
  <si>
    <r>
      <t xml:space="preserve">Han, Yufeng and Guofu Zhou, 2013, Trend factor: A new determinant of cross-section stock returns, </t>
    </r>
    <r>
      <rPr>
        <i/>
        <sz val="11"/>
        <rFont val="Calibri"/>
        <family val="2"/>
        <scheme val="minor"/>
      </rPr>
      <t>Working Paper</t>
    </r>
    <r>
      <rPr>
        <sz val="11"/>
        <rFont val="Calibri"/>
        <family val="2"/>
        <scheme val="minor"/>
      </rPr>
      <t>, University of Colorado Denver</t>
    </r>
  </si>
  <si>
    <t>http://papers.ssrn.com/sol3/papers.cfm?abstract_id=2182667</t>
  </si>
  <si>
    <t>Downloaded http://faculty.fuqua.duke.edu/~charvey/Factor-List.xlsx in 2020 04, took the sort_year sheet, unmerged manually and annotated</t>
  </si>
  <si>
    <t>not cross section</t>
  </si>
  <si>
    <t>not empirical</t>
  </si>
  <si>
    <t>zz missing</t>
  </si>
  <si>
    <t>only tested on size-sorted portfolios + bonds</t>
  </si>
  <si>
    <t>weak in OP.  Tab 4 SECURED is just barely significant in FM reg with controls</t>
  </si>
  <si>
    <t>Cat.Predictor</t>
  </si>
  <si>
    <t>Cat.Data</t>
  </si>
  <si>
    <t>Cat.Economic</t>
  </si>
  <si>
    <t>insignificant in OP (Tab 1B)</t>
  </si>
  <si>
    <t>insignificant in OP (Tab2B RAR)</t>
  </si>
  <si>
    <t>9_drop</t>
  </si>
  <si>
    <t>1_clear</t>
  </si>
  <si>
    <t>2_likely</t>
  </si>
  <si>
    <t>3_maybe</t>
  </si>
  <si>
    <t>4_not</t>
  </si>
  <si>
    <t>Not in either MP or HXZ and not top 3</t>
  </si>
  <si>
    <t>info proxy</t>
  </si>
  <si>
    <t>market risk</t>
  </si>
  <si>
    <t>This is operating prof with working cap adjustments.  OP lags denominator in Tab 1 note, but 2015 version does not lag, and lagging is unclear other tables.  Tab 2 shows predictability is very strong, see also Table 4.  We assume authors did not mean to lag, as there is no motivation to lag.</t>
  </si>
  <si>
    <t>This is operating prof with an R&amp;D adjustment.  OP lags denominator in Tab 1 note, but 2015 version does not lag, and lagging is unclear other tables.  Strong in FM reg with controls, but insignificant in VW port sorts (Tab 4).  We assume authors did not mean to lag, as there is no motivation to lag.</t>
  </si>
  <si>
    <t>cash flow risk</t>
  </si>
  <si>
    <t>turnover</t>
  </si>
  <si>
    <t>Cat.Variant</t>
  </si>
  <si>
    <t>1_original</t>
  </si>
  <si>
    <t>2_quarterly</t>
  </si>
  <si>
    <t>2_risk_model</t>
  </si>
  <si>
    <t>2_lag</t>
  </si>
  <si>
    <t>Comments</t>
  </si>
  <si>
    <t>basically a component of earnings surpise (Tab 6 and Eq2)</t>
  </si>
  <si>
    <t>no cross sectional predictability</t>
  </si>
  <si>
    <t>Factor model tests and predicting mkt and hml only</t>
  </si>
  <si>
    <t>not stock level cross section</t>
  </si>
  <si>
    <t>Table 9 has regression results for 30 FF industry portfolios</t>
  </si>
  <si>
    <t>_x000D_
http://papers.ssrn.com/sol3/papers.cfm?abstract_id=963405&amp;download=yes</t>
  </si>
  <si>
    <t>Link without href</t>
  </si>
  <si>
    <t xml:space="preserve">Average return t-stat is -1.88 (Tab 3).  </t>
  </si>
  <si>
    <t>size sorted portfolios in Tab 4</t>
  </si>
  <si>
    <t>Same as earnings surprise</t>
  </si>
  <si>
    <t>combines Nanalysts, idiovol, and std volume  from theory.  Maybe we should include this.</t>
  </si>
  <si>
    <t>target size and B/M sorted portfolios</t>
  </si>
  <si>
    <t>Seems complicated but doable, though we had difficulty with Cremers Nair</t>
  </si>
  <si>
    <t>predicts size/BM and size/beta sorted portfolio returns</t>
  </si>
  <si>
    <t>not stocks</t>
  </si>
  <si>
    <t>only studies bonds.  Not clear about predictability on a quick read</t>
  </si>
  <si>
    <t>targets bonds.  Not clear about predictability on a quick read</t>
  </si>
  <si>
    <t>targets country portfolios</t>
  </si>
  <si>
    <t>not company stocks</t>
  </si>
  <si>
    <t>9_portfolio</t>
  </si>
  <si>
    <t>9_theory</t>
  </si>
  <si>
    <t>9_propdata</t>
  </si>
  <si>
    <t>Coverage</t>
  </si>
  <si>
    <t>CVTURN in OP. Tab 3A: only works in small size quintiles</t>
  </si>
  <si>
    <t>CVVOL in OP.  Tab 3A: only works in small size quintiles</t>
  </si>
  <si>
    <t>Cvd</t>
  </si>
  <si>
    <t>Not even sure how to classify this paper. It's not about asset pricing but about portfolios across the household wealth distribution.</t>
  </si>
  <si>
    <t>They use stock level to form 100 portfolios on which they run their tests. So I guess that is portfolio level then?</t>
  </si>
  <si>
    <t>Table 9 shows weak predictability in long-short extreme portfolios (some in less extreme)</t>
  </si>
  <si>
    <t>very weak (t.stat of 1.96 in quintiles, table III)</t>
  </si>
  <si>
    <t>Now in JPE</t>
  </si>
  <si>
    <t>New Journal</t>
  </si>
  <si>
    <t>Paper Collection</t>
  </si>
  <si>
    <t>We cite Lou 2014</t>
  </si>
  <si>
    <t>same as EarningsPredictability, see note on page 24 of WP "EVOL mirrors... ...Predictability in Francis et al. (2004)."  Francis et al. do not show return predictability, but for simplicity we'll keep this as a maybe.</t>
  </si>
  <si>
    <t>JFQA 2015</t>
  </si>
  <si>
    <t>RoF</t>
  </si>
  <si>
    <t>We cite Hong and Kacperczyk 2009</t>
  </si>
  <si>
    <t>can't find the paper</t>
  </si>
  <si>
    <t>They use specialized data, could be considered different.  We use 13F and cite Chen, Hong, and Stein 2002</t>
  </si>
  <si>
    <t>Could be called maybe, as their data is only 5 years long.  We cite Chan, Jegadeesh, and Lakonishok 1996.  CJL don't cite HCD though.</t>
  </si>
  <si>
    <t>Studies OTC stocks</t>
  </si>
  <si>
    <t>Ridiculously short sample, no statistical signifinace.  Our version cites La Porta 1996, who has a proper sample and the opposite sign.</t>
  </si>
  <si>
    <t>Tiny sample of 170 firms for 10 years.  We cite Diether Malloy Scherbina 2002, who get the opposite sign.</t>
  </si>
  <si>
    <t>can't access paper</t>
  </si>
  <si>
    <t>we cite Grinblatt and Moskowitz</t>
  </si>
  <si>
    <t>maybe we shoudl add it</t>
  </si>
  <si>
    <t>citationsRD is similar.  Table 8 shows marginal significance in regressions</t>
  </si>
  <si>
    <t>Similar to OrgCap, but not close enough to claim it's really similar.</t>
  </si>
  <si>
    <t>can't find paper</t>
  </si>
  <si>
    <t>census data.  New version uses labor share from census.</t>
  </si>
  <si>
    <t>marginally significant using daily data</t>
  </si>
  <si>
    <t>Uses Execucomp data</t>
  </si>
  <si>
    <t>We cite Chan, Jegadeesh, Lakonoshok.  Brandt et al say Chan et al do something very similar</t>
  </si>
  <si>
    <t>Target assets are 25 portfolios</t>
  </si>
  <si>
    <t>maybe we shoudl add it.  Another missing WP does the same thing</t>
  </si>
  <si>
    <t>got it from GHZ</t>
  </si>
  <si>
    <t>Tab 4: raw returns are marginally significant, and paper is unclear about re-estimation of rho</t>
  </si>
  <si>
    <t>Predictors are CF/Sale and CF/BE using quarterly data.  Maybe we should try this.</t>
  </si>
  <si>
    <t>Used in part of difficult to estimate model.  Published as "State-level Business Cycles..."</t>
  </si>
  <si>
    <t>Intraday skewness.  Similar to ReturnSkew</t>
  </si>
  <si>
    <t>similar to Frontier</t>
  </si>
  <si>
    <t>Mainly theory.  Tab 4 has new empirical results, but uses regressors with look ahead bias and requires controls.  Not clear if it works in our setting.</t>
  </si>
  <si>
    <t>Tab 3 IV WM HPF shows regression is highly significant.  Interesting paper, but difficult to construct.</t>
  </si>
  <si>
    <t>2000</t>
  </si>
  <si>
    <t>2009</t>
  </si>
  <si>
    <t>2010</t>
  </si>
  <si>
    <t>2011</t>
  </si>
  <si>
    <t>2012</t>
  </si>
  <si>
    <t>2013</t>
  </si>
  <si>
    <t>Might consider specialized data.  Uses CME S&amp;P Futures daily closing prices</t>
  </si>
  <si>
    <t>A refinement of Mom1m.  Joshua Huang left the paper.</t>
  </si>
  <si>
    <t>Tail risk measure from daily data.  Similar to MaxRet, ReturnSkew, maybe others.</t>
  </si>
  <si>
    <t>Similar to Cash</t>
  </si>
  <si>
    <t>grCAPX</t>
  </si>
  <si>
    <t>grltnoa</t>
  </si>
  <si>
    <t>idiovol</t>
  </si>
  <si>
    <t>operprof</t>
  </si>
  <si>
    <t>rd</t>
  </si>
  <si>
    <t>roeq</t>
  </si>
  <si>
    <t>Operating Profitability</t>
  </si>
  <si>
    <t>2015, JFE</t>
  </si>
  <si>
    <t>Return on Assets, Quarterly</t>
  </si>
  <si>
    <t>Return on Equity, Quarterly</t>
  </si>
  <si>
    <t>2015, RFS</t>
  </si>
  <si>
    <t>Datar, Naik &amp; Radcliffe</t>
  </si>
  <si>
    <t>https://www.cambridge.org/core/services/aop-cambridge-core/content/view/47C2A80634AE215BF7D8A58ED12EA0D4/S0022109016000223a.pdf/capital_market_efficiency_and_arbitrage_efficacy.pdf</t>
  </si>
  <si>
    <t>https://www.sciencedirect.com/science/article/pii/S0304405X15001257</t>
  </si>
  <si>
    <t xml:space="preserve">JF </t>
  </si>
  <si>
    <t>SmileSlope. Here it's changes in call and put volatility though (table II)</t>
  </si>
  <si>
    <t xml:space="preserve">JFQA  </t>
  </si>
  <si>
    <t>https://www.cambridge.org/core/journals/journal-of-financial-and-quantitative-analysis/article/risk-uncertainty-and-expected-returns/01FBA8D271133EAB846678F4E7987E1A</t>
  </si>
  <si>
    <t>https://www.cambridge.org/core/journals/journal-of-financial-and-quantitative-analysis/article/unknown-unknowns-uncertainty-about-risk-and-stock-returns/6E0E98349D20C1DCF67F3A0452361B80</t>
  </si>
  <si>
    <t>https://www.tandfonline.com/doi/abs/10.2469/faj.v69.n2.1</t>
  </si>
  <si>
    <t>Table 7 right panel has PIN _B results which indicate predictability for small firms</t>
  </si>
  <si>
    <t>OptionMetrics volatility surface database</t>
  </si>
  <si>
    <t>https://link.springer.com/content/pdf/10.1007/s11142-019-09513-z.pdf</t>
  </si>
  <si>
    <t>https://www.sciencedirect.com/science/article/pii/S0304405X18300503</t>
  </si>
  <si>
    <t>https://www.sciencedirect.com/science/article/pii/S0165410114000275</t>
  </si>
  <si>
    <t>https://www3.nd.edu/~zda/Reversal.pdf</t>
  </si>
  <si>
    <t>very weak (t-stat of around 2 in LS portfolios, table V)</t>
  </si>
  <si>
    <t>https://onlinelibrary.wiley.com/doi/epdf/10.1111/jofi.12143</t>
  </si>
  <si>
    <t>https://www.cambridge.org/core/journals/journal-of-financial-and-quantitative-analysis/article/labor-income-relative-wealth-concerns-and-the-cross-section-of-stock-returns/8C6BA6D3AA08C2CDA1F76B6D202DD9F7</t>
  </si>
  <si>
    <t>Markit CDS data</t>
  </si>
  <si>
    <t>https://www.sciencedirect.com/science/article/pii/S0304405X16301271</t>
  </si>
  <si>
    <t>Not long-short.</t>
  </si>
  <si>
    <t>https://onlinelibrary.wiley.com/doi/full/10.1111/jofi.12083</t>
  </si>
  <si>
    <t>https://pubsonline.informs.org/doi/pdf/10.1287/mnsc.2013.1852</t>
  </si>
  <si>
    <t>CDA/Spectrum Mutual FundHoldings Databas</t>
  </si>
  <si>
    <t>https://reader.elsevier.com/reader/sd/pii/S0304405X17302908</t>
  </si>
  <si>
    <t>https://www.cambridge.org/core/journals/journal-of-financial-and-quantitative-analysis/article/interest-rate-risk-and-the-cross-section-of-stock-returns/CD067D70455136EA67D4C2D058C596F6</t>
  </si>
  <si>
    <t>Can add perhaps</t>
  </si>
  <si>
    <t>https://www.sciencedirect.com/science/article/pii/S0304405X13000329</t>
  </si>
  <si>
    <t>Weird, looks like published version has a slightly different title and two coauthors. Still I think it's the same paper.</t>
  </si>
  <si>
    <t>https://onlinelibrary.wiley.com/doi/epdf/10.1111/jofi.12397</t>
  </si>
  <si>
    <t>RAPS</t>
  </si>
  <si>
    <t>https://academic.oup.com/raps/article/4/1/118/1941606</t>
  </si>
  <si>
    <t>FISD Covenant Data</t>
  </si>
  <si>
    <t>https://pubsonline.informs.org/doi/pdf/10.1287/mnsc.2015.2381</t>
  </si>
  <si>
    <t>EDGAR 8K Filings</t>
  </si>
  <si>
    <t>https://pubsonline.informs.org/doi/pdf/10.1287/mnsc.2015.2408</t>
  </si>
  <si>
    <t>9_missing_paper</t>
  </si>
  <si>
    <t>OP uses characteristic adjustments and gets a t-stat of 2.12.  Not sure if raw return would exceed 1.96</t>
  </si>
  <si>
    <t xml:space="preserve">OP finds t-stat of 2.57 using FM regressions (Tab 3).   </t>
  </si>
  <si>
    <t>G_binary</t>
  </si>
  <si>
    <t>Called WAIL3 in paper.  Not shown to predict returns; Tab 3 for main results, Tab 6 for ICC of WAIL</t>
  </si>
  <si>
    <t>Called MWAIL in paper.  Not shown to predict returns; Tab 3 for main results, Tab 6 for ICC of WAIL</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</si>
  <si>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</si>
  <si>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see AccrualQuality. Update only with June values for each variable.</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</si>
  <si>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</si>
  <si>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(assets (at) + 0.75*(at - short term investments(che)) + 0.5*(at- curren total assets (act) - goodwill(gdwl) - intangibles (itan)) scaled by the one-month lagged book assets (at).</t>
  </si>
  <si>
    <t>(short term investments (cheq) + 0.75*(actq - short term investments(cheq)) + 0.5*(atq- curren total assets (actq) - goodwill(gdwlq) - intangibles (itanq)) scaled by the one-month lagged book assets (atq). Replace goodwill and intangibles with 0 if they are missing.</t>
  </si>
  <si>
    <t>(assets (at) + 0.75*(at - short term investments(che)) + 0.5*(at- curren total assets (act) - goodwill(gdwl) - intangibles (itan)) scaled by the one-month lagged market assets (at + end-of-fiscal-year-stock-price (prcc_f) * common shares outstanding (csho) - book equity (ceq)).</t>
  </si>
  <si>
    <t xml:space="preserve">Define consistent negative returns (ConsNegRet) as 1 if stock returns from months t to t-5 are all less than 0. </t>
  </si>
  <si>
    <t xml:space="preserve">Define consistent positive returns (ConsPosRet) as 1 if stock returns from months t to t-5 are all greater than 0. </t>
  </si>
  <si>
    <t>Difference of the current and one-year lagged short-term investments (ivst) scaled by the mean of current and one-year lagged total assets (at).</t>
  </si>
  <si>
    <t>Depreciation and amortization (dp) divided by property, plant and equipment net total (ppent).</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</si>
  <si>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</si>
  <si>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</si>
  <si>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</si>
  <si>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Beta of Daily stock return (ret - rf) regressed on market return (mktrf) for days for which the market return was less than the average market return over the previous year. Rolling window of 252 trading days with at least 50 observations.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</si>
  <si>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</si>
  <si>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</si>
  <si>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15 month stock return from (t=-11 to t=+3) regressed on Earnings (ib) and the change in earnings, both scaled by market capitalization (shrout*abs(prc)). Rolling regression in annual data with 10 observations. EarningsValueRelevance is the R2 of this regression.</t>
  </si>
  <si>
    <t>Earnings per share (epspx/ajex) regressed on its value from the previous year. Rolling regression in annual data with 10 observations. EarningsPersistence is the coefficient on the lagged value.</t>
  </si>
  <si>
    <t>Earnings per share (epspx/ajex) regressed on its value from the previous year. Rolling regression in annual data with 10 observations. EarningsPredictability is the R2 of this regression.</t>
  </si>
  <si>
    <t>10-year rolling standard deviation of (ib/at) divided by 10-year rolling standard deviation of cash-flow ((ib - ( (act - act_{t-1}) - (lct - lct_{t-1}) - (che - che_{t-1}) + (dlc - dlc_{t-1}) - dp))/at_{t-1})</t>
  </si>
  <si>
    <t>Let Tax be tax payments (txt) over pre-tax income (pi) and amortization of intangibles (am, 0 if missing). Let earnings per share be epspx/ajex. ETR if Tax minus the average of Tax over the previous three years multiplied by one-year EPS growth scaled by by price (prcc_f).</t>
  </si>
  <si>
    <t xml:space="preserve">Percentage growth in sales (sale) relative to average sales of t-1 and t-2, minus percentage growth in receivables (rect) relative to average receivables of t-1 and t-2. Both growth terms are calculated relative to t-1 only if t-2 is missing. </t>
  </si>
  <si>
    <t>One-year change in property, plants and equipment (ppegt) plus one year change in inventory (invt), scaled by one-year lagged assets (at).</t>
  </si>
  <si>
    <t>One year growth of the ratio between sales (sale) and employment (emp).</t>
  </si>
  <si>
    <t>Number of estimates (numest) in IBES for one-quarter ahead earnings. Replace with 0 if missing after 1989.</t>
  </si>
  <si>
    <t>Revenue (revt) minus cost (cogs) - administrative expenses (xsga) - interest expenses (xint), scaled by lagged book value of equity (ceq). Exclude smallest size tercile.</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</si>
  <si>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</si>
  <si>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OrgCap winsorized at the 1% level and standardized by subtracting the same month within-industry mean (Fama French 17 industries) and dividing by the same month within industry standard deviation of OrgCap.</t>
  </si>
  <si>
    <t>Binary signal equal to if ConsPosRet equal to 1, and equal to 0 if CosnNegRet equal to 1.</t>
  </si>
  <si>
    <t>One year lagged R&amp;D (xrd) divided by one year lagged sales (sale).</t>
  </si>
  <si>
    <t>One year lagged quarterly R&amp;D (xrdq) divided by one year lagged quarterly sales (saleq).</t>
  </si>
  <si>
    <t>Rolling standard deviation of quarterly return on assets (roaq) over 4 years (minimum 2 years).</t>
  </si>
  <si>
    <t>EBIT (ebit) minus non-operating income (nopi) divided by the sum of equity (ceq), liabilities (lt) and cash (che).</t>
  </si>
  <si>
    <t>Debt/mortgages and other secured (dm) divided by long-term liabilities (dltt) plus current liabilities (dlc). Replace with 0 if missing.</t>
  </si>
  <si>
    <t>Binary version of secured. 1 if secured greater than 0, 0 otherwise.</t>
  </si>
  <si>
    <t>see monthly Code</t>
  </si>
  <si>
    <t>Rolling regression of daily return (ret - rf) on the same-day, one-day ahead, and one-day lagged value of the market return (mktrf). Rolling regression with 20 observations (minimum 15). BetaDimson is the sum of the three coefficients.</t>
  </si>
  <si>
    <t>see code</t>
  </si>
  <si>
    <t>BM using December value of market equity.</t>
  </si>
  <si>
    <t>Sales (saleq) divided by one quarter lagged assets (atq).</t>
  </si>
  <si>
    <t>Lagged sales (sale) divided by two-year lagged assets (at).</t>
  </si>
  <si>
    <t>Total assets (atq) divided by book value of equity plus deferred taxes (txditcq) and preferred stock. Equity is shareholder equity (seqq) if available, or book equity (ceqq) plus preferred stock (pstkq), or total assets minus total liabilities (ltq).</t>
  </si>
  <si>
    <t>Monthly cross-sectional regression of PriceDelay on AccrualQuality, special items (si) scaled by average total assets (at) and earnings surprise (meanest - actual) scaled by its cross-sectional standard deviation. DelayAcct is the predicted value from that regression.</t>
  </si>
  <si>
    <t>Monthly cross-sectional regression of PriceDelay on AccrualQuality, special items (si) scaled by average total assets (at) and earnings surprise (meanest - actual) scaled by its cross-sectional standard deviation. DelayNonAcct is the residual  from that regression.</t>
  </si>
  <si>
    <t>Downloaded from Soren Hvidkjaer's website: \url{https://sites.google.com/site/hvidkjaer/data}</t>
  </si>
  <si>
    <t>TAQ-based trading costs estimates (SAS code).</t>
  </si>
  <si>
    <t>Price (prc/cfacshr) divided by the maximum price over the previous 12 months.</t>
  </si>
  <si>
    <t>Customers momentum</t>
  </si>
  <si>
    <t>Suppliers momentum</t>
  </si>
  <si>
    <t xml:space="preserve">We download BEA data as follows: Pre-1996: https://www.bea.gov/industry/input-output-accounts-data, Click: "Historical Make-Use Tables". 1997-present: download zip file: https://apps.bea.gov//industry/iTables%20Static%20Files/AllTablesSUP.zip. But keep only Supply_1997-2018_SUM.xlsx (a.k.a. Make)  and Use_SUT_Framework_1997-2018_SUM.xlsx (a.k.a. Use). Assume these data are available 5 years after the survey year in the spreadsheet.  Match Compustat firm-years to the BEA data by NAICS code.  Compute returns within each BEA industry (we're using the roughly 70 industry version).  Then match each industry-year to "matched-industry weights" corresponding to IO tables as follows: for supplier momentum, industry comes from cols of "Use" table, matched industries from the rows.  For customer momentum: industry comes from rows of make (a.k.a. supply) table, matched industries come from cols.  Weights exclude own-industry entries.  For each industry-month, compute the weighted average of returns of matched industries using previously mentioned weights.  Then we sort industries into deciles based on matched returns. Then we assign each firm-month to an industry decile.  Finally, we long stocks in industry deciles 9 or 10 and short stocks in industry deciles 1 or 2.  Drop pre-1986 due to NAICS availability.  
</t>
  </si>
  <si>
    <t>Average return in other months over the preceding 2-5 years. Exclude NASDAQ stocks.</t>
  </si>
  <si>
    <t>Average return in other months over the preceding 6-10 years. Exclude NASDAQ stocks.</t>
  </si>
  <si>
    <t>Average return in the same month over the preceding 6-10 years. Exclude NASDAQ stocks.</t>
  </si>
  <si>
    <t>Average return in other months over the preceding 11-15 years. Exclude NASDAQ stocks.</t>
  </si>
  <si>
    <t>Average return in other months over the preceding 16-20 years. Exclude NASDAQ stocks.</t>
  </si>
  <si>
    <t>Average return in the same month over the preceding 11-15 years. Exclude NASDAQ stocks.</t>
  </si>
  <si>
    <t>Average return in the same month over the preceding 16-20 years. Exclude NASDAQ stocks.</t>
  </si>
  <si>
    <t>Average return in the same month over the preceding 2-5 years. Exclude NASDAQ stocks.</t>
  </si>
  <si>
    <t>Average return in the same monthin the previous year. Exclude NASDAQ stocks.</t>
  </si>
  <si>
    <t>Average return in  other months over the previous year. Exclude NASDAQ stocks.</t>
  </si>
  <si>
    <t>OP in OP.  We lack the data, as this is built off of AnalystValue</t>
  </si>
  <si>
    <t>Historical earnings value metric Vh/P 2-period 3-factor discount in OP.  Actually not shown to forecast returns.</t>
  </si>
  <si>
    <t>weak in OP (Tab7 B).  OP uses double sorts, but generally finds insignificance</t>
  </si>
  <si>
    <t>Tab 7 Delta ATO, t-stat 2.5 with controls</t>
  </si>
  <si>
    <t>Tab 7 Delta NCO, highly significant with controls</t>
  </si>
  <si>
    <t>Change in Noncurrent Operating Liabilities</t>
  </si>
  <si>
    <t>Not in Tab 7, only Tab 7 looks at forecasting returns</t>
  </si>
  <si>
    <t>Tab 7 Delta PM, insignificant with many controls</t>
  </si>
  <si>
    <t>Tab 7 RNOA, insignificant with many controls</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</si>
  <si>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</si>
  <si>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Table 1 \Delta Invent row has decile hedge size adjusted returns, sign switched. T-stats are missing though. Main results use panel regression coefficient and stars.</t>
  </si>
  <si>
    <t>Table 2, column (1), divide 3-month return by 3Paper uses deciles. But it's still strange that our returns are higher.</t>
  </si>
  <si>
    <t>Table 5B. Uses decile sorts, but then longs top 3 and shorts bottom 3 portfolios, hence the 3*Table 3 actually offers hedge return alphas for IPOs and debt issue indicators too, which the original papers didn't have. But of course this is a different sample. Then again this argument seems to say this is not a new predictor. Seems this paper could also offer a "Composite equity issuance" predictor.</t>
  </si>
  <si>
    <t>Table 8, but FMB onlyaccounting papers tend to focus on regressions. Most results are about accounting rate of return (Table 5-7</t>
  </si>
  <si>
    <t>Table 4 shows CAR for a few periods by portfolio (you describe what looks like model 2 in the paper). But no statistics</t>
  </si>
  <si>
    <t>Table 4, middle panel, U5 (high) [since 1/Age] and M5-M1Returns are monotonic in momentum, suggesting this variable can be continuous. Not sure why we didn't use size-Mom double sort</t>
  </si>
  <si>
    <t>Table 2a column r^eOnly show VW sorts. Table 1 also shows FM reg</t>
  </si>
  <si>
    <t>Table 2, panel A , 10-1, formation yearThey also winsorize the advertising spending growth and somehow update spending throughout the year. They also show subsequent reversal, so maybe this anomaly persists?</t>
  </si>
  <si>
    <t>Table 1 Panel B Column for Year 1, Average ( at the bottom), divide by 12, switch signsPanel A figures are in percent, that is the monthly return is 0.168% (see text on previous page). Panel B is better for the stats we want, and it includes t-stats. 
Very mysterious how our own investment variable does far better. One difference is they long ports 1 and 2 and short ports 4 and 5.</t>
  </si>
  <si>
    <t>Table 1 FC row has mean returns but no standard errors.The hedge portfolio used in the paper controls for size, which ours doesn't. Perhaps that's why their mean return is rather small compared to ours. It may be that the KZ index by itself mostly is just a size effect.</t>
  </si>
  <si>
    <t>Figure 2, two-year line is closest. Table I only shows Mom36mMP cite Jegadeesh and Titman 1993 JF but it's found in De Bondt and Thaler 1985 (or something close to it anyway)</t>
  </si>
  <si>
    <t>Table 5, panel B, r^e_{VW}, divide by 12Strangely, our replication does much better. Also strangely, value weighting returns does significantly better.</t>
  </si>
  <si>
    <t>Table 6 (abnormal return only, not hedge return)Tables 5 and 6 has event time returns, no LS. Table 7 shows rgression results. Other tables examine revenue surprise's ability to predict earnings</t>
  </si>
  <si>
    <t>No ports. Table 1 reports regression results, but may be non-standard (not clearly fama macbeth)</t>
  </si>
  <si>
    <t>Table 5, Panel A, Unadjusted meanTable goes long Q1, we go long Q5. Paper includes two alternative formulations of the predictor that we didn't use</t>
  </si>
  <si>
    <t>Table 2, fourth row (LM6, HP1m), column B-SPaper has the fancy title "the LAPM" Also works for longer holding period of up to 2 years</t>
  </si>
  <si>
    <t>Tab IX event study, no t-stat, but the magnitudes are crazy</t>
  </si>
  <si>
    <t>No predictive power in multivariate predictive regression (table 7). Not clear how it would play out as univariate hedge strategy.</t>
  </si>
  <si>
    <t>Tab2 CAPM alpha t-stat 2.36. Judgment call</t>
  </si>
  <si>
    <t>Tab4A t-stat 2.48</t>
  </si>
  <si>
    <t>Judgment call. Table 4 (panels C and D) shows large t-stats on leverage component in double sorts. Not quite how we construct it.</t>
  </si>
  <si>
    <t>Tables 1 and 2 show t-stats between 2 and 2.2 for long-short alpha in portfolio sorts</t>
  </si>
  <si>
    <t>Table 4 has long-short returns with t-stat of 2.14 for raw EW. Much stronger after factor adjustments.</t>
  </si>
  <si>
    <t>Table 2, panel E has decile sorts with t-stat of 2.77</t>
  </si>
  <si>
    <t>Very strong in multivariate regression (t-stat of above 4.6 in both specifications)</t>
  </si>
  <si>
    <t>Fama-Macbeth Regressions (Table 3) with t-stat on coefficient of 4.39 in univariate regression.</t>
  </si>
  <si>
    <t>The text reports 3.60 percent annual hedge return and p value &lt; 0.05 (page 1278)</t>
  </si>
  <si>
    <t>Tab IV has event study, t-stat of 11 at 3-month</t>
  </si>
  <si>
    <t>Tab 4 shows FF alpha t-stat of 2.19.</t>
  </si>
  <si>
    <t>Table 8 panel C has regression result with t-stat of 3.38.</t>
  </si>
  <si>
    <t>Tab III event study, t-stat 2 at 6 months, 3.4 at 2 years</t>
  </si>
  <si>
    <t>Tab III event study, t-stat 6.3 at 2 months</t>
  </si>
  <si>
    <t>Tables 1 and 3 do not show hedge returns or regressions. 0 Div yield portfolio seems to be only one with significant alpha. Tables IV and V discuss nonlinear relationships between returns and div yield with mixed results.</t>
  </si>
  <si>
    <t>Strong performance in univariate sorts (tables 3 and 4) for all holding periods. Also strong in regressions (table 5).</t>
  </si>
  <si>
    <t>Tab II has event study. t-stat of 3.61 for 6 month holding period, but only works before 1972</t>
  </si>
  <si>
    <t>Tab6 Mean LS 2080 t-stat 1.41. We previously used monthly holding periods and got large t-stats.</t>
  </si>
  <si>
    <t>Evidence from regression only (table 3). But fgr5yrLag (E(g)) is strongly significant with and without additional variables (t-stat around 4).</t>
  </si>
  <si>
    <t>Table III shows portfolio returns without t-stats and no long-short return. Table IV shows factor adjusted portfolio returns with relatively low t-stats and still no hedge return. Difference in mean returns large but non-monotonic for raw returns.</t>
  </si>
  <si>
    <t>Tab7 shows value-weighted FF alpha t-stat of 2.73. Judgment call</t>
  </si>
  <si>
    <t>Strong in univariate sorts (table 2) for both raw returns (panel A) and alphas (panel B)</t>
  </si>
  <si>
    <t>Table 5 shows returns for high and low GrLTNOA portfolios separately with significant alpha only for the low portfolio (t-stat of 3.2). No hedge returns.</t>
  </si>
  <si>
    <t>t-stat in table 2 just at 2 for 12 month horizon in a multivariate regression</t>
  </si>
  <si>
    <t>Tab3 Raw t-stat of 2.14.</t>
  </si>
  <si>
    <t>Tab3 H(Equity) characteristic adjusted t-stat 2.52. Judgment call.</t>
  </si>
  <si>
    <t>Tab 2 reg t-stat 6.55</t>
  </si>
  <si>
    <t>Fama-Macbeth Regressions (Table 4) with t-stat in multivariate regression of 3.99. Judgment call. I categorize as clear given the large t-stat.</t>
  </si>
  <si>
    <t>Fama-Macbeth Regressions (Table 4) with t-stat in multivariate regression of 4.64. Judgment call. I categorize as clear given the large t-stat.</t>
  </si>
  <si>
    <t>Fama-Macbeth Regressions (Table 4) with t-stat in multivariate regression of 4.24. Judgment call. I categorize as clear given the large t-stat.</t>
  </si>
  <si>
    <t>Tab2 t-stat 5.79</t>
  </si>
  <si>
    <t>Table 5 does not have long short returns in IO variable but shows returns for each tercile conditional on short interest. Subjectively large difference between lowest and highest IO terciles in alphas for EW returns.</t>
  </si>
  <si>
    <t>Tab6 FF alpha t-stat 2.61 for industry ports. Judgment call</t>
  </si>
  <si>
    <t>Tab6 FF alpha t-stat 3.42 for industry ports Judgment call</t>
  </si>
  <si>
    <t>Tab1 DER regression t-stat 3.93</t>
  </si>
  <si>
    <t>Tab2</t>
  </si>
  <si>
    <t>Tab2 t-stat 6.43</t>
  </si>
  <si>
    <t>Tab2 11-15 Nonannual t-stat -1.77. The only non-all row with a t-stat below 2!</t>
  </si>
  <si>
    <t>Tab2 t-stat 4.58</t>
  </si>
  <si>
    <t>Tab2 t-stat 3.35</t>
  </si>
  <si>
    <t>Tab2, J=6 t-stat 5.78</t>
  </si>
  <si>
    <t>Table 4 panel A shows hedge returns with t-stat of around 10 or more for low BM firms.</t>
  </si>
  <si>
    <t>Tab6b t-stat 2.83</t>
  </si>
  <si>
    <t>Evidence in tables 3 and 4 comes from comparing forecasted returns from a multivariate model to actual returns.</t>
  </si>
  <si>
    <t>Table III panel b shows EW raw returns strong (t-stat 3.38), somewhat weaker after factor adjustment or in VW returns.</t>
  </si>
  <si>
    <t>Tab2A weekly t-stat 3.45. Judgement call</t>
  </si>
  <si>
    <t>Table 4 reports hedge for excess return with t-stat of 2.85. Stronger after CAPM adjustment.</t>
  </si>
  <si>
    <t>Tab6b t-stat 3.92</t>
  </si>
  <si>
    <t>t-stat in table 2 less than 2 for 12 month horizon in a multivariate regression</t>
  </si>
  <si>
    <t>Tab2A D2 adjusted is closest, but we don't do the 2-stage thing</t>
  </si>
  <si>
    <t>Tab2B One year daily t-stat 3.4</t>
  </si>
  <si>
    <t>Table 3 has EW alphas with t-stats of 2.5-3.3. Table V has evidence from FMB regressions. Solid evidence.</t>
  </si>
  <si>
    <t>Table 7 shows that it only works in small firms with a hedge return t-stat of 2.64. Judgment call.</t>
  </si>
  <si>
    <t>Table 8, 2nd row, t-stat 2.76</t>
  </si>
  <si>
    <t>Table 4 shows hedge return against FF3 with t-stat of almost 6. Tercile sorts.</t>
  </si>
  <si>
    <t>Table 2 shows strong t-stats above 3 (panel B), 3.8 for unadjusted returns.</t>
  </si>
  <si>
    <t>Table 2 shows strong t-stats around 3 (panel E), somewhat lower for adjusted returns.</t>
  </si>
  <si>
    <t>Table 4 shows hedge returns, strong for low analyst coverage firms only.</t>
  </si>
  <si>
    <t>Table 2 shows coefficients from multivariate regressions with SP consistently significant with t-stats between 2.2 and 2.5.</t>
  </si>
  <si>
    <t>Tab 3 has event study. t-stat of 2.2 at 6 month, 3.6 at 12 months</t>
  </si>
  <si>
    <t>Tab III has event study, 60 month holding, p-value = 0.002 t-stat approx 3</t>
  </si>
  <si>
    <t>Table 8 panel A has regression result with t-stat of 6.38.</t>
  </si>
  <si>
    <t>Called RINV or just INV in the paper. t-stat in table 2 just at 2 for 6-month horizon in a multivariate regression, stronger at 12 month horizon (t-stat 2.37) but still not very high.</t>
  </si>
  <si>
    <t>Table 4 looks to be the closest; TZ: Table 2 gives portfolio returns, need to take difference between extreme portfolios ((7) - (1)) but no t-stat.  We use Corwin Schulz spread following MP</t>
  </si>
  <si>
    <t xml:space="preserve">Fig 1 Overall, SAR, (Fig 1 actually has a table)Size adjustment may have a large effect here. Also the original paper's portfolio rebalancing is not extremely clear, since they seem to reference earnings announcement dates even in the calendar time results.  This seems very redundant with the other profitability measures.  They don't cite Fama French 2006, nor Novy Marx 2013.  </t>
  </si>
  <si>
    <t>Tab1 VW t-stat 2.83.  Not as good EW.</t>
  </si>
  <si>
    <t xml:space="preserve"> OP uses speical NYSE archive data that we lack. We actually have the wrong sign!  OP doesn't show significance.  We don't have the data.  </t>
  </si>
  <si>
    <t>Table III panel A shows t-stat of 4.01.  Emailed authors.</t>
  </si>
  <si>
    <t>Table IV Panel A shows t-stat of just 2.04 Emailed authors</t>
  </si>
  <si>
    <t>Just needs to have the right sample period.  Works very poorly 1963-2005 Table 3 Ln(A/BE) has regression results</t>
  </si>
  <si>
    <t xml:space="preserve">OP actually reports mean regression coeff across 90 multiple regressions </t>
  </si>
  <si>
    <t>redundant</t>
  </si>
  <si>
    <t>Redundant with meanrankrevgrowth.  Original paper uses only 5-year growth.  Included to match HXZ</t>
  </si>
  <si>
    <t xml:space="preserve">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 also: minimum # stocks in first portfolio has a big impact.  1 in each leg =&gt; t = 1.64, but 20 in each leg =&gt; 0.89.  </t>
  </si>
  <si>
    <t>Tab3A shows weekly ret LS t-stat of 2.19.  Screens in appendix are important.</t>
  </si>
  <si>
    <t>Return on assets incl extraordinary income</t>
  </si>
  <si>
    <t>The third earnings definition is net income (Sec 2.2).</t>
  </si>
  <si>
    <t>More continuous than EarnIncrease.  Tab 4 shows returns increase in streak length</t>
  </si>
  <si>
    <t>Earnings streak indicator</t>
  </si>
  <si>
    <t>Table 3 shows basic streak results</t>
  </si>
  <si>
    <t>author is a typo</t>
  </si>
  <si>
    <t>Earnings growth for consistent growers</t>
  </si>
  <si>
    <t>Firm age based on CRSP</t>
  </si>
  <si>
    <t>Sales-to-price quarterly</t>
  </si>
  <si>
    <t>Market leverage quarterly</t>
  </si>
  <si>
    <t>Net Payout Yield quarterly</t>
  </si>
  <si>
    <t>Payout Yield quarterly</t>
  </si>
  <si>
    <t>Asset Growth quarterly</t>
  </si>
  <si>
    <t>Operating Cash flows to price quarterly</t>
  </si>
  <si>
    <t>O Score quarterly</t>
  </si>
  <si>
    <t>Altman Z-Score quarterly</t>
  </si>
  <si>
    <t>Organizational Capital industry adj</t>
  </si>
  <si>
    <t>Earnings Forecast to price</t>
  </si>
  <si>
    <t>Intrinsic or historical value</t>
  </si>
  <si>
    <t>Tangibility quarterly</t>
  </si>
  <si>
    <t>Price delay SE adjusted</t>
  </si>
  <si>
    <t>Price delay r square</t>
  </si>
  <si>
    <t>Price delay coeff</t>
  </si>
  <si>
    <t>Industry concentration (Herfindahl) assets</t>
  </si>
  <si>
    <t>Industry concentration (Herfindahl) book</t>
  </si>
  <si>
    <t>Industry concentration (Herfindahl) sales</t>
  </si>
  <si>
    <t>Cash flow to market quarterly</t>
  </si>
  <si>
    <t>Long-term EPS forecast from June</t>
  </si>
  <si>
    <t>Annual sales growth quarterly</t>
  </si>
  <si>
    <t>Kaplan Zingales index quarterly</t>
  </si>
  <si>
    <t>Taxable income to income quarterly</t>
  </si>
  <si>
    <t>Vf/P with 3 stage model + FF discount rate in OP.  2018 04 we lack data.  They have more complicated valuation model for Analyst Value and all FL predictors use Analyst Value.  We can't get both AnalystValue and PredictedFE to work at the same time. TZ 202001: Did not get this to work previously. HXZ and MP do something simpler than original paper.</t>
  </si>
  <si>
    <t xml:space="preserve">Return seasonality </t>
  </si>
  <si>
    <t>Return seasonality years 11 to 15</t>
  </si>
  <si>
    <t>Return seasonality years 16 to 20</t>
  </si>
  <si>
    <t>Returns in different months years 6 to 10</t>
  </si>
  <si>
    <t>Returns in different months years 11 to 15</t>
  </si>
  <si>
    <t>Returns in not-same month years 16 to 20</t>
  </si>
  <si>
    <t>Returns in not-same month last year</t>
  </si>
  <si>
    <t>Returns in not-same years 2 to 5</t>
  </si>
  <si>
    <t>Return seasonality years 6 to 10</t>
  </si>
  <si>
    <t>Return seasonality last year</t>
  </si>
  <si>
    <t>HLZ</t>
  </si>
  <si>
    <t>GHZ</t>
  </si>
  <si>
    <t>Comparison with Chen and Zimmermann (2020)</t>
  </si>
  <si>
    <t>OriginalPaperStats</t>
  </si>
  <si>
    <t>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</si>
</sst>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charset val="1"/>
    </font>
    <font>
      <b/>
      <sz val="11"/>
      <color rgb="FF000000"/>
      <name val="Calibri"/>
      <family val="2"/>
      <charset val="1"/>
    </font>
    <font>
      <sz val="11"/>
      <color rgb="FF9C0006"/>
      <name val="Calibri"/>
      <family val="2"/>
      <charset val="1"/>
    </font>
    <font>
      <vertAlign val="superscript"/>
      <sz val="11"/>
      <color rgb="FF000000"/>
      <name val="Calibri"/>
      <family val="2"/>
      <charset val="1"/>
    </font>
    <font>
      <b/>
      <sz val="11"/>
      <color rgb="FF000000"/>
      <name val="Tahoma"/>
      <family val="2"/>
      <charset val="1"/>
    </font>
    <font>
      <b/>
      <sz val="12"/>
      <color rgb="FF000000"/>
      <name val="Calibri"/>
      <family val="2"/>
      <charset val="1"/>
    </font>
    <font>
      <sz val="12"/>
      <color rgb="FF000000"/>
      <name val="Calibri"/>
      <family val="2"/>
      <charset val="1"/>
    </font>
    <font>
      <sz val="11"/>
      <color rgb="FF000000"/>
      <name val="Calibri"/>
      <family val="2"/>
      <charset val="1"/>
    </font>
    <font>
      <b/>
      <sz val="11"/>
      <color theme="1"/>
      <name val="Calibri"/>
      <family val="2"/>
      <scheme val="minor"/>
    </font>
    <font>
      <sz val="11"/>
      <color rgb="FF000000"/>
      <name val="Calibri"/>
      <family val="2"/>
    </font>
    <font>
      <b/>
      <sz val="11"/>
      <color rgb="FF000000"/>
      <name val="Calibri"/>
      <family val="2"/>
    </font>
    <font>
      <b/>
      <sz val="11"/>
      <name val="Calibri"/>
      <family val="2"/>
    </font>
    <font>
      <sz val="11"/>
      <name val="Calibri"/>
      <family val="2"/>
    </font>
    <font>
      <b/>
      <sz val="11"/>
      <name val="Calibri"/>
      <family val="2"/>
      <scheme val="minor"/>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172B4D"/>
      <name val="Segoe UI"/>
      <family val="2"/>
    </font>
    <font>
      <sz val="10"/>
      <color rgb="FF000000"/>
      <name val="Tahoma"/>
      <family val="2"/>
    </font>
    <font>
      <b/>
      <sz val="8"/>
      <color indexed="81"/>
      <name val="Tahoma"/>
      <family val="2"/>
    </font>
    <font>
      <sz val="8"/>
      <color indexed="81"/>
      <name val="Tahoma"/>
      <family val="2"/>
    </font>
    <font>
      <u/>
      <sz val="11"/>
      <name val="Calibri"/>
      <family val="2"/>
      <scheme val="minor"/>
    </font>
  </fonts>
  <fills count="11">
    <fill>
      <patternFill patternType="none"/>
    </fill>
    <fill>
      <patternFill patternType="gray125"/>
    </fill>
    <fill>
      <patternFill patternType="solid">
        <fgColor rgb="FF000000"/>
        <bgColor rgb="FF003300"/>
      </patternFill>
    </fill>
    <fill>
      <patternFill patternType="solid">
        <fgColor rgb="FFFFC7CE"/>
        <bgColor rgb="FFD0CECE"/>
      </patternFill>
    </fill>
    <fill>
      <patternFill patternType="solid">
        <fgColor rgb="FFC5E0B4"/>
        <bgColor rgb="FFD0CECE"/>
      </patternFill>
    </fill>
    <fill>
      <patternFill patternType="solid">
        <fgColor rgb="FFFFE699"/>
        <bgColor rgb="FFFFFFCC"/>
      </patternFill>
    </fill>
    <fill>
      <patternFill patternType="solid">
        <fgColor rgb="FF9DC3E6"/>
        <bgColor rgb="FFD0CECE"/>
      </patternFill>
    </fill>
    <fill>
      <patternFill patternType="solid">
        <fgColor rgb="FFF4B183"/>
        <bgColor rgb="FFFFC7CE"/>
      </patternFill>
    </fill>
    <fill>
      <patternFill patternType="solid">
        <fgColor theme="1"/>
        <bgColor indexed="64"/>
      </patternFill>
    </fill>
    <fill>
      <patternFill patternType="solid">
        <fgColor theme="4" tint="0.3999755851924192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indexed="64"/>
      </bottom>
      <diagonal/>
    </border>
  </borders>
  <cellStyleXfs count="12">
    <xf numFmtId="0" fontId="0" fillId="0" borderId="0"/>
    <xf numFmtId="0" fontId="18" fillId="0" borderId="0"/>
    <xf numFmtId="0" fontId="18" fillId="2" borderId="0" applyBorder="0"/>
    <xf numFmtId="0" fontId="13" fillId="3" borderId="0" applyBorder="0" applyProtection="0"/>
    <xf numFmtId="0" fontId="10" fillId="0" borderId="0"/>
    <xf numFmtId="0" fontId="26" fillId="0" borderId="0" applyNumberFormat="0" applyFill="0" applyBorder="0" applyAlignment="0" applyProtection="0"/>
    <xf numFmtId="0" fontId="10" fillId="8" borderId="0" applyFont="0" applyBorder="0"/>
    <xf numFmtId="0" fontId="9" fillId="0" borderId="0"/>
    <xf numFmtId="0" fontId="8" fillId="0" borderId="0"/>
    <xf numFmtId="0" fontId="8" fillId="8" borderId="0" applyFont="0" applyBorder="0"/>
    <xf numFmtId="0" fontId="8" fillId="0" borderId="0"/>
    <xf numFmtId="0" fontId="7" fillId="0" borderId="0"/>
  </cellStyleXfs>
  <cellXfs count="98">
    <xf numFmtId="0" fontId="0" fillId="0" borderId="0" xfId="0"/>
    <xf numFmtId="0" fontId="0" fillId="0" borderId="0" xfId="0" applyAlignment="1">
      <alignment wrapText="1"/>
    </xf>
    <xf numFmtId="0" fontId="0" fillId="4" borderId="0" xfId="0" applyFont="1" applyFill="1"/>
    <xf numFmtId="0" fontId="0" fillId="5" borderId="0" xfId="0" applyFont="1" applyFill="1"/>
    <xf numFmtId="0" fontId="0" fillId="6" borderId="0" xfId="0" applyFont="1" applyFill="1"/>
    <xf numFmtId="0" fontId="0" fillId="0" borderId="0" xfId="0" applyFont="1"/>
    <xf numFmtId="0" fontId="12" fillId="4"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0" borderId="0" xfId="0" applyFont="1" applyAlignment="1">
      <alignment wrapText="1"/>
    </xf>
    <xf numFmtId="0" fontId="0" fillId="0" borderId="0" xfId="0" applyFont="1"/>
    <xf numFmtId="0" fontId="12" fillId="0" borderId="0" xfId="0" applyFont="1"/>
    <xf numFmtId="0" fontId="0" fillId="0" borderId="0" xfId="0"/>
    <xf numFmtId="0" fontId="0" fillId="0" borderId="0" xfId="0"/>
    <xf numFmtId="0" fontId="12" fillId="0" borderId="0" xfId="0" applyFont="1"/>
    <xf numFmtId="0" fontId="11" fillId="0" borderId="0" xfId="3" applyFont="1" applyFill="1" applyBorder="1" applyAlignment="1" applyProtection="1">
      <alignment horizontal="left"/>
    </xf>
    <xf numFmtId="0" fontId="11" fillId="0" borderId="0" xfId="1" applyFont="1" applyAlignment="1">
      <alignment horizontal="left"/>
    </xf>
    <xf numFmtId="0" fontId="11" fillId="0" borderId="0" xfId="1" applyFont="1" applyBorder="1" applyAlignment="1">
      <alignment horizontal="left"/>
    </xf>
    <xf numFmtId="0" fontId="0" fillId="0" borderId="0" xfId="1" applyFont="1" applyBorder="1" applyAlignment="1">
      <alignment horizontal="left"/>
    </xf>
    <xf numFmtId="0" fontId="16" fillId="0" borderId="0" xfId="0" applyFont="1"/>
    <xf numFmtId="0" fontId="17" fillId="0" borderId="0" xfId="0" applyFont="1"/>
    <xf numFmtId="0" fontId="0" fillId="0" borderId="0" xfId="0" applyFont="1" applyAlignment="1">
      <alignment wrapText="1"/>
    </xf>
    <xf numFmtId="0" fontId="20" fillId="0" borderId="0" xfId="0" applyFont="1"/>
    <xf numFmtId="0" fontId="20" fillId="5" borderId="0" xfId="0" applyFont="1" applyFill="1"/>
    <xf numFmtId="0" fontId="21" fillId="0" borderId="0" xfId="0" applyFont="1" applyAlignment="1">
      <alignment wrapText="1"/>
    </xf>
    <xf numFmtId="0" fontId="21" fillId="0" borderId="0" xfId="0" applyFont="1"/>
    <xf numFmtId="0" fontId="21" fillId="4" borderId="0" xfId="0" applyFont="1" applyFill="1"/>
    <xf numFmtId="0" fontId="22" fillId="6" borderId="0" xfId="0" applyFont="1" applyFill="1"/>
    <xf numFmtId="0" fontId="22" fillId="7" borderId="0" xfId="0" applyFont="1" applyFill="1"/>
    <xf numFmtId="0" fontId="23" fillId="0" borderId="0" xfId="0" applyFont="1"/>
    <xf numFmtId="0" fontId="20" fillId="4" borderId="0" xfId="0" applyFont="1" applyFill="1"/>
    <xf numFmtId="0" fontId="23" fillId="6" borderId="0" xfId="0" applyFont="1" applyFill="1"/>
    <xf numFmtId="0" fontId="23" fillId="7" borderId="0" xfId="0" applyFont="1" applyFill="1"/>
    <xf numFmtId="0" fontId="23" fillId="4" borderId="0" xfId="0" applyFont="1" applyFill="1"/>
    <xf numFmtId="0" fontId="23" fillId="6" borderId="0" xfId="0" applyFont="1" applyFill="1" applyAlignment="1">
      <alignment wrapText="1"/>
    </xf>
    <xf numFmtId="0" fontId="22" fillId="0" borderId="0" xfId="0" applyFont="1"/>
    <xf numFmtId="0" fontId="20" fillId="0" borderId="0" xfId="0" applyFont="1" applyAlignment="1">
      <alignment wrapText="1"/>
    </xf>
    <xf numFmtId="0" fontId="22" fillId="0" borderId="0" xfId="0" applyFont="1" applyAlignment="1">
      <alignment wrapText="1"/>
    </xf>
    <xf numFmtId="0" fontId="22" fillId="4" borderId="0" xfId="0" applyFont="1" applyFill="1"/>
    <xf numFmtId="0" fontId="20" fillId="6" borderId="0" xfId="0" applyFont="1" applyFill="1"/>
    <xf numFmtId="0" fontId="0" fillId="6" borderId="0" xfId="0" applyFont="1" applyFill="1" applyBorder="1"/>
    <xf numFmtId="0" fontId="0" fillId="0" borderId="0" xfId="0" applyBorder="1"/>
    <xf numFmtId="0" fontId="0" fillId="0" borderId="0" xfId="0" applyFont="1" applyBorder="1"/>
    <xf numFmtId="0" fontId="0" fillId="9" borderId="0" xfId="0" applyFill="1"/>
    <xf numFmtId="0" fontId="21" fillId="0" borderId="0" xfId="0" applyFont="1" applyBorder="1"/>
    <xf numFmtId="0" fontId="22" fillId="0" borderId="0" xfId="1" applyFont="1" applyBorder="1" applyAlignment="1">
      <alignment horizontal="left"/>
    </xf>
    <xf numFmtId="0" fontId="29" fillId="0" borderId="0" xfId="0" applyFont="1"/>
    <xf numFmtId="0" fontId="0" fillId="0" borderId="0" xfId="0"/>
    <xf numFmtId="0" fontId="21" fillId="0" borderId="0" xfId="0" applyFont="1"/>
    <xf numFmtId="0" fontId="21" fillId="0" borderId="1" xfId="0" applyFont="1" applyBorder="1"/>
    <xf numFmtId="0" fontId="24" fillId="0" borderId="0" xfId="11" applyFont="1" applyAlignment="1">
      <alignment horizontal="center" vertical="center" wrapText="1"/>
    </xf>
    <xf numFmtId="0" fontId="19" fillId="0" borderId="0" xfId="11" applyFont="1" applyAlignment="1">
      <alignment horizontal="center" vertical="center" wrapText="1"/>
    </xf>
    <xf numFmtId="0" fontId="7" fillId="0" borderId="0" xfId="11"/>
    <xf numFmtId="0" fontId="27" fillId="0" borderId="0" xfId="11" applyFont="1" applyAlignment="1">
      <alignment horizontal="center" vertical="center" wrapText="1"/>
    </xf>
    <xf numFmtId="0" fontId="28" fillId="0" borderId="0" xfId="11" applyFont="1" applyAlignment="1">
      <alignment horizontal="center" vertical="center" wrapText="1"/>
    </xf>
    <xf numFmtId="0" fontId="26" fillId="0" borderId="0" xfId="5" applyAlignment="1">
      <alignment horizontal="center" vertical="center" wrapText="1"/>
    </xf>
    <xf numFmtId="0" fontId="7" fillId="0" borderId="0" xfId="11" applyAlignment="1">
      <alignment horizontal="center" vertical="center" wrapText="1"/>
    </xf>
    <xf numFmtId="0" fontId="25" fillId="0" borderId="0" xfId="11" applyFont="1" applyAlignment="1">
      <alignment horizontal="center" vertical="center" wrapText="1"/>
    </xf>
    <xf numFmtId="0" fontId="27" fillId="0" borderId="0" xfId="11" applyFont="1" applyFill="1" applyAlignment="1">
      <alignment horizontal="center" vertical="center" wrapText="1"/>
    </xf>
    <xf numFmtId="0" fontId="7" fillId="0" borderId="0" xfId="11" applyFill="1" applyAlignment="1">
      <alignment horizontal="center" vertical="center" wrapText="1"/>
    </xf>
    <xf numFmtId="0" fontId="7" fillId="0" borderId="0" xfId="11" applyFill="1"/>
    <xf numFmtId="0" fontId="25" fillId="0" borderId="0" xfId="11" applyFont="1" applyFill="1" applyAlignment="1">
      <alignment horizontal="center" vertical="center" wrapText="1"/>
    </xf>
    <xf numFmtId="0" fontId="26" fillId="0" borderId="0" xfId="5" applyFill="1" applyAlignment="1">
      <alignment horizontal="center" vertical="center" wrapText="1"/>
    </xf>
    <xf numFmtId="0" fontId="7" fillId="0" borderId="0" xfId="11" applyFont="1" applyAlignment="1">
      <alignment horizontal="center" vertical="center" wrapText="1"/>
    </xf>
    <xf numFmtId="0" fontId="7" fillId="0" borderId="0" xfId="11" applyAlignment="1">
      <alignment vertical="center" wrapText="1"/>
    </xf>
    <xf numFmtId="0" fontId="28" fillId="0" borderId="0" xfId="11" applyFont="1" applyFill="1" applyAlignment="1">
      <alignment horizontal="center" vertical="center" wrapText="1"/>
    </xf>
    <xf numFmtId="0" fontId="30" fillId="0" borderId="0" xfId="11" applyFont="1" applyAlignment="1">
      <alignment horizontal="center" vertical="center" wrapText="1"/>
    </xf>
    <xf numFmtId="0" fontId="10" fillId="0" borderId="0" xfId="4" applyFill="1" applyAlignment="1">
      <alignment horizontal="center" vertical="center" wrapText="1"/>
    </xf>
    <xf numFmtId="0" fontId="19" fillId="0" borderId="0" xfId="4" applyFont="1" applyFill="1" applyAlignment="1">
      <alignment horizontal="center" vertical="center" wrapText="1"/>
    </xf>
    <xf numFmtId="0" fontId="7" fillId="10" borderId="0" xfId="11" applyFill="1"/>
    <xf numFmtId="0" fontId="33" fillId="0" borderId="0" xfId="5" applyFont="1" applyFill="1" applyAlignment="1">
      <alignment horizontal="center" vertical="center" wrapText="1"/>
    </xf>
    <xf numFmtId="0" fontId="33" fillId="0" borderId="0" xfId="5" applyFont="1" applyAlignment="1">
      <alignment horizontal="center" vertical="center" wrapText="1"/>
    </xf>
    <xf numFmtId="0" fontId="6" fillId="0" borderId="0" xfId="11" applyFont="1" applyAlignment="1">
      <alignment horizontal="center" vertical="center" wrapText="1"/>
    </xf>
    <xf numFmtId="0" fontId="5" fillId="0" borderId="0" xfId="11" applyFont="1" applyAlignment="1">
      <alignment horizontal="center" vertical="center" wrapText="1"/>
    </xf>
    <xf numFmtId="0" fontId="4" fillId="0" borderId="0" xfId="11" applyFont="1" applyAlignment="1">
      <alignment horizontal="center" vertical="center" wrapText="1"/>
    </xf>
    <xf numFmtId="0" fontId="7" fillId="10" borderId="0" xfId="11" applyFill="1" applyAlignment="1">
      <alignment horizontal="center" vertical="center" wrapText="1"/>
    </xf>
    <xf numFmtId="0" fontId="27" fillId="10" borderId="0" xfId="11" applyFont="1" applyFill="1" applyAlignment="1">
      <alignment horizontal="center" vertical="center" wrapText="1"/>
    </xf>
    <xf numFmtId="0" fontId="25" fillId="10" borderId="0" xfId="11" applyFont="1" applyFill="1" applyAlignment="1">
      <alignment horizontal="center" vertical="center" wrapText="1"/>
    </xf>
    <xf numFmtId="0" fontId="33" fillId="10" borderId="0" xfId="5" applyFont="1" applyFill="1" applyAlignment="1">
      <alignment horizontal="center" vertical="center" wrapText="1"/>
    </xf>
    <xf numFmtId="0" fontId="10" fillId="10" borderId="0" xfId="4" applyFill="1" applyAlignment="1">
      <alignment horizontal="center" vertical="center" wrapText="1"/>
    </xf>
    <xf numFmtId="0" fontId="28" fillId="10" borderId="0" xfId="11" applyFont="1" applyFill="1" applyAlignment="1">
      <alignment horizontal="center" vertical="center" wrapText="1"/>
    </xf>
    <xf numFmtId="0" fontId="4" fillId="10" borderId="0" xfId="11" applyFont="1" applyFill="1" applyAlignment="1">
      <alignment horizontal="center" vertical="center" wrapText="1"/>
    </xf>
    <xf numFmtId="0" fontId="3" fillId="10" borderId="0" xfId="11" applyFont="1" applyFill="1" applyAlignment="1">
      <alignment horizontal="center" vertical="center" wrapText="1"/>
    </xf>
    <xf numFmtId="0" fontId="26" fillId="10" borderId="0" xfId="5" applyFill="1" applyAlignment="1">
      <alignment horizontal="center" vertical="center" wrapText="1"/>
    </xf>
    <xf numFmtId="0" fontId="2" fillId="10" borderId="0" xfId="11" applyFont="1" applyFill="1" applyAlignment="1">
      <alignment horizontal="center" vertical="center" wrapText="1"/>
    </xf>
    <xf numFmtId="0" fontId="0" fillId="0" borderId="0" xfId="0" applyFill="1"/>
    <xf numFmtId="0" fontId="12" fillId="0" borderId="2" xfId="0" applyFont="1" applyFill="1" applyBorder="1"/>
    <xf numFmtId="0" fontId="12" fillId="0" borderId="3" xfId="0" applyFont="1" applyFill="1" applyBorder="1"/>
    <xf numFmtId="0" fontId="0" fillId="0" borderId="3" xfId="0" applyFill="1" applyBorder="1"/>
    <xf numFmtId="0" fontId="1" fillId="10" borderId="0" xfId="4" applyFont="1" applyFill="1" applyAlignment="1">
      <alignment horizontal="center" vertical="center" wrapText="1"/>
    </xf>
    <xf numFmtId="0" fontId="1" fillId="0" borderId="0" xfId="4" applyFont="1" applyFill="1" applyAlignment="1">
      <alignment horizontal="center" vertical="center" wrapText="1"/>
    </xf>
    <xf numFmtId="0" fontId="1" fillId="10" borderId="0" xfId="11" applyFont="1" applyFill="1" applyAlignment="1">
      <alignment horizontal="center" vertical="center" wrapText="1"/>
    </xf>
    <xf numFmtId="0" fontId="1" fillId="0" borderId="0" xfId="11" applyFont="1" applyAlignment="1">
      <alignment horizontal="center" vertical="center" wrapText="1"/>
    </xf>
    <xf numFmtId="0" fontId="1" fillId="0" borderId="0" xfId="11" applyFont="1" applyFill="1" applyAlignment="1">
      <alignment horizontal="center" vertical="center" wrapText="1"/>
    </xf>
    <xf numFmtId="0" fontId="0" fillId="9" borderId="0" xfId="0" applyFill="1" applyAlignment="1">
      <alignment wrapText="1"/>
    </xf>
    <xf numFmtId="0" fontId="21" fillId="6" borderId="0" xfId="0" applyFont="1" applyFill="1" applyAlignment="1"/>
    <xf numFmtId="0" fontId="0" fillId="6" borderId="0" xfId="0" applyFont="1" applyFill="1" applyAlignment="1"/>
    <xf numFmtId="0" fontId="20" fillId="6" borderId="0" xfId="0" applyFont="1" applyFill="1" applyAlignment="1"/>
  </cellXfs>
  <cellStyles count="12">
    <cellStyle name="Excel Built-in Bad" xfId="3" xr:uid="{00000000-0005-0000-0000-000000000000}"/>
    <cellStyle name="Hyperlink" xfId="5" builtinId="8"/>
    <cellStyle name="Normal" xfId="0" builtinId="0"/>
    <cellStyle name="Normal 2" xfId="1" xr:uid="{00000000-0005-0000-0000-000003000000}"/>
    <cellStyle name="Normal 3" xfId="4" xr:uid="{00000000-0005-0000-0000-000004000000}"/>
    <cellStyle name="Normal 3 2" xfId="8" xr:uid="{00000000-0005-0000-0000-000005000000}"/>
    <cellStyle name="Normal 4" xfId="7" xr:uid="{00000000-0005-0000-0000-000006000000}"/>
    <cellStyle name="Normal 4 2" xfId="10" xr:uid="{00000000-0005-0000-0000-000007000000}"/>
    <cellStyle name="Normal 5" xfId="11" xr:uid="{00000000-0005-0000-0000-000008000000}"/>
    <cellStyle name="Style 1" xfId="2" xr:uid="{00000000-0005-0000-0000-000009000000}"/>
    <cellStyle name="Style 1 2" xfId="6" xr:uid="{00000000-0005-0000-0000-00000A000000}"/>
    <cellStyle name="Style 1 2 2" xfId="9" xr:uid="{00000000-0005-0000-0000-00000B000000}"/>
  </cellStyles>
  <dxfs count="111">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C0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s>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9C0006"/>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A9D18E"/>
      <rgbColor rgb="FF000080"/>
      <rgbColor rgb="FFFF00FF"/>
      <rgbColor rgb="FFFFFF00"/>
      <rgbColor rgb="FF00FFFF"/>
      <rgbColor rgb="FF800080"/>
      <rgbColor rgb="FF800000"/>
      <rgbColor rgb="FF008080"/>
      <rgbColor rgb="FF0000FF"/>
      <rgbColor rgb="FF00B0F0"/>
      <rgbColor rgb="FFCCFFFF"/>
      <rgbColor rgb="FFC5E0B4"/>
      <rgbColor rgb="FFFFE699"/>
      <rgbColor rgb="FF9DC3E6"/>
      <rgbColor rgb="FFF4B183"/>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281940</xdr:colOff>
      <xdr:row>40</xdr:row>
      <xdr:rowOff>30480</xdr:rowOff>
    </xdr:to>
    <xdr:sp macro="" textlink="">
      <xdr:nvSpPr>
        <xdr:cNvPr id="1026" name="_x0000_t202" hidden="1">
          <a:extLst>
            <a:ext uri="{FF2B5EF4-FFF2-40B4-BE49-F238E27FC236}">
              <a16:creationId xmlns:a16="http://schemas.microsoft.com/office/drawing/2014/main" id="{00000000-0008-0000-0400-000002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9" name="AutoShape 2">
          <a:extLst>
            <a:ext uri="{FF2B5EF4-FFF2-40B4-BE49-F238E27FC236}">
              <a16:creationId xmlns:a16="http://schemas.microsoft.com/office/drawing/2014/main" id="{00000000-0008-0000-0400-000009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0" name="AutoShape 2">
          <a:extLst>
            <a:ext uri="{FF2B5EF4-FFF2-40B4-BE49-F238E27FC236}">
              <a16:creationId xmlns:a16="http://schemas.microsoft.com/office/drawing/2014/main" id="{00000000-0008-0000-0400-00000A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5" name="AutoShape 2">
          <a:extLst>
            <a:ext uri="{FF2B5EF4-FFF2-40B4-BE49-F238E27FC236}">
              <a16:creationId xmlns:a16="http://schemas.microsoft.com/office/drawing/2014/main" id="{00000000-0008-0000-0400-00000F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6" name="AutoShape 2">
          <a:extLst>
            <a:ext uri="{FF2B5EF4-FFF2-40B4-BE49-F238E27FC236}">
              <a16:creationId xmlns:a16="http://schemas.microsoft.com/office/drawing/2014/main" id="{00000000-0008-0000-0400-000010000000}"/>
            </a:ext>
          </a:extLst>
        </xdr:cNvPr>
        <xdr:cNvSpPr>
          <a:spLocks noChangeArrowheads="1"/>
        </xdr:cNvSpPr>
      </xdr:nvSpPr>
      <xdr:spPr bwMode="auto">
        <a:xfrm>
          <a:off x="0" y="0"/>
          <a:ext cx="7620000" cy="76657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7" name="AutoShape 2">
          <a:extLst>
            <a:ext uri="{FF2B5EF4-FFF2-40B4-BE49-F238E27FC236}">
              <a16:creationId xmlns:a16="http://schemas.microsoft.com/office/drawing/2014/main" id="{00000000-0008-0000-0400-000011000000}"/>
            </a:ext>
          </a:extLst>
        </xdr:cNvPr>
        <xdr:cNvSpPr>
          <a:spLocks noChangeArrowheads="1"/>
        </xdr:cNvSpPr>
      </xdr:nvSpPr>
      <xdr:spPr bwMode="auto">
        <a:xfrm>
          <a:off x="0" y="0"/>
          <a:ext cx="762000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18" name="AutoShape 2">
          <a:extLst>
            <a:ext uri="{FF2B5EF4-FFF2-40B4-BE49-F238E27FC236}">
              <a16:creationId xmlns:a16="http://schemas.microsoft.com/office/drawing/2014/main" id="{00000000-0008-0000-0400-000012000000}"/>
            </a:ext>
          </a:extLst>
        </xdr:cNvPr>
        <xdr:cNvSpPr>
          <a:spLocks noChangeArrowheads="1"/>
        </xdr:cNvSpPr>
      </xdr:nvSpPr>
      <xdr:spPr bwMode="auto">
        <a:xfrm>
          <a:off x="0" y="0"/>
          <a:ext cx="896112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466725</xdr:colOff>
      <xdr:row>38</xdr:row>
      <xdr:rowOff>114300</xdr:rowOff>
    </xdr:to>
    <xdr:sp macro="" textlink="">
      <xdr:nvSpPr>
        <xdr:cNvPr id="19" name="AutoShape 2">
          <a:extLst>
            <a:ext uri="{FF2B5EF4-FFF2-40B4-BE49-F238E27FC236}">
              <a16:creationId xmlns:a16="http://schemas.microsoft.com/office/drawing/2014/main" id="{00000000-0008-0000-0400-000013000000}"/>
            </a:ext>
          </a:extLst>
        </xdr:cNvPr>
        <xdr:cNvSpPr>
          <a:spLocks noChangeArrowheads="1"/>
        </xdr:cNvSpPr>
      </xdr:nvSpPr>
      <xdr:spPr bwMode="auto">
        <a:xfrm>
          <a:off x="0" y="0"/>
          <a:ext cx="7029450" cy="75723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466725</xdr:colOff>
      <xdr:row>38</xdr:row>
      <xdr:rowOff>114300</xdr:rowOff>
    </xdr:to>
    <xdr:sp macro="" textlink="">
      <xdr:nvSpPr>
        <xdr:cNvPr id="20" name="AutoShape 2">
          <a:extLst>
            <a:ext uri="{FF2B5EF4-FFF2-40B4-BE49-F238E27FC236}">
              <a16:creationId xmlns:a16="http://schemas.microsoft.com/office/drawing/2014/main" id="{00000000-0008-0000-0400-000014000000}"/>
            </a:ext>
          </a:extLst>
        </xdr:cNvPr>
        <xdr:cNvSpPr>
          <a:spLocks noChangeArrowheads="1"/>
        </xdr:cNvSpPr>
      </xdr:nvSpPr>
      <xdr:spPr bwMode="auto">
        <a:xfrm>
          <a:off x="0" y="0"/>
          <a:ext cx="7029450" cy="75723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1" name="AutoShape 2">
          <a:extLst>
            <a:ext uri="{FF2B5EF4-FFF2-40B4-BE49-F238E27FC236}">
              <a16:creationId xmlns:a16="http://schemas.microsoft.com/office/drawing/2014/main" id="{00000000-0008-0000-0400-000015000000}"/>
            </a:ext>
          </a:extLst>
        </xdr:cNvPr>
        <xdr:cNvSpPr>
          <a:spLocks noChangeArrowheads="1"/>
        </xdr:cNvSpPr>
      </xdr:nvSpPr>
      <xdr:spPr bwMode="auto">
        <a:xfrm>
          <a:off x="0" y="0"/>
          <a:ext cx="703326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2" name="AutoShape 2">
          <a:extLst>
            <a:ext uri="{FF2B5EF4-FFF2-40B4-BE49-F238E27FC236}">
              <a16:creationId xmlns:a16="http://schemas.microsoft.com/office/drawing/2014/main" id="{00000000-0008-0000-0400-000016000000}"/>
            </a:ext>
          </a:extLst>
        </xdr:cNvPr>
        <xdr:cNvSpPr>
          <a:spLocks noChangeArrowheads="1"/>
        </xdr:cNvSpPr>
      </xdr:nvSpPr>
      <xdr:spPr bwMode="auto">
        <a:xfrm>
          <a:off x="0" y="0"/>
          <a:ext cx="703326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3" name="AutoShape 2">
          <a:extLst>
            <a:ext uri="{FF2B5EF4-FFF2-40B4-BE49-F238E27FC236}">
              <a16:creationId xmlns:a16="http://schemas.microsoft.com/office/drawing/2014/main" id="{00000000-0008-0000-0400-000017000000}"/>
            </a:ext>
          </a:extLst>
        </xdr:cNvPr>
        <xdr:cNvSpPr>
          <a:spLocks noChangeArrowheads="1"/>
        </xdr:cNvSpPr>
      </xdr:nvSpPr>
      <xdr:spPr bwMode="auto">
        <a:xfrm>
          <a:off x="0" y="0"/>
          <a:ext cx="7033260" cy="960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4" name="AutoShape 2">
          <a:extLst>
            <a:ext uri="{FF2B5EF4-FFF2-40B4-BE49-F238E27FC236}">
              <a16:creationId xmlns:a16="http://schemas.microsoft.com/office/drawing/2014/main" id="{00000000-0008-0000-0400-000018000000}"/>
            </a:ext>
          </a:extLst>
        </xdr:cNvPr>
        <xdr:cNvSpPr>
          <a:spLocks noChangeArrowheads="1"/>
        </xdr:cNvSpPr>
      </xdr:nvSpPr>
      <xdr:spPr bwMode="auto">
        <a:xfrm>
          <a:off x="0" y="0"/>
          <a:ext cx="7033260" cy="960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352425</xdr:colOff>
      <xdr:row>40</xdr:row>
      <xdr:rowOff>38100</xdr:rowOff>
    </xdr:to>
    <xdr:sp macro="" textlink="">
      <xdr:nvSpPr>
        <xdr:cNvPr id="25" name="AutoShape 2">
          <a:extLst>
            <a:ext uri="{FF2B5EF4-FFF2-40B4-BE49-F238E27FC236}">
              <a16:creationId xmlns:a16="http://schemas.microsoft.com/office/drawing/2014/main" id="{00000000-0008-0000-0400-000019000000}"/>
            </a:ext>
          </a:extLst>
        </xdr:cNvPr>
        <xdr:cNvSpPr>
          <a:spLocks noChangeArrowheads="1"/>
        </xdr:cNvSpPr>
      </xdr:nvSpPr>
      <xdr:spPr bwMode="auto">
        <a:xfrm>
          <a:off x="0" y="0"/>
          <a:ext cx="6915150" cy="409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352425</xdr:colOff>
      <xdr:row>40</xdr:row>
      <xdr:rowOff>38100</xdr:rowOff>
    </xdr:to>
    <xdr:sp macro="" textlink="">
      <xdr:nvSpPr>
        <xdr:cNvPr id="26" name="AutoShape 2">
          <a:extLst>
            <a:ext uri="{FF2B5EF4-FFF2-40B4-BE49-F238E27FC236}">
              <a16:creationId xmlns:a16="http://schemas.microsoft.com/office/drawing/2014/main" id="{00000000-0008-0000-0400-00001A000000}"/>
            </a:ext>
          </a:extLst>
        </xdr:cNvPr>
        <xdr:cNvSpPr>
          <a:spLocks noChangeArrowheads="1"/>
        </xdr:cNvSpPr>
      </xdr:nvSpPr>
      <xdr:spPr bwMode="auto">
        <a:xfrm>
          <a:off x="0" y="0"/>
          <a:ext cx="6915150" cy="409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7" name="AutoShape 2">
          <a:extLst>
            <a:ext uri="{FF2B5EF4-FFF2-40B4-BE49-F238E27FC236}">
              <a16:creationId xmlns:a16="http://schemas.microsoft.com/office/drawing/2014/main" id="{00000000-0008-0000-0400-00001B000000}"/>
            </a:ext>
          </a:extLst>
        </xdr:cNvPr>
        <xdr:cNvSpPr>
          <a:spLocks noChangeArrowheads="1"/>
        </xdr:cNvSpPr>
      </xdr:nvSpPr>
      <xdr:spPr bwMode="auto">
        <a:xfrm>
          <a:off x="0" y="0"/>
          <a:ext cx="7033260" cy="4114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8" name="AutoShape 2">
          <a:extLst>
            <a:ext uri="{FF2B5EF4-FFF2-40B4-BE49-F238E27FC236}">
              <a16:creationId xmlns:a16="http://schemas.microsoft.com/office/drawing/2014/main" id="{00000000-0008-0000-0400-00001C000000}"/>
            </a:ext>
          </a:extLst>
        </xdr:cNvPr>
        <xdr:cNvSpPr>
          <a:spLocks noChangeArrowheads="1"/>
        </xdr:cNvSpPr>
      </xdr:nvSpPr>
      <xdr:spPr bwMode="auto">
        <a:xfrm>
          <a:off x="0" y="0"/>
          <a:ext cx="7033260" cy="4114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29" name="AutoShape 2">
          <a:extLst>
            <a:ext uri="{FF2B5EF4-FFF2-40B4-BE49-F238E27FC236}">
              <a16:creationId xmlns:a16="http://schemas.microsoft.com/office/drawing/2014/main" id="{00000000-0008-0000-0400-00001D000000}"/>
            </a:ext>
          </a:extLst>
        </xdr:cNvPr>
        <xdr:cNvSpPr>
          <a:spLocks noChangeArrowheads="1"/>
        </xdr:cNvSpPr>
      </xdr:nvSpPr>
      <xdr:spPr bwMode="auto">
        <a:xfrm>
          <a:off x="0" y="0"/>
          <a:ext cx="70332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0" name="AutoShape 2">
          <a:extLst>
            <a:ext uri="{FF2B5EF4-FFF2-40B4-BE49-F238E27FC236}">
              <a16:creationId xmlns:a16="http://schemas.microsoft.com/office/drawing/2014/main" id="{00000000-0008-0000-0400-00001E000000}"/>
            </a:ext>
          </a:extLst>
        </xdr:cNvPr>
        <xdr:cNvSpPr>
          <a:spLocks noChangeArrowheads="1"/>
        </xdr:cNvSpPr>
      </xdr:nvSpPr>
      <xdr:spPr bwMode="auto">
        <a:xfrm>
          <a:off x="0" y="0"/>
          <a:ext cx="70332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1" name="AutoShape 2">
          <a:extLst>
            <a:ext uri="{FF2B5EF4-FFF2-40B4-BE49-F238E27FC236}">
              <a16:creationId xmlns:a16="http://schemas.microsoft.com/office/drawing/2014/main" id="{00000000-0008-0000-0400-00001F000000}"/>
            </a:ext>
          </a:extLst>
        </xdr:cNvPr>
        <xdr:cNvSpPr>
          <a:spLocks noChangeArrowheads="1"/>
        </xdr:cNvSpPr>
      </xdr:nvSpPr>
      <xdr:spPr bwMode="auto">
        <a:xfrm>
          <a:off x="0" y="0"/>
          <a:ext cx="70332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2" name="AutoShape 2">
          <a:extLst>
            <a:ext uri="{FF2B5EF4-FFF2-40B4-BE49-F238E27FC236}">
              <a16:creationId xmlns:a16="http://schemas.microsoft.com/office/drawing/2014/main" id="{00000000-0008-0000-0400-000020000000}"/>
            </a:ext>
          </a:extLst>
        </xdr:cNvPr>
        <xdr:cNvSpPr>
          <a:spLocks noChangeArrowheads="1"/>
        </xdr:cNvSpPr>
      </xdr:nvSpPr>
      <xdr:spPr bwMode="auto">
        <a:xfrm>
          <a:off x="0" y="0"/>
          <a:ext cx="713232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3" name="AutoShape 2">
          <a:extLst>
            <a:ext uri="{FF2B5EF4-FFF2-40B4-BE49-F238E27FC236}">
              <a16:creationId xmlns:a16="http://schemas.microsoft.com/office/drawing/2014/main" id="{00000000-0008-0000-0400-000021000000}"/>
            </a:ext>
          </a:extLst>
        </xdr:cNvPr>
        <xdr:cNvSpPr>
          <a:spLocks noChangeArrowheads="1"/>
        </xdr:cNvSpPr>
      </xdr:nvSpPr>
      <xdr:spPr bwMode="auto">
        <a:xfrm>
          <a:off x="0" y="0"/>
          <a:ext cx="79857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4" name="AutoShape 2">
          <a:extLst>
            <a:ext uri="{FF2B5EF4-FFF2-40B4-BE49-F238E27FC236}">
              <a16:creationId xmlns:a16="http://schemas.microsoft.com/office/drawing/2014/main" id="{00000000-0008-0000-0400-000022000000}"/>
            </a:ext>
          </a:extLst>
        </xdr:cNvPr>
        <xdr:cNvSpPr>
          <a:spLocks noChangeArrowheads="1"/>
        </xdr:cNvSpPr>
      </xdr:nvSpPr>
      <xdr:spPr bwMode="auto">
        <a:xfrm>
          <a:off x="0" y="0"/>
          <a:ext cx="97307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5" name="AutoShape 2">
          <a:extLst>
            <a:ext uri="{FF2B5EF4-FFF2-40B4-BE49-F238E27FC236}">
              <a16:creationId xmlns:a16="http://schemas.microsoft.com/office/drawing/2014/main" id="{00000000-0008-0000-0400-000023000000}"/>
            </a:ext>
          </a:extLst>
        </xdr:cNvPr>
        <xdr:cNvSpPr>
          <a:spLocks noChangeArrowheads="1"/>
        </xdr:cNvSpPr>
      </xdr:nvSpPr>
      <xdr:spPr bwMode="auto">
        <a:xfrm>
          <a:off x="0" y="0"/>
          <a:ext cx="97307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6" name="AutoShape 2">
          <a:extLst>
            <a:ext uri="{FF2B5EF4-FFF2-40B4-BE49-F238E27FC236}">
              <a16:creationId xmlns:a16="http://schemas.microsoft.com/office/drawing/2014/main" id="{00000000-0008-0000-0400-000024000000}"/>
            </a:ext>
          </a:extLst>
        </xdr:cNvPr>
        <xdr:cNvSpPr>
          <a:spLocks noChangeArrowheads="1"/>
        </xdr:cNvSpPr>
      </xdr:nvSpPr>
      <xdr:spPr bwMode="auto">
        <a:xfrm>
          <a:off x="0" y="0"/>
          <a:ext cx="66141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7" name="AutoShape 2">
          <a:extLst>
            <a:ext uri="{FF2B5EF4-FFF2-40B4-BE49-F238E27FC236}">
              <a16:creationId xmlns:a16="http://schemas.microsoft.com/office/drawing/2014/main" id="{00000000-0008-0000-0400-000025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8" name="AutoShape 2">
          <a:extLst>
            <a:ext uri="{FF2B5EF4-FFF2-40B4-BE49-F238E27FC236}">
              <a16:creationId xmlns:a16="http://schemas.microsoft.com/office/drawing/2014/main" id="{00000000-0008-0000-0400-000026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9" name="AutoShape 2">
          <a:extLst>
            <a:ext uri="{FF2B5EF4-FFF2-40B4-BE49-F238E27FC236}">
              <a16:creationId xmlns:a16="http://schemas.microsoft.com/office/drawing/2014/main" id="{00000000-0008-0000-0400-000027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40" name="AutoShape 2">
          <a:extLst>
            <a:ext uri="{FF2B5EF4-FFF2-40B4-BE49-F238E27FC236}">
              <a16:creationId xmlns:a16="http://schemas.microsoft.com/office/drawing/2014/main" id="{00000000-0008-0000-0400-000028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41" name="AutoShape 2">
          <a:extLst>
            <a:ext uri="{FF2B5EF4-FFF2-40B4-BE49-F238E27FC236}">
              <a16:creationId xmlns:a16="http://schemas.microsoft.com/office/drawing/2014/main" id="{00000000-0008-0000-0400-000029000000}"/>
            </a:ext>
          </a:extLst>
        </xdr:cNvPr>
        <xdr:cNvSpPr>
          <a:spLocks noChangeArrowheads="1"/>
        </xdr:cNvSpPr>
      </xdr:nvSpPr>
      <xdr:spPr bwMode="auto">
        <a:xfrm>
          <a:off x="0" y="0"/>
          <a:ext cx="69875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2" name="AutoShape 2">
          <a:extLst>
            <a:ext uri="{FF2B5EF4-FFF2-40B4-BE49-F238E27FC236}">
              <a16:creationId xmlns:a16="http://schemas.microsoft.com/office/drawing/2014/main" id="{00000000-0008-0000-0400-00002A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3" name="AutoShape 2">
          <a:extLst>
            <a:ext uri="{FF2B5EF4-FFF2-40B4-BE49-F238E27FC236}">
              <a16:creationId xmlns:a16="http://schemas.microsoft.com/office/drawing/2014/main" id="{00000000-0008-0000-0400-00002B000000}"/>
            </a:ext>
          </a:extLst>
        </xdr:cNvPr>
        <xdr:cNvSpPr>
          <a:spLocks noChangeArrowheads="1"/>
        </xdr:cNvSpPr>
      </xdr:nvSpPr>
      <xdr:spPr bwMode="auto">
        <a:xfrm>
          <a:off x="0" y="0"/>
          <a:ext cx="6991350" cy="857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44" name="AutoShape 2">
          <a:extLst>
            <a:ext uri="{FF2B5EF4-FFF2-40B4-BE49-F238E27FC236}">
              <a16:creationId xmlns:a16="http://schemas.microsoft.com/office/drawing/2014/main" id="{00000000-0008-0000-0400-00002C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45" name="AutoShape 2">
          <a:extLst>
            <a:ext uri="{FF2B5EF4-FFF2-40B4-BE49-F238E27FC236}">
              <a16:creationId xmlns:a16="http://schemas.microsoft.com/office/drawing/2014/main" id="{00000000-0008-0000-0400-00002D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46" name="AutoShape 2">
          <a:extLst>
            <a:ext uri="{FF2B5EF4-FFF2-40B4-BE49-F238E27FC236}">
              <a16:creationId xmlns:a16="http://schemas.microsoft.com/office/drawing/2014/main" id="{00000000-0008-0000-0400-00002E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7" name="AutoShape 2">
          <a:extLst>
            <a:ext uri="{FF2B5EF4-FFF2-40B4-BE49-F238E27FC236}">
              <a16:creationId xmlns:a16="http://schemas.microsoft.com/office/drawing/2014/main" id="{00000000-0008-0000-0400-00002F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8" name="AutoShape 2">
          <a:extLst>
            <a:ext uri="{FF2B5EF4-FFF2-40B4-BE49-F238E27FC236}">
              <a16:creationId xmlns:a16="http://schemas.microsoft.com/office/drawing/2014/main" id="{00000000-0008-0000-0400-000030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9" name="AutoShape 2">
          <a:extLst>
            <a:ext uri="{FF2B5EF4-FFF2-40B4-BE49-F238E27FC236}">
              <a16:creationId xmlns:a16="http://schemas.microsoft.com/office/drawing/2014/main" id="{00000000-0008-0000-0400-000031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0" name="AutoShape 2">
          <a:extLst>
            <a:ext uri="{FF2B5EF4-FFF2-40B4-BE49-F238E27FC236}">
              <a16:creationId xmlns:a16="http://schemas.microsoft.com/office/drawing/2014/main" id="{00000000-0008-0000-0400-000032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1" name="AutoShape 2">
          <a:extLst>
            <a:ext uri="{FF2B5EF4-FFF2-40B4-BE49-F238E27FC236}">
              <a16:creationId xmlns:a16="http://schemas.microsoft.com/office/drawing/2014/main" id="{00000000-0008-0000-0400-000033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2" name="AutoShape 2">
          <a:extLst>
            <a:ext uri="{FF2B5EF4-FFF2-40B4-BE49-F238E27FC236}">
              <a16:creationId xmlns:a16="http://schemas.microsoft.com/office/drawing/2014/main" id="{00000000-0008-0000-0400-000034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3" name="AutoShape 2">
          <a:extLst>
            <a:ext uri="{FF2B5EF4-FFF2-40B4-BE49-F238E27FC236}">
              <a16:creationId xmlns:a16="http://schemas.microsoft.com/office/drawing/2014/main" id="{00000000-0008-0000-0400-000035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4" name="AutoShape 2">
          <a:extLst>
            <a:ext uri="{FF2B5EF4-FFF2-40B4-BE49-F238E27FC236}">
              <a16:creationId xmlns:a16="http://schemas.microsoft.com/office/drawing/2014/main" id="{00000000-0008-0000-0400-000036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5" name="AutoShape 2">
          <a:extLst>
            <a:ext uri="{FF2B5EF4-FFF2-40B4-BE49-F238E27FC236}">
              <a16:creationId xmlns:a16="http://schemas.microsoft.com/office/drawing/2014/main" id="{00000000-0008-0000-0400-000037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6" name="AutoShape 2">
          <a:extLst>
            <a:ext uri="{FF2B5EF4-FFF2-40B4-BE49-F238E27FC236}">
              <a16:creationId xmlns:a16="http://schemas.microsoft.com/office/drawing/2014/main" id="{00000000-0008-0000-0400-000038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7" name="AutoShape 2">
          <a:extLst>
            <a:ext uri="{FF2B5EF4-FFF2-40B4-BE49-F238E27FC236}">
              <a16:creationId xmlns:a16="http://schemas.microsoft.com/office/drawing/2014/main" id="{00000000-0008-0000-0400-000039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8" name="AutoShape 2">
          <a:extLst>
            <a:ext uri="{FF2B5EF4-FFF2-40B4-BE49-F238E27FC236}">
              <a16:creationId xmlns:a16="http://schemas.microsoft.com/office/drawing/2014/main" id="{00000000-0008-0000-0400-00003A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9" name="AutoShape 2">
          <a:extLst>
            <a:ext uri="{FF2B5EF4-FFF2-40B4-BE49-F238E27FC236}">
              <a16:creationId xmlns:a16="http://schemas.microsoft.com/office/drawing/2014/main" id="{00000000-0008-0000-0400-00003B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0" name="AutoShape 2">
          <a:extLst>
            <a:ext uri="{FF2B5EF4-FFF2-40B4-BE49-F238E27FC236}">
              <a16:creationId xmlns:a16="http://schemas.microsoft.com/office/drawing/2014/main" id="{00000000-0008-0000-0400-00003C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1" name="AutoShape 2">
          <a:extLst>
            <a:ext uri="{FF2B5EF4-FFF2-40B4-BE49-F238E27FC236}">
              <a16:creationId xmlns:a16="http://schemas.microsoft.com/office/drawing/2014/main" id="{00000000-0008-0000-0400-00003D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2" name="AutoShape 2">
          <a:extLst>
            <a:ext uri="{FF2B5EF4-FFF2-40B4-BE49-F238E27FC236}">
              <a16:creationId xmlns:a16="http://schemas.microsoft.com/office/drawing/2014/main" id="{00000000-0008-0000-0400-00003E000000}"/>
            </a:ext>
          </a:extLst>
        </xdr:cNvPr>
        <xdr:cNvSpPr>
          <a:spLocks noChangeArrowheads="1"/>
        </xdr:cNvSpPr>
      </xdr:nvSpPr>
      <xdr:spPr bwMode="auto">
        <a:xfrm>
          <a:off x="0" y="0"/>
          <a:ext cx="6995160" cy="80619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3" name="AutoShape 2">
          <a:extLst>
            <a:ext uri="{FF2B5EF4-FFF2-40B4-BE49-F238E27FC236}">
              <a16:creationId xmlns:a16="http://schemas.microsoft.com/office/drawing/2014/main" id="{00000000-0008-0000-0400-00003F000000}"/>
            </a:ext>
          </a:extLst>
        </xdr:cNvPr>
        <xdr:cNvSpPr>
          <a:spLocks noChangeArrowheads="1"/>
        </xdr:cNvSpPr>
      </xdr:nvSpPr>
      <xdr:spPr bwMode="auto">
        <a:xfrm>
          <a:off x="0" y="0"/>
          <a:ext cx="6995160" cy="806196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www.jstor.org/stable/pdfplus/4478647.pdf?acceptTC=true" TargetMode="External"/><Relationship Id="rId13" Type="http://schemas.openxmlformats.org/officeDocument/2006/relationships/hyperlink" Target="http://www.sciencedirect.com/science/article/pii/S0304405X07001110" TargetMode="External"/><Relationship Id="rId3" Type="http://schemas.openxmlformats.org/officeDocument/2006/relationships/hyperlink" Target="http://rfs.oxfordjournals.org/content/22/9/3629.full.pdf+html" TargetMode="External"/><Relationship Id="rId7" Type="http://schemas.openxmlformats.org/officeDocument/2006/relationships/hyperlink" Target="http://yufind.library.yale.edu/yufind/Record/3283436" TargetMode="External"/><Relationship Id="rId12" Type="http://schemas.openxmlformats.org/officeDocument/2006/relationships/hyperlink" Target="http://onlinelibrary.wiley.com/doi/10.1111/j.1755-053X.2010.01109.x/full" TargetMode="External"/><Relationship Id="rId2" Type="http://schemas.openxmlformats.org/officeDocument/2006/relationships/hyperlink" Target="http://www.sciencedirect.com/science/article/pii/S0304405X05002175" TargetMode="External"/><Relationship Id="rId16" Type="http://schemas.openxmlformats.org/officeDocument/2006/relationships/comments" Target="../comments2.xml"/><Relationship Id="rId1" Type="http://schemas.openxmlformats.org/officeDocument/2006/relationships/hyperlink" Target="http://faculty.chicagobooth.edu/john.cochrane/research/papers/cross%20sectional%20test%20%28jpe%29.pdf" TargetMode="External"/><Relationship Id="rId6" Type="http://schemas.openxmlformats.org/officeDocument/2006/relationships/hyperlink" Target="http://areas.kenan-flagler.unc.edu/Accounting/fallcamp/Document%20Library/GT_2009-09-11.pdf" TargetMode="External"/><Relationship Id="rId11" Type="http://schemas.openxmlformats.org/officeDocument/2006/relationships/hyperlink" Target="http://papers.ssrn.com/sol3/papers.cfm?abstract_id=802724&amp;download=yes" TargetMode="External"/><Relationship Id="rId5" Type="http://schemas.openxmlformats.org/officeDocument/2006/relationships/hyperlink" Target="http://rfs.oxfordjournals.org/content/22/4/1409.full.pdf+html" TargetMode="External"/><Relationship Id="rId15" Type="http://schemas.openxmlformats.org/officeDocument/2006/relationships/vmlDrawing" Target="../drawings/vmlDrawing2.vml"/><Relationship Id="rId10" Type="http://schemas.openxmlformats.org/officeDocument/2006/relationships/hyperlink" Target="http://www.jstor.org/stable/pdfplus/4478714.pdf?acceptTC=true" TargetMode="External"/><Relationship Id="rId4" Type="http://schemas.openxmlformats.org/officeDocument/2006/relationships/hyperlink" Target="http://papers.ssrn.com/sol3/papers.cfm?abstract_id=503122" TargetMode="External"/><Relationship Id="rId9" Type="http://schemas.openxmlformats.org/officeDocument/2006/relationships/hyperlink" Target="http://www.jstor.org/stable/pdfplus/4478772.pdf?acceptTC=true" TargetMode="External"/><Relationship Id="rId1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
  <sheetViews>
    <sheetView workbookViewId="0">
      <selection activeCell="B4" sqref="B4"/>
    </sheetView>
  </sheetViews>
  <sheetFormatPr defaultColWidth="9.109375" defaultRowHeight="14.4" x14ac:dyDescent="0.3"/>
  <cols>
    <col min="1" max="1" width="17.5546875" customWidth="1"/>
    <col min="2" max="2" width="45.109375" style="1" customWidth="1"/>
  </cols>
  <sheetData>
    <row r="1" spans="1:3" x14ac:dyDescent="0.3">
      <c r="A1" t="s">
        <v>0</v>
      </c>
    </row>
    <row r="2" spans="1:3" x14ac:dyDescent="0.3">
      <c r="B2" s="1" t="s">
        <v>1</v>
      </c>
      <c r="C2" t="s">
        <v>2</v>
      </c>
    </row>
    <row r="3" spans="1:3" x14ac:dyDescent="0.3">
      <c r="B3" s="1" t="s">
        <v>3</v>
      </c>
      <c r="C3" t="s">
        <v>2</v>
      </c>
    </row>
    <row r="5" spans="1:3" x14ac:dyDescent="0.3">
      <c r="A5" t="s">
        <v>4</v>
      </c>
    </row>
    <row r="6" spans="1:3" s="47" customFormat="1" x14ac:dyDescent="0.3">
      <c r="B6" s="1" t="s">
        <v>5176</v>
      </c>
    </row>
    <row r="7" spans="1:3" x14ac:dyDescent="0.3">
      <c r="B7" s="1" t="s">
        <v>5</v>
      </c>
    </row>
    <row r="8" spans="1:3" x14ac:dyDescent="0.3">
      <c r="B8" s="1" t="s">
        <v>6</v>
      </c>
    </row>
    <row r="9" spans="1:3" x14ac:dyDescent="0.3">
      <c r="B9" s="1" t="s">
        <v>5173</v>
      </c>
      <c r="C9" t="s">
        <v>4812</v>
      </c>
    </row>
    <row r="10" spans="1:3" x14ac:dyDescent="0.3">
      <c r="B10" s="1" t="s">
        <v>5174</v>
      </c>
    </row>
    <row r="11" spans="1:3" x14ac:dyDescent="0.3">
      <c r="B11" s="1" t="s">
        <v>5177</v>
      </c>
      <c r="C11" t="s">
        <v>5175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MF322"/>
  <sheetViews>
    <sheetView workbookViewId="0">
      <pane xSplit="3" ySplit="1" topLeftCell="D253" activePane="bottomRight" state="frozen"/>
      <selection pane="topRight" activeCell="D1" sqref="D1"/>
      <selection pane="bottomLeft" activeCell="A2" sqref="A2"/>
      <selection pane="bottomRight" activeCell="C266" sqref="C266"/>
    </sheetView>
  </sheetViews>
  <sheetFormatPr defaultColWidth="9.109375" defaultRowHeight="14.4" x14ac:dyDescent="0.3"/>
  <cols>
    <col min="1" max="1" width="5" style="2" customWidth="1"/>
    <col min="2" max="2" width="24.109375" style="2" customWidth="1"/>
    <col min="3" max="3" width="20.5546875" style="2" customWidth="1"/>
    <col min="4" max="4" width="5" style="2" customWidth="1"/>
    <col min="5" max="5" width="35.6640625" style="2" customWidth="1"/>
    <col min="6" max="6" width="9.6640625" style="2" customWidth="1"/>
    <col min="7" max="7" width="10.6640625" style="3" customWidth="1"/>
    <col min="8" max="9" width="11.6640625" style="3" customWidth="1"/>
    <col min="10" max="10" width="12.6640625" style="3" customWidth="1"/>
    <col min="11" max="11" width="12.33203125" style="4" customWidth="1"/>
    <col min="12" max="12" width="13.5546875" style="4" customWidth="1"/>
    <col min="13" max="13" width="19.109375" style="4" customWidth="1"/>
    <col min="14" max="14" width="30.6640625" style="96" customWidth="1"/>
    <col min="15" max="1020" width="9.109375" style="5"/>
  </cols>
  <sheetData>
    <row r="1" spans="1:1020" s="9" customFormat="1" ht="28.8" x14ac:dyDescent="0.3">
      <c r="A1" s="6" t="s">
        <v>7</v>
      </c>
      <c r="B1" s="6" t="s">
        <v>8</v>
      </c>
      <c r="C1" s="6" t="s">
        <v>9</v>
      </c>
      <c r="D1" s="6" t="s">
        <v>10</v>
      </c>
      <c r="E1" s="6" t="s">
        <v>11</v>
      </c>
      <c r="F1" s="6" t="s">
        <v>12</v>
      </c>
      <c r="G1" s="7" t="s">
        <v>13</v>
      </c>
      <c r="H1" s="7" t="s">
        <v>14</v>
      </c>
      <c r="I1" s="7" t="s">
        <v>15</v>
      </c>
      <c r="J1" s="8" t="s">
        <v>4818</v>
      </c>
      <c r="K1" s="8" t="s">
        <v>4835</v>
      </c>
      <c r="L1" s="8" t="s">
        <v>4819</v>
      </c>
      <c r="M1" s="8" t="s">
        <v>4820</v>
      </c>
      <c r="N1" s="95" t="s">
        <v>4840</v>
      </c>
    </row>
    <row r="2" spans="1:1020" x14ac:dyDescent="0.3">
      <c r="A2" s="2">
        <v>92</v>
      </c>
      <c r="B2" s="2" t="s">
        <v>36</v>
      </c>
      <c r="C2" s="2" t="s">
        <v>18</v>
      </c>
      <c r="D2" s="2">
        <v>1998</v>
      </c>
      <c r="E2" s="2" t="s">
        <v>37</v>
      </c>
      <c r="F2" s="2" t="s">
        <v>20</v>
      </c>
      <c r="G2" s="3" t="s">
        <v>38</v>
      </c>
      <c r="H2" s="3" t="s">
        <v>39</v>
      </c>
      <c r="I2" s="3" t="s">
        <v>40</v>
      </c>
      <c r="J2" s="4" t="s">
        <v>4824</v>
      </c>
      <c r="K2" s="4" t="s">
        <v>4836</v>
      </c>
      <c r="L2" s="4" t="s">
        <v>21</v>
      </c>
      <c r="M2" s="4" t="s">
        <v>41</v>
      </c>
      <c r="N2" s="96" t="s">
        <v>42</v>
      </c>
    </row>
    <row r="3" spans="1:1020" x14ac:dyDescent="0.3">
      <c r="A3" s="2">
        <v>375</v>
      </c>
      <c r="B3" s="2" t="s">
        <v>43</v>
      </c>
      <c r="C3" s="2" t="s">
        <v>18</v>
      </c>
      <c r="D3" s="2">
        <v>1998</v>
      </c>
      <c r="E3" s="2" t="s">
        <v>44</v>
      </c>
      <c r="F3" s="2" t="s">
        <v>20</v>
      </c>
      <c r="H3" s="3" t="s">
        <v>45</v>
      </c>
      <c r="I3" s="3" t="s">
        <v>17</v>
      </c>
      <c r="J3" s="4" t="s">
        <v>4824</v>
      </c>
      <c r="K3" s="4" t="s">
        <v>4836</v>
      </c>
      <c r="L3" s="4" t="s">
        <v>21</v>
      </c>
      <c r="M3" s="4" t="s">
        <v>46</v>
      </c>
      <c r="N3" s="96" t="s">
        <v>47</v>
      </c>
      <c r="O3" s="10"/>
    </row>
    <row r="4" spans="1:1020" x14ac:dyDescent="0.3">
      <c r="A4" s="2">
        <v>93</v>
      </c>
      <c r="B4" s="2" t="s">
        <v>48</v>
      </c>
      <c r="C4" s="2" t="s">
        <v>18</v>
      </c>
      <c r="D4" s="2">
        <v>1998</v>
      </c>
      <c r="E4" s="2" t="s">
        <v>49</v>
      </c>
      <c r="F4" s="2" t="s">
        <v>20</v>
      </c>
      <c r="G4" s="3" t="s">
        <v>50</v>
      </c>
      <c r="H4" s="3" t="s">
        <v>51</v>
      </c>
      <c r="I4" s="3" t="s">
        <v>52</v>
      </c>
      <c r="J4" s="4" t="s">
        <v>4825</v>
      </c>
      <c r="K4" s="4" t="s">
        <v>4836</v>
      </c>
      <c r="L4" s="4" t="s">
        <v>21</v>
      </c>
      <c r="M4" s="4" t="s">
        <v>53</v>
      </c>
      <c r="N4" s="96" t="s">
        <v>5118</v>
      </c>
      <c r="O4" s="10"/>
    </row>
    <row r="5" spans="1:1020" s="13" customFormat="1" x14ac:dyDescent="0.3">
      <c r="A5" s="2">
        <v>94</v>
      </c>
      <c r="B5" s="2" t="s">
        <v>55</v>
      </c>
      <c r="C5" s="2" t="s">
        <v>18</v>
      </c>
      <c r="D5" s="2">
        <v>1998</v>
      </c>
      <c r="E5" s="2" t="s">
        <v>56</v>
      </c>
      <c r="F5" s="2" t="s">
        <v>20</v>
      </c>
      <c r="G5" s="3" t="s">
        <v>57</v>
      </c>
      <c r="H5" s="3" t="s">
        <v>58</v>
      </c>
      <c r="I5" s="3" t="s">
        <v>59</v>
      </c>
      <c r="J5" s="4" t="s">
        <v>4825</v>
      </c>
      <c r="K5" s="4" t="s">
        <v>4836</v>
      </c>
      <c r="L5" s="4" t="s">
        <v>21</v>
      </c>
      <c r="M5" s="4" t="s">
        <v>53</v>
      </c>
      <c r="N5" s="96" t="s">
        <v>5079</v>
      </c>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row>
    <row r="6" spans="1:1020" s="22" customFormat="1" x14ac:dyDescent="0.3">
      <c r="A6" s="2">
        <v>236</v>
      </c>
      <c r="B6" s="2" t="s">
        <v>23</v>
      </c>
      <c r="C6" s="2" t="s">
        <v>18</v>
      </c>
      <c r="D6" s="2">
        <v>1998</v>
      </c>
      <c r="E6" s="2" t="s">
        <v>24</v>
      </c>
      <c r="F6" s="2" t="s">
        <v>20</v>
      </c>
      <c r="G6" s="3"/>
      <c r="H6" s="3" t="s">
        <v>25</v>
      </c>
      <c r="I6" s="3"/>
      <c r="J6" s="4" t="s">
        <v>4826</v>
      </c>
      <c r="K6" s="4" t="s">
        <v>4836</v>
      </c>
      <c r="L6" s="4" t="s">
        <v>21</v>
      </c>
      <c r="M6" s="4" t="s">
        <v>26</v>
      </c>
      <c r="N6" s="96" t="s">
        <v>27</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row>
    <row r="7" spans="1:1020" x14ac:dyDescent="0.3">
      <c r="A7" s="2">
        <v>320</v>
      </c>
      <c r="B7" s="2" t="s">
        <v>28</v>
      </c>
      <c r="C7" s="2" t="s">
        <v>18</v>
      </c>
      <c r="D7" s="2">
        <v>1998</v>
      </c>
      <c r="E7" s="2" t="s">
        <v>29</v>
      </c>
      <c r="F7" s="2" t="s">
        <v>20</v>
      </c>
      <c r="H7" s="3" t="s">
        <v>30</v>
      </c>
      <c r="I7" s="3" t="s">
        <v>31</v>
      </c>
      <c r="J7" s="4" t="s">
        <v>4826</v>
      </c>
      <c r="K7" s="4" t="s">
        <v>4836</v>
      </c>
      <c r="L7" s="4" t="s">
        <v>21</v>
      </c>
      <c r="M7" s="4" t="s">
        <v>22</v>
      </c>
      <c r="N7" s="96" t="s">
        <v>4822</v>
      </c>
      <c r="O7" s="10"/>
    </row>
    <row r="8" spans="1:1020" x14ac:dyDescent="0.3">
      <c r="A8" s="2">
        <v>200</v>
      </c>
      <c r="B8" s="2" t="s">
        <v>33</v>
      </c>
      <c r="C8" s="2" t="s">
        <v>18</v>
      </c>
      <c r="D8" s="2">
        <v>1998</v>
      </c>
      <c r="E8" s="2" t="s">
        <v>34</v>
      </c>
      <c r="F8" s="2" t="s">
        <v>20</v>
      </c>
      <c r="H8" s="3" t="s">
        <v>35</v>
      </c>
      <c r="J8" s="4" t="s">
        <v>4826</v>
      </c>
      <c r="K8" s="4" t="s">
        <v>4836</v>
      </c>
      <c r="L8" s="4" t="s">
        <v>21</v>
      </c>
      <c r="M8" s="4" t="s">
        <v>22</v>
      </c>
      <c r="N8" s="96" t="s">
        <v>27</v>
      </c>
      <c r="O8" s="10"/>
    </row>
    <row r="9" spans="1:1020" x14ac:dyDescent="0.3">
      <c r="A9" s="2">
        <v>321</v>
      </c>
      <c r="B9" s="2" t="s">
        <v>17</v>
      </c>
      <c r="C9" s="2" t="s">
        <v>18</v>
      </c>
      <c r="D9" s="2">
        <v>1998</v>
      </c>
      <c r="E9" s="2" t="s">
        <v>19</v>
      </c>
      <c r="F9" s="2" t="s">
        <v>20</v>
      </c>
      <c r="J9" s="4" t="s">
        <v>4826</v>
      </c>
      <c r="K9" s="4" t="s">
        <v>4836</v>
      </c>
      <c r="L9" s="4" t="s">
        <v>21</v>
      </c>
      <c r="M9" s="4" t="s">
        <v>22</v>
      </c>
      <c r="N9" s="96" t="s">
        <v>5104</v>
      </c>
      <c r="O9" s="10"/>
    </row>
    <row r="10" spans="1:1020" x14ac:dyDescent="0.3">
      <c r="A10" s="2">
        <v>212</v>
      </c>
      <c r="B10" s="2" t="s">
        <v>61</v>
      </c>
      <c r="C10" s="2" t="s">
        <v>62</v>
      </c>
      <c r="D10" s="2">
        <v>2005</v>
      </c>
      <c r="E10" s="2" t="s">
        <v>63</v>
      </c>
      <c r="F10" s="2" t="s">
        <v>64</v>
      </c>
      <c r="H10" s="3" t="s">
        <v>65</v>
      </c>
      <c r="J10" s="4" t="s">
        <v>4826</v>
      </c>
      <c r="K10" s="4" t="s">
        <v>4836</v>
      </c>
      <c r="L10" s="4" t="s">
        <v>66</v>
      </c>
      <c r="M10" s="4" t="s">
        <v>67</v>
      </c>
      <c r="N10" s="96" t="s">
        <v>68</v>
      </c>
      <c r="O10" s="10"/>
    </row>
    <row r="11" spans="1:1020" x14ac:dyDescent="0.3">
      <c r="A11" s="2">
        <v>214</v>
      </c>
      <c r="B11" s="2" t="s">
        <v>69</v>
      </c>
      <c r="C11" s="2" t="s">
        <v>62</v>
      </c>
      <c r="D11" s="2">
        <v>2005</v>
      </c>
      <c r="E11" s="2" t="s">
        <v>70</v>
      </c>
      <c r="F11" s="2" t="s">
        <v>64</v>
      </c>
      <c r="H11" s="3" t="s">
        <v>71</v>
      </c>
      <c r="J11" s="4" t="s">
        <v>4826</v>
      </c>
      <c r="K11" s="4" t="s">
        <v>4836</v>
      </c>
      <c r="L11" s="4" t="s">
        <v>66</v>
      </c>
      <c r="M11" s="4" t="s">
        <v>67</v>
      </c>
      <c r="N11" s="96" t="s">
        <v>68</v>
      </c>
      <c r="O11" s="10"/>
    </row>
    <row r="12" spans="1:1020" x14ac:dyDescent="0.3">
      <c r="A12" s="2">
        <v>215</v>
      </c>
      <c r="B12" s="2" t="s">
        <v>72</v>
      </c>
      <c r="C12" s="2" t="s">
        <v>62</v>
      </c>
      <c r="D12" s="2">
        <v>2005</v>
      </c>
      <c r="E12" s="2" t="s">
        <v>73</v>
      </c>
      <c r="F12" s="2" t="s">
        <v>64</v>
      </c>
      <c r="H12" s="3" t="s">
        <v>74</v>
      </c>
      <c r="J12" s="4" t="s">
        <v>4826</v>
      </c>
      <c r="K12" s="4" t="s">
        <v>4836</v>
      </c>
      <c r="L12" s="4" t="s">
        <v>66</v>
      </c>
      <c r="M12" s="4" t="s">
        <v>67</v>
      </c>
      <c r="N12" s="96" t="s">
        <v>68</v>
      </c>
      <c r="O12" s="10"/>
    </row>
    <row r="13" spans="1:1020" x14ac:dyDescent="0.3">
      <c r="A13" s="2">
        <v>213</v>
      </c>
      <c r="B13" s="2" t="s">
        <v>75</v>
      </c>
      <c r="C13" s="2" t="s">
        <v>62</v>
      </c>
      <c r="D13" s="2">
        <v>2005</v>
      </c>
      <c r="E13" s="2" t="s">
        <v>76</v>
      </c>
      <c r="F13" s="2" t="s">
        <v>64</v>
      </c>
      <c r="H13" s="3" t="s">
        <v>77</v>
      </c>
      <c r="J13" s="4" t="s">
        <v>4826</v>
      </c>
      <c r="K13" s="4" t="s">
        <v>4836</v>
      </c>
      <c r="L13" s="4" t="s">
        <v>66</v>
      </c>
      <c r="M13" s="4" t="s">
        <v>67</v>
      </c>
      <c r="N13" s="96" t="s">
        <v>68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row>
    <row r="14" spans="1:1020" x14ac:dyDescent="0.3">
      <c r="A14" s="2">
        <v>211</v>
      </c>
      <c r="B14" s="2" t="s">
        <v>78</v>
      </c>
      <c r="C14" s="2" t="s">
        <v>62</v>
      </c>
      <c r="D14" s="2">
        <v>2005</v>
      </c>
      <c r="E14" s="2" t="s">
        <v>79</v>
      </c>
      <c r="F14" s="2" t="s">
        <v>64</v>
      </c>
      <c r="H14" s="3" t="s">
        <v>80</v>
      </c>
      <c r="J14" s="4" t="s">
        <v>4826</v>
      </c>
      <c r="K14" s="4" t="s">
        <v>4836</v>
      </c>
      <c r="L14" s="4" t="s">
        <v>66</v>
      </c>
      <c r="M14" s="4" t="s">
        <v>67</v>
      </c>
      <c r="N14" s="96" t="s">
        <v>68</v>
      </c>
      <c r="O14" s="10"/>
    </row>
    <row r="15" spans="1:1020" x14ac:dyDescent="0.3">
      <c r="A15" s="2">
        <v>246</v>
      </c>
      <c r="B15" s="2" t="s">
        <v>81</v>
      </c>
      <c r="C15" s="2" t="s">
        <v>82</v>
      </c>
      <c r="D15" s="2">
        <v>2014</v>
      </c>
      <c r="E15" s="2" t="s">
        <v>83</v>
      </c>
      <c r="F15" s="2" t="s">
        <v>107</v>
      </c>
      <c r="H15" s="3" t="s">
        <v>84</v>
      </c>
      <c r="J15" s="4" t="s">
        <v>4824</v>
      </c>
      <c r="K15" s="4" t="s">
        <v>4836</v>
      </c>
      <c r="L15" s="4" t="s">
        <v>66</v>
      </c>
      <c r="M15" s="4" t="s">
        <v>67</v>
      </c>
      <c r="O15" s="10"/>
    </row>
    <row r="16" spans="1:1020" x14ac:dyDescent="0.3">
      <c r="A16" s="2" t="s">
        <v>3493</v>
      </c>
      <c r="B16" s="2" t="s">
        <v>3492</v>
      </c>
      <c r="C16" s="2" t="s">
        <v>1682</v>
      </c>
      <c r="D16" s="2">
        <v>2003</v>
      </c>
      <c r="E16" s="2" t="s">
        <v>3497</v>
      </c>
      <c r="F16" s="2" t="s">
        <v>64</v>
      </c>
      <c r="G16" s="3" t="s">
        <v>113</v>
      </c>
      <c r="H16" s="3" t="s">
        <v>114</v>
      </c>
      <c r="I16" s="3" t="s">
        <v>115</v>
      </c>
      <c r="J16" s="4" t="s">
        <v>4824</v>
      </c>
      <c r="K16" s="4" t="s">
        <v>4836</v>
      </c>
      <c r="L16" s="4" t="s">
        <v>116</v>
      </c>
      <c r="M16" s="4" t="s">
        <v>117</v>
      </c>
      <c r="O16" s="10"/>
    </row>
    <row r="17" spans="1:1020" x14ac:dyDescent="0.3">
      <c r="A17" s="2">
        <v>25</v>
      </c>
      <c r="B17" s="2" t="s">
        <v>85</v>
      </c>
      <c r="C17" s="2" t="s">
        <v>86</v>
      </c>
      <c r="D17" s="2">
        <v>2009</v>
      </c>
      <c r="E17" s="2" t="s">
        <v>5137</v>
      </c>
      <c r="F17" s="2" t="s">
        <v>88</v>
      </c>
      <c r="G17" s="3" t="s">
        <v>87</v>
      </c>
      <c r="I17" s="3" t="s">
        <v>89</v>
      </c>
      <c r="J17" s="4" t="s">
        <v>4824</v>
      </c>
      <c r="K17" s="4" t="s">
        <v>4836</v>
      </c>
      <c r="L17" s="4" t="s">
        <v>21</v>
      </c>
      <c r="M17" s="4" t="s">
        <v>46</v>
      </c>
      <c r="N17" s="96" t="s">
        <v>5071</v>
      </c>
      <c r="O17" s="10"/>
    </row>
    <row r="18" spans="1:1020" x14ac:dyDescent="0.3">
      <c r="A18" s="2">
        <v>4</v>
      </c>
      <c r="B18" s="2" t="s">
        <v>91</v>
      </c>
      <c r="C18" s="2" t="s">
        <v>92</v>
      </c>
      <c r="D18" s="2">
        <v>2002</v>
      </c>
      <c r="E18" s="2" t="s">
        <v>93</v>
      </c>
      <c r="F18" s="2" t="s">
        <v>94</v>
      </c>
      <c r="G18" s="3" t="s">
        <v>95</v>
      </c>
      <c r="H18" s="3" t="s">
        <v>96</v>
      </c>
      <c r="I18" s="3" t="s">
        <v>97</v>
      </c>
      <c r="J18" s="4" t="s">
        <v>4824</v>
      </c>
      <c r="K18" s="4" t="s">
        <v>4836</v>
      </c>
      <c r="L18" s="4" t="s">
        <v>66</v>
      </c>
      <c r="M18" s="4" t="s">
        <v>67</v>
      </c>
      <c r="N18" s="96" t="s">
        <v>5082</v>
      </c>
      <c r="O18" s="10"/>
    </row>
    <row r="19" spans="1:1020" x14ac:dyDescent="0.3">
      <c r="A19" s="2">
        <v>9</v>
      </c>
      <c r="B19" s="2" t="s">
        <v>98</v>
      </c>
      <c r="C19" s="2" t="s">
        <v>99</v>
      </c>
      <c r="D19" s="2">
        <v>1986</v>
      </c>
      <c r="E19" s="2" t="s">
        <v>100</v>
      </c>
      <c r="F19" s="2" t="s">
        <v>64</v>
      </c>
      <c r="G19" s="3" t="s">
        <v>101</v>
      </c>
      <c r="H19" s="3" t="s">
        <v>102</v>
      </c>
      <c r="I19" s="3" t="s">
        <v>103</v>
      </c>
      <c r="J19" s="4" t="s">
        <v>4825</v>
      </c>
      <c r="K19" s="4" t="s">
        <v>4836</v>
      </c>
      <c r="L19" s="4" t="s">
        <v>66</v>
      </c>
      <c r="M19" s="4" t="s">
        <v>67</v>
      </c>
      <c r="N19" s="96" t="s">
        <v>5119</v>
      </c>
      <c r="O19" s="10"/>
    </row>
    <row r="20" spans="1:1020" x14ac:dyDescent="0.3">
      <c r="A20" s="2">
        <v>311</v>
      </c>
      <c r="B20" s="2" t="s">
        <v>104</v>
      </c>
      <c r="C20" s="2" t="s">
        <v>105</v>
      </c>
      <c r="D20" s="2">
        <v>2006</v>
      </c>
      <c r="E20" s="2" t="s">
        <v>106</v>
      </c>
      <c r="F20" s="2" t="s">
        <v>107</v>
      </c>
      <c r="H20" s="3" t="s">
        <v>108</v>
      </c>
      <c r="I20" s="3" t="s">
        <v>109</v>
      </c>
      <c r="J20" s="4" t="s">
        <v>4824</v>
      </c>
      <c r="K20" s="4" t="s">
        <v>4836</v>
      </c>
      <c r="L20" s="4" t="s">
        <v>21</v>
      </c>
      <c r="M20" s="4" t="s">
        <v>41</v>
      </c>
      <c r="N20" s="96" t="s">
        <v>1336</v>
      </c>
      <c r="O20" s="10"/>
    </row>
    <row r="21" spans="1:1020" x14ac:dyDescent="0.3">
      <c r="A21" s="2">
        <v>206</v>
      </c>
      <c r="B21" s="2" t="s">
        <v>1016</v>
      </c>
      <c r="C21" s="2" t="s">
        <v>105</v>
      </c>
      <c r="D21" s="2">
        <v>2006</v>
      </c>
      <c r="E21" s="2" t="s">
        <v>1018</v>
      </c>
      <c r="F21" s="2" t="s">
        <v>20</v>
      </c>
      <c r="H21" s="3" t="s">
        <v>1019</v>
      </c>
      <c r="J21" s="4" t="s">
        <v>4824</v>
      </c>
      <c r="K21" s="4" t="s">
        <v>4836</v>
      </c>
      <c r="L21" s="4" t="s">
        <v>21</v>
      </c>
      <c r="M21" s="4" t="s">
        <v>354</v>
      </c>
      <c r="N21" s="96" t="s">
        <v>5077</v>
      </c>
      <c r="O21" s="10"/>
    </row>
    <row r="22" spans="1:1020" x14ac:dyDescent="0.3">
      <c r="A22" s="2" t="s">
        <v>3631</v>
      </c>
      <c r="B22" s="2" t="s">
        <v>3574</v>
      </c>
      <c r="C22" s="2" t="s">
        <v>105</v>
      </c>
      <c r="D22" s="2">
        <v>2006</v>
      </c>
      <c r="E22" s="2" t="s">
        <v>3632</v>
      </c>
      <c r="F22" s="2" t="s">
        <v>107</v>
      </c>
      <c r="H22" s="3" t="s">
        <v>1689</v>
      </c>
      <c r="J22" s="4" t="s">
        <v>4824</v>
      </c>
      <c r="K22" s="4" t="s">
        <v>4836</v>
      </c>
      <c r="L22" s="4" t="s">
        <v>21</v>
      </c>
      <c r="M22" s="4" t="s">
        <v>41</v>
      </c>
      <c r="O22" s="10"/>
    </row>
    <row r="23" spans="1:1020" x14ac:dyDescent="0.3">
      <c r="A23" s="2">
        <v>831</v>
      </c>
      <c r="B23" s="2" t="s">
        <v>3568</v>
      </c>
      <c r="C23" s="2" t="s">
        <v>1692</v>
      </c>
      <c r="D23" s="2">
        <v>2005</v>
      </c>
      <c r="E23" s="2" t="s">
        <v>3680</v>
      </c>
      <c r="F23" s="2" t="s">
        <v>121</v>
      </c>
      <c r="H23" s="3" t="s">
        <v>437</v>
      </c>
      <c r="J23" s="4" t="s">
        <v>4826</v>
      </c>
      <c r="K23" s="4" t="s">
        <v>4836</v>
      </c>
      <c r="L23" s="4" t="s">
        <v>184</v>
      </c>
      <c r="M23" s="4" t="s">
        <v>117</v>
      </c>
      <c r="N23" s="96" t="s">
        <v>3681</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row>
    <row r="24" spans="1:1020" x14ac:dyDescent="0.3">
      <c r="A24" s="2">
        <v>724</v>
      </c>
      <c r="B24" s="2" t="s">
        <v>3498</v>
      </c>
      <c r="C24" s="2" t="s">
        <v>111</v>
      </c>
      <c r="D24" s="2">
        <v>2006</v>
      </c>
      <c r="E24" s="2" t="s">
        <v>2872</v>
      </c>
      <c r="F24" s="2" t="s">
        <v>107</v>
      </c>
      <c r="H24" s="3" t="s">
        <v>3499</v>
      </c>
      <c r="J24" s="4" t="s">
        <v>4824</v>
      </c>
      <c r="K24" s="4" t="s">
        <v>4836</v>
      </c>
      <c r="L24" s="4" t="s">
        <v>116</v>
      </c>
      <c r="M24" s="4" t="s">
        <v>117</v>
      </c>
      <c r="O24" s="10"/>
    </row>
    <row r="25" spans="1:1020" x14ac:dyDescent="0.3">
      <c r="A25" s="2">
        <v>339</v>
      </c>
      <c r="B25" s="2" t="s">
        <v>110</v>
      </c>
      <c r="C25" s="2" t="s">
        <v>111</v>
      </c>
      <c r="D25" s="2">
        <v>2006</v>
      </c>
      <c r="E25" s="2" t="s">
        <v>112</v>
      </c>
      <c r="F25" s="2" t="s">
        <v>107</v>
      </c>
      <c r="G25" s="3" t="s">
        <v>113</v>
      </c>
      <c r="H25" s="3" t="s">
        <v>114</v>
      </c>
      <c r="I25" s="3" t="s">
        <v>115</v>
      </c>
      <c r="J25" s="4" t="s">
        <v>4824</v>
      </c>
      <c r="K25" s="4" t="s">
        <v>4836</v>
      </c>
      <c r="L25" s="4" t="s">
        <v>116</v>
      </c>
      <c r="M25" s="4" t="s">
        <v>117</v>
      </c>
      <c r="N25" s="96" t="s">
        <v>1338</v>
      </c>
      <c r="O25" s="10"/>
    </row>
    <row r="26" spans="1:1020" x14ac:dyDescent="0.3">
      <c r="A26" s="2" t="s">
        <v>3485</v>
      </c>
      <c r="B26" s="2" t="s">
        <v>3490</v>
      </c>
      <c r="C26" s="2" t="s">
        <v>111</v>
      </c>
      <c r="D26" s="2">
        <v>2006</v>
      </c>
      <c r="E26" s="2" t="s">
        <v>3495</v>
      </c>
      <c r="F26" s="2" t="s">
        <v>107</v>
      </c>
      <c r="G26" s="3" t="s">
        <v>113</v>
      </c>
      <c r="H26" s="3" t="s">
        <v>3487</v>
      </c>
      <c r="I26" s="3" t="s">
        <v>115</v>
      </c>
      <c r="J26" s="4" t="s">
        <v>4824</v>
      </c>
      <c r="K26" s="4" t="s">
        <v>4836</v>
      </c>
      <c r="L26" s="4" t="s">
        <v>116</v>
      </c>
      <c r="M26" s="4" t="s">
        <v>117</v>
      </c>
      <c r="N26" s="96" t="s">
        <v>1338</v>
      </c>
      <c r="O26" s="10"/>
    </row>
    <row r="27" spans="1:1020" x14ac:dyDescent="0.3">
      <c r="A27" s="2" t="s">
        <v>3484</v>
      </c>
      <c r="B27" s="2" t="s">
        <v>3489</v>
      </c>
      <c r="C27" s="2" t="s">
        <v>111</v>
      </c>
      <c r="D27" s="2">
        <v>2006</v>
      </c>
      <c r="E27" s="2" t="s">
        <v>3494</v>
      </c>
      <c r="F27" s="2" t="s">
        <v>107</v>
      </c>
      <c r="G27" s="3" t="s">
        <v>113</v>
      </c>
      <c r="H27" s="3" t="s">
        <v>975</v>
      </c>
      <c r="I27" s="3" t="s">
        <v>115</v>
      </c>
      <c r="J27" s="4" t="s">
        <v>4824</v>
      </c>
      <c r="K27" s="4" t="s">
        <v>4836</v>
      </c>
      <c r="L27" s="4" t="s">
        <v>116</v>
      </c>
      <c r="M27" s="4" t="s">
        <v>117</v>
      </c>
      <c r="N27" s="96" t="s">
        <v>1338</v>
      </c>
      <c r="O27" s="10"/>
    </row>
    <row r="28" spans="1:1020" x14ac:dyDescent="0.3">
      <c r="A28" s="2" t="s">
        <v>3486</v>
      </c>
      <c r="B28" s="2" t="s">
        <v>3491</v>
      </c>
      <c r="C28" s="2" t="s">
        <v>111</v>
      </c>
      <c r="D28" s="2">
        <v>2006</v>
      </c>
      <c r="E28" s="2" t="s">
        <v>3496</v>
      </c>
      <c r="F28" s="2" t="s">
        <v>107</v>
      </c>
      <c r="G28" s="3" t="s">
        <v>113</v>
      </c>
      <c r="H28" s="3" t="s">
        <v>3488</v>
      </c>
      <c r="I28" s="3" t="s">
        <v>115</v>
      </c>
      <c r="J28" s="4" t="s">
        <v>4824</v>
      </c>
      <c r="K28" s="4" t="s">
        <v>4838</v>
      </c>
      <c r="L28" s="4" t="s">
        <v>116</v>
      </c>
      <c r="M28" s="4" t="s">
        <v>117</v>
      </c>
      <c r="O28" s="10"/>
    </row>
    <row r="29" spans="1:1020" x14ac:dyDescent="0.3">
      <c r="A29" s="2">
        <v>216</v>
      </c>
      <c r="B29" s="2" t="s">
        <v>118</v>
      </c>
      <c r="C29" s="2" t="s">
        <v>119</v>
      </c>
      <c r="D29" s="2">
        <v>2006</v>
      </c>
      <c r="E29" s="2" t="s">
        <v>120</v>
      </c>
      <c r="F29" s="2" t="s">
        <v>121</v>
      </c>
      <c r="H29" s="3" t="s">
        <v>122</v>
      </c>
      <c r="J29" s="4" t="s">
        <v>4827</v>
      </c>
      <c r="K29" s="4" t="s">
        <v>4836</v>
      </c>
      <c r="L29" s="4" t="s">
        <v>116</v>
      </c>
      <c r="M29" s="4" t="s">
        <v>123</v>
      </c>
      <c r="N29" s="96" t="s">
        <v>124</v>
      </c>
      <c r="O29" s="10"/>
    </row>
    <row r="30" spans="1:1020" ht="13.95" customHeight="1" x14ac:dyDescent="0.3">
      <c r="A30" s="30">
        <v>367</v>
      </c>
      <c r="B30" s="30" t="s">
        <v>125</v>
      </c>
      <c r="C30" s="30" t="s">
        <v>126</v>
      </c>
      <c r="D30" s="30">
        <v>2005</v>
      </c>
      <c r="E30" s="30" t="s">
        <v>127</v>
      </c>
      <c r="F30" s="30" t="s">
        <v>64</v>
      </c>
      <c r="G30" s="23"/>
      <c r="H30" s="23"/>
      <c r="I30" s="23"/>
      <c r="J30" s="4" t="s">
        <v>4824</v>
      </c>
      <c r="K30" s="4" t="s">
        <v>4836</v>
      </c>
      <c r="L30" s="39" t="s">
        <v>128</v>
      </c>
      <c r="M30" s="39" t="s">
        <v>129</v>
      </c>
      <c r="N30" s="96" t="s">
        <v>5087</v>
      </c>
      <c r="O30" s="10"/>
    </row>
    <row r="31" spans="1:1020" x14ac:dyDescent="0.3">
      <c r="A31" s="2">
        <v>454</v>
      </c>
      <c r="B31" s="2" t="s">
        <v>130</v>
      </c>
      <c r="C31" s="2" t="s">
        <v>131</v>
      </c>
      <c r="D31" s="2">
        <v>2007</v>
      </c>
      <c r="E31" s="2" t="s">
        <v>132</v>
      </c>
      <c r="F31" s="2" t="s">
        <v>107</v>
      </c>
      <c r="G31" s="3" t="s">
        <v>133</v>
      </c>
      <c r="J31" s="4" t="s">
        <v>4824</v>
      </c>
      <c r="K31" s="4" t="s">
        <v>4836</v>
      </c>
      <c r="L31" s="4" t="s">
        <v>116</v>
      </c>
      <c r="M31" s="4" t="s">
        <v>134</v>
      </c>
      <c r="N31" s="96" t="s">
        <v>1342</v>
      </c>
      <c r="O31" s="10"/>
    </row>
    <row r="32" spans="1:1020" x14ac:dyDescent="0.3">
      <c r="A32" s="2">
        <v>67</v>
      </c>
      <c r="B32" s="2" t="s">
        <v>136</v>
      </c>
      <c r="C32" s="2" t="s">
        <v>137</v>
      </c>
      <c r="D32" s="2">
        <v>2010</v>
      </c>
      <c r="E32" s="2" t="s">
        <v>144</v>
      </c>
      <c r="F32" s="2" t="s">
        <v>139</v>
      </c>
      <c r="G32" s="3" t="s">
        <v>136</v>
      </c>
      <c r="H32" s="3" t="s">
        <v>140</v>
      </c>
      <c r="J32" s="4" t="s">
        <v>4824</v>
      </c>
      <c r="K32" s="4" t="s">
        <v>4836</v>
      </c>
      <c r="L32" s="4" t="s">
        <v>21</v>
      </c>
      <c r="M32" s="4" t="s">
        <v>141</v>
      </c>
      <c r="N32" s="96" t="s">
        <v>5120</v>
      </c>
      <c r="O32" s="10"/>
    </row>
    <row r="33" spans="1:1020" x14ac:dyDescent="0.3">
      <c r="A33" s="2">
        <v>325</v>
      </c>
      <c r="B33" s="2" t="s">
        <v>143</v>
      </c>
      <c r="C33" s="2" t="s">
        <v>137</v>
      </c>
      <c r="D33" s="2">
        <v>2010</v>
      </c>
      <c r="E33" s="2" t="s">
        <v>5131</v>
      </c>
      <c r="F33" s="2" t="s">
        <v>139</v>
      </c>
      <c r="I33" s="3" t="s">
        <v>145</v>
      </c>
      <c r="J33" s="4" t="s">
        <v>4824</v>
      </c>
      <c r="K33" s="4" t="s">
        <v>4836</v>
      </c>
      <c r="L33" s="4" t="s">
        <v>21</v>
      </c>
      <c r="M33" s="4" t="s">
        <v>141</v>
      </c>
      <c r="N33" s="96" t="s">
        <v>5132</v>
      </c>
      <c r="O33" s="10"/>
    </row>
    <row r="34" spans="1:1020" x14ac:dyDescent="0.3">
      <c r="A34" s="2">
        <v>50</v>
      </c>
      <c r="B34" s="2" t="s">
        <v>146</v>
      </c>
      <c r="C34" s="2" t="s">
        <v>1509</v>
      </c>
      <c r="D34" s="2">
        <v>2010</v>
      </c>
      <c r="E34" s="2" t="s">
        <v>148</v>
      </c>
      <c r="F34" s="2" t="s">
        <v>107</v>
      </c>
      <c r="G34" s="3" t="s">
        <v>149</v>
      </c>
      <c r="H34" s="3" t="s">
        <v>150</v>
      </c>
      <c r="I34" s="3" t="s">
        <v>151</v>
      </c>
      <c r="J34" s="4" t="s">
        <v>4824</v>
      </c>
      <c r="K34" s="4" t="s">
        <v>4836</v>
      </c>
      <c r="L34" s="4" t="s">
        <v>116</v>
      </c>
      <c r="M34" s="4" t="s">
        <v>117</v>
      </c>
      <c r="N34" s="96" t="s">
        <v>5121</v>
      </c>
      <c r="O34" s="10"/>
    </row>
    <row r="35" spans="1:1020" x14ac:dyDescent="0.3">
      <c r="A35" s="2">
        <v>208</v>
      </c>
      <c r="B35" s="2" t="s">
        <v>152</v>
      </c>
      <c r="C35" s="2" t="s">
        <v>147</v>
      </c>
      <c r="D35" s="2">
        <v>2015</v>
      </c>
      <c r="E35" s="2" t="s">
        <v>153</v>
      </c>
      <c r="F35" s="2" t="s">
        <v>154</v>
      </c>
      <c r="H35" s="3" t="s">
        <v>155</v>
      </c>
      <c r="J35" s="4" t="s">
        <v>4824</v>
      </c>
      <c r="K35" s="4" t="s">
        <v>4836</v>
      </c>
      <c r="L35" s="4" t="s">
        <v>116</v>
      </c>
      <c r="M35" s="4" t="s">
        <v>123</v>
      </c>
      <c r="N35" s="96" t="s">
        <v>3630</v>
      </c>
      <c r="O35" s="10"/>
    </row>
    <row r="36" spans="1:1020" x14ac:dyDescent="0.3">
      <c r="A36" s="2">
        <v>210</v>
      </c>
      <c r="B36" s="2" t="s">
        <v>156</v>
      </c>
      <c r="C36" s="2" t="s">
        <v>147</v>
      </c>
      <c r="D36" s="2">
        <v>2015</v>
      </c>
      <c r="E36" s="2" t="s">
        <v>157</v>
      </c>
      <c r="F36" s="2" t="s">
        <v>154</v>
      </c>
      <c r="H36" s="3" t="s">
        <v>158</v>
      </c>
      <c r="J36" s="4" t="s">
        <v>4824</v>
      </c>
      <c r="K36" s="4" t="s">
        <v>4836</v>
      </c>
      <c r="L36" s="4" t="s">
        <v>116</v>
      </c>
      <c r="M36" s="4" t="s">
        <v>123</v>
      </c>
      <c r="N36" s="96" t="s">
        <v>3630</v>
      </c>
      <c r="O36" s="10"/>
    </row>
    <row r="37" spans="1:1020" x14ac:dyDescent="0.3">
      <c r="A37" s="2">
        <v>209</v>
      </c>
      <c r="B37" s="2" t="s">
        <v>159</v>
      </c>
      <c r="C37" s="2" t="s">
        <v>147</v>
      </c>
      <c r="D37" s="2">
        <v>2015</v>
      </c>
      <c r="E37" s="2" t="s">
        <v>160</v>
      </c>
      <c r="F37" s="2" t="s">
        <v>154</v>
      </c>
      <c r="H37" s="3" t="s">
        <v>161</v>
      </c>
      <c r="J37" s="4" t="s">
        <v>4824</v>
      </c>
      <c r="K37" s="4" t="s">
        <v>4838</v>
      </c>
      <c r="L37" s="4" t="s">
        <v>116</v>
      </c>
      <c r="M37" s="4" t="s">
        <v>123</v>
      </c>
      <c r="N37" s="96" t="s">
        <v>3629</v>
      </c>
      <c r="O37" s="10"/>
    </row>
    <row r="38" spans="1:1020" x14ac:dyDescent="0.3">
      <c r="A38" s="2" t="s">
        <v>3482</v>
      </c>
      <c r="B38" s="2" t="s">
        <v>3480</v>
      </c>
      <c r="C38" s="2" t="s">
        <v>147</v>
      </c>
      <c r="D38" s="2">
        <v>2015</v>
      </c>
      <c r="E38" s="2" t="s">
        <v>3481</v>
      </c>
      <c r="F38" s="2" t="s">
        <v>154</v>
      </c>
      <c r="H38" s="3" t="s">
        <v>3483</v>
      </c>
      <c r="J38" s="4" t="s">
        <v>4824</v>
      </c>
      <c r="K38" s="4" t="s">
        <v>4838</v>
      </c>
      <c r="L38" s="4" t="s">
        <v>116</v>
      </c>
      <c r="M38" s="4" t="s">
        <v>123</v>
      </c>
      <c r="N38" s="96" t="s">
        <v>3629</v>
      </c>
      <c r="O38" s="10"/>
    </row>
    <row r="39" spans="1:1020" x14ac:dyDescent="0.3">
      <c r="A39" s="2" t="s">
        <v>3634</v>
      </c>
      <c r="B39" s="2" t="s">
        <v>3550</v>
      </c>
      <c r="C39" s="2" t="s">
        <v>163</v>
      </c>
      <c r="D39" s="2">
        <v>2016</v>
      </c>
      <c r="E39" s="2" t="s">
        <v>164</v>
      </c>
      <c r="F39" s="2" t="s">
        <v>64</v>
      </c>
      <c r="H39" s="3" t="s">
        <v>165</v>
      </c>
      <c r="J39" s="4" t="s">
        <v>4824</v>
      </c>
      <c r="K39" s="4" t="s">
        <v>4836</v>
      </c>
      <c r="L39" s="4" t="s">
        <v>21</v>
      </c>
      <c r="M39" s="4" t="s">
        <v>141</v>
      </c>
      <c r="N39" s="96" t="s">
        <v>4831</v>
      </c>
      <c r="O39" s="10"/>
    </row>
    <row r="40" spans="1:1020" x14ac:dyDescent="0.3">
      <c r="A40" s="30" t="s">
        <v>3637</v>
      </c>
      <c r="B40" s="30" t="s">
        <v>3551</v>
      </c>
      <c r="C40" s="30" t="s">
        <v>163</v>
      </c>
      <c r="D40" s="30">
        <v>2016</v>
      </c>
      <c r="E40" s="30" t="s">
        <v>164</v>
      </c>
      <c r="F40" s="30" t="s">
        <v>64</v>
      </c>
      <c r="G40" s="23"/>
      <c r="H40" s="23" t="s">
        <v>165</v>
      </c>
      <c r="I40" s="23"/>
      <c r="J40" s="4" t="s">
        <v>4825</v>
      </c>
      <c r="K40" s="39" t="s">
        <v>4836</v>
      </c>
      <c r="L40" s="39" t="s">
        <v>21</v>
      </c>
      <c r="M40" s="39" t="s">
        <v>141</v>
      </c>
      <c r="N40" s="96" t="s">
        <v>4832</v>
      </c>
      <c r="O40" s="10"/>
    </row>
    <row r="41" spans="1:1020" s="48" customFormat="1" x14ac:dyDescent="0.3">
      <c r="A41" s="2">
        <v>406</v>
      </c>
      <c r="B41" s="2" t="s">
        <v>162</v>
      </c>
      <c r="C41" s="2" t="s">
        <v>163</v>
      </c>
      <c r="D41" s="2">
        <v>2016</v>
      </c>
      <c r="E41" s="2" t="s">
        <v>164</v>
      </c>
      <c r="F41" s="2" t="s">
        <v>64</v>
      </c>
      <c r="G41" s="3"/>
      <c r="H41" s="3" t="s">
        <v>165</v>
      </c>
      <c r="I41" s="3"/>
      <c r="J41" s="4" t="s">
        <v>4824</v>
      </c>
      <c r="K41" s="4" t="s">
        <v>4839</v>
      </c>
      <c r="L41" s="4" t="s">
        <v>21</v>
      </c>
      <c r="M41" s="4" t="s">
        <v>141</v>
      </c>
      <c r="N41" s="96" t="s">
        <v>4831</v>
      </c>
      <c r="O41" s="10"/>
    </row>
    <row r="42" spans="1:1020" s="22" customFormat="1" x14ac:dyDescent="0.3">
      <c r="A42" s="30">
        <v>555</v>
      </c>
      <c r="B42" s="30" t="s">
        <v>3549</v>
      </c>
      <c r="C42" s="30" t="s">
        <v>163</v>
      </c>
      <c r="D42" s="30">
        <v>2016</v>
      </c>
      <c r="E42" s="30" t="s">
        <v>164</v>
      </c>
      <c r="F42" s="30" t="s">
        <v>64</v>
      </c>
      <c r="G42" s="23"/>
      <c r="H42" s="23" t="s">
        <v>165</v>
      </c>
      <c r="I42" s="23"/>
      <c r="J42" s="4" t="s">
        <v>4825</v>
      </c>
      <c r="K42" s="39" t="s">
        <v>4839</v>
      </c>
      <c r="L42" s="39" t="s">
        <v>21</v>
      </c>
      <c r="M42" s="39" t="s">
        <v>141</v>
      </c>
      <c r="N42" s="97" t="s">
        <v>4832</v>
      </c>
    </row>
    <row r="43" spans="1:1020" x14ac:dyDescent="0.3">
      <c r="A43" s="2" t="s">
        <v>3398</v>
      </c>
      <c r="B43" s="2" t="s">
        <v>3397</v>
      </c>
      <c r="C43" s="2" t="s">
        <v>163</v>
      </c>
      <c r="D43" s="2">
        <v>2016</v>
      </c>
      <c r="E43" s="2" t="s">
        <v>164</v>
      </c>
      <c r="F43" s="2" t="s">
        <v>64</v>
      </c>
      <c r="H43" s="3" t="s">
        <v>3400</v>
      </c>
      <c r="J43" s="4" t="s">
        <v>4824</v>
      </c>
      <c r="K43" s="4" t="s">
        <v>4837</v>
      </c>
      <c r="L43" s="4" t="s">
        <v>21</v>
      </c>
      <c r="M43" s="4" t="s">
        <v>141</v>
      </c>
      <c r="N43" s="96" t="s">
        <v>4831</v>
      </c>
      <c r="O43" s="10"/>
    </row>
    <row r="44" spans="1:1020" x14ac:dyDescent="0.3">
      <c r="A44" s="2" t="s">
        <v>3636</v>
      </c>
      <c r="B44" s="2" t="s">
        <v>3552</v>
      </c>
      <c r="C44" s="2" t="s">
        <v>163</v>
      </c>
      <c r="D44" s="2">
        <v>2016</v>
      </c>
      <c r="E44" s="2" t="s">
        <v>164</v>
      </c>
      <c r="F44" s="2" t="s">
        <v>64</v>
      </c>
      <c r="H44" s="3" t="s">
        <v>3651</v>
      </c>
      <c r="J44" s="4" t="s">
        <v>4825</v>
      </c>
      <c r="K44" s="4" t="s">
        <v>4837</v>
      </c>
      <c r="L44" s="4" t="s">
        <v>21</v>
      </c>
      <c r="M44" s="4" t="s">
        <v>141</v>
      </c>
      <c r="N44" s="96" t="s">
        <v>4832</v>
      </c>
      <c r="O44" s="10"/>
    </row>
    <row r="45" spans="1:1020" x14ac:dyDescent="0.3">
      <c r="A45" s="2">
        <v>81</v>
      </c>
      <c r="B45" s="2" t="s">
        <v>167</v>
      </c>
      <c r="C45" s="2" t="s">
        <v>168</v>
      </c>
      <c r="D45" s="2">
        <v>1981</v>
      </c>
      <c r="E45" s="2" t="s">
        <v>167</v>
      </c>
      <c r="F45" s="2" t="s">
        <v>64</v>
      </c>
      <c r="G45" s="3" t="s">
        <v>167</v>
      </c>
      <c r="H45" s="3" t="s">
        <v>169</v>
      </c>
      <c r="I45" s="3" t="s">
        <v>170</v>
      </c>
      <c r="J45" s="4" t="s">
        <v>4824</v>
      </c>
      <c r="K45" s="4" t="s">
        <v>4836</v>
      </c>
      <c r="L45" s="4" t="s">
        <v>116</v>
      </c>
      <c r="M45" s="4" t="s">
        <v>171</v>
      </c>
      <c r="N45" s="96" t="s">
        <v>1349</v>
      </c>
      <c r="O45" s="10"/>
    </row>
    <row r="46" spans="1:1020" x14ac:dyDescent="0.3">
      <c r="A46" s="2">
        <v>73</v>
      </c>
      <c r="B46" s="2" t="s">
        <v>172</v>
      </c>
      <c r="C46" s="2" t="s">
        <v>173</v>
      </c>
      <c r="D46" s="2">
        <v>1996</v>
      </c>
      <c r="E46" s="2" t="s">
        <v>174</v>
      </c>
      <c r="F46" s="2" t="s">
        <v>175</v>
      </c>
      <c r="G46" s="3" t="s">
        <v>176</v>
      </c>
      <c r="H46" s="3" t="s">
        <v>177</v>
      </c>
      <c r="I46" s="3" t="s">
        <v>178</v>
      </c>
      <c r="J46" s="4" t="s">
        <v>4825</v>
      </c>
      <c r="K46" s="4" t="s">
        <v>4836</v>
      </c>
      <c r="L46" s="4" t="s">
        <v>21</v>
      </c>
      <c r="M46" s="4" t="s">
        <v>179</v>
      </c>
      <c r="N46" s="96" t="s">
        <v>5114</v>
      </c>
      <c r="O46" s="10"/>
    </row>
    <row r="47" spans="1:1020" x14ac:dyDescent="0.3">
      <c r="A47" s="2" t="s">
        <v>3440</v>
      </c>
      <c r="B47" s="2" t="s">
        <v>3439</v>
      </c>
      <c r="C47" s="2" t="s">
        <v>173</v>
      </c>
      <c r="D47" s="2">
        <v>1996</v>
      </c>
      <c r="E47" s="2" t="s">
        <v>5139</v>
      </c>
      <c r="F47" s="2" t="s">
        <v>175</v>
      </c>
      <c r="G47" s="3" t="s">
        <v>176</v>
      </c>
      <c r="H47" s="3" t="s">
        <v>3441</v>
      </c>
      <c r="I47" s="3" t="s">
        <v>178</v>
      </c>
      <c r="J47" s="4" t="s">
        <v>4824</v>
      </c>
      <c r="K47" s="4" t="s">
        <v>4837</v>
      </c>
      <c r="L47" s="4" t="s">
        <v>21</v>
      </c>
      <c r="M47" s="4" t="s">
        <v>179</v>
      </c>
      <c r="O47" s="10"/>
    </row>
    <row r="48" spans="1:1020" x14ac:dyDescent="0.3">
      <c r="A48" s="2">
        <v>344</v>
      </c>
      <c r="B48" s="2" t="s">
        <v>181</v>
      </c>
      <c r="C48" s="2" t="s">
        <v>182</v>
      </c>
      <c r="D48" s="2">
        <v>2002</v>
      </c>
      <c r="E48" s="2" t="s">
        <v>183</v>
      </c>
      <c r="F48" s="2" t="s">
        <v>107</v>
      </c>
      <c r="J48" s="4" t="s">
        <v>4824</v>
      </c>
      <c r="K48" s="4" t="s">
        <v>4836</v>
      </c>
      <c r="L48" s="4" t="s">
        <v>184</v>
      </c>
      <c r="M48" s="4" t="s">
        <v>185</v>
      </c>
      <c r="N48" s="96" t="s">
        <v>1351</v>
      </c>
      <c r="O48" s="10"/>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row>
    <row r="49" spans="1:1020" x14ac:dyDescent="0.3">
      <c r="A49" s="2">
        <v>23</v>
      </c>
      <c r="B49" s="2" t="s">
        <v>187</v>
      </c>
      <c r="C49" s="2" t="s">
        <v>182</v>
      </c>
      <c r="D49" s="2">
        <v>2002</v>
      </c>
      <c r="E49" s="2" t="s">
        <v>188</v>
      </c>
      <c r="F49" s="2" t="s">
        <v>107</v>
      </c>
      <c r="G49" s="3" t="s">
        <v>189</v>
      </c>
      <c r="J49" s="4" t="s">
        <v>4824</v>
      </c>
      <c r="K49" s="4" t="s">
        <v>4836</v>
      </c>
      <c r="L49" s="4" t="s">
        <v>184</v>
      </c>
      <c r="M49" s="4" t="s">
        <v>190</v>
      </c>
      <c r="N49" s="96" t="s">
        <v>1352</v>
      </c>
      <c r="O49" s="10"/>
    </row>
    <row r="50" spans="1:1020" x14ac:dyDescent="0.3">
      <c r="A50" s="2">
        <v>87</v>
      </c>
      <c r="B50" s="2" t="s">
        <v>191</v>
      </c>
      <c r="C50" s="2" t="s">
        <v>182</v>
      </c>
      <c r="D50" s="2">
        <v>2002</v>
      </c>
      <c r="E50" s="2" t="s">
        <v>192</v>
      </c>
      <c r="F50" s="2" t="s">
        <v>107</v>
      </c>
      <c r="G50" s="3" t="s">
        <v>192</v>
      </c>
      <c r="J50" s="4" t="s">
        <v>4824</v>
      </c>
      <c r="K50" s="4" t="s">
        <v>4836</v>
      </c>
      <c r="L50" s="4" t="s">
        <v>184</v>
      </c>
      <c r="M50" s="4" t="s">
        <v>190</v>
      </c>
      <c r="N50" s="96" t="s">
        <v>1353</v>
      </c>
      <c r="O50" s="10"/>
    </row>
    <row r="51" spans="1:1020" x14ac:dyDescent="0.3">
      <c r="A51" s="2">
        <v>30</v>
      </c>
      <c r="B51" s="2" t="s">
        <v>193</v>
      </c>
      <c r="C51" s="2" t="s">
        <v>194</v>
      </c>
      <c r="D51" s="2">
        <v>1984</v>
      </c>
      <c r="E51" s="2" t="s">
        <v>5138</v>
      </c>
      <c r="F51" s="2" t="s">
        <v>64</v>
      </c>
      <c r="G51" s="3" t="s">
        <v>195</v>
      </c>
      <c r="H51" s="3" t="s">
        <v>196</v>
      </c>
      <c r="I51" s="3" t="s">
        <v>197</v>
      </c>
      <c r="J51" s="4" t="s">
        <v>4826</v>
      </c>
      <c r="K51" s="4" t="s">
        <v>4836</v>
      </c>
      <c r="L51" s="4" t="s">
        <v>198</v>
      </c>
      <c r="M51" s="4" t="s">
        <v>4829</v>
      </c>
      <c r="N51" s="96" t="s">
        <v>5122</v>
      </c>
      <c r="O51" s="10"/>
    </row>
    <row r="52" spans="1:1020" x14ac:dyDescent="0.3">
      <c r="A52" s="2">
        <v>413</v>
      </c>
      <c r="B52" s="2" t="s">
        <v>199</v>
      </c>
      <c r="C52" s="2" t="s">
        <v>200</v>
      </c>
      <c r="D52" s="2">
        <v>2004</v>
      </c>
      <c r="E52" s="2" t="s">
        <v>201</v>
      </c>
      <c r="F52" s="2" t="s">
        <v>202</v>
      </c>
      <c r="G52" s="3" t="s">
        <v>203</v>
      </c>
      <c r="J52" s="4" t="s">
        <v>4824</v>
      </c>
      <c r="K52" s="4" t="s">
        <v>4836</v>
      </c>
      <c r="L52" s="4" t="s">
        <v>184</v>
      </c>
      <c r="M52" s="4" t="s">
        <v>190</v>
      </c>
      <c r="N52" s="96" t="s">
        <v>1355</v>
      </c>
      <c r="O52" s="10"/>
    </row>
    <row r="53" spans="1:1020" x14ac:dyDescent="0.3">
      <c r="A53" s="2">
        <v>49</v>
      </c>
      <c r="B53" s="2" t="s">
        <v>205</v>
      </c>
      <c r="C53" s="2" t="s">
        <v>206</v>
      </c>
      <c r="D53" s="2">
        <v>2004</v>
      </c>
      <c r="E53" s="2" t="s">
        <v>207</v>
      </c>
      <c r="F53" s="2" t="s">
        <v>208</v>
      </c>
      <c r="G53" s="3" t="s">
        <v>209</v>
      </c>
      <c r="J53" s="4" t="s">
        <v>4824</v>
      </c>
      <c r="K53" s="4" t="s">
        <v>4836</v>
      </c>
      <c r="L53" s="4" t="s">
        <v>21</v>
      </c>
      <c r="M53" s="4" t="s">
        <v>179</v>
      </c>
      <c r="N53" s="96" t="s">
        <v>1356</v>
      </c>
      <c r="O53" s="10"/>
    </row>
    <row r="54" spans="1:1020" x14ac:dyDescent="0.3">
      <c r="A54" s="2">
        <v>24</v>
      </c>
      <c r="B54" s="2" t="s">
        <v>210</v>
      </c>
      <c r="C54" s="2" t="s">
        <v>211</v>
      </c>
      <c r="D54" s="2">
        <v>1977</v>
      </c>
      <c r="E54" s="2" t="s">
        <v>212</v>
      </c>
      <c r="F54" s="2" t="s">
        <v>107</v>
      </c>
      <c r="G54" s="3" t="s">
        <v>213</v>
      </c>
      <c r="H54" s="3" t="s">
        <v>214</v>
      </c>
      <c r="I54" s="3" t="s">
        <v>215</v>
      </c>
      <c r="J54" s="4" t="s">
        <v>4824</v>
      </c>
      <c r="K54" s="4" t="s">
        <v>4836</v>
      </c>
      <c r="L54" s="4" t="s">
        <v>116</v>
      </c>
      <c r="M54" s="4" t="s">
        <v>179</v>
      </c>
      <c r="N54" s="96" t="s">
        <v>1357</v>
      </c>
      <c r="O54" s="10"/>
    </row>
    <row r="55" spans="1:1020" x14ac:dyDescent="0.3">
      <c r="A55" s="2" t="s">
        <v>3387</v>
      </c>
      <c r="B55" s="2" t="s">
        <v>3386</v>
      </c>
      <c r="C55" s="2" t="s">
        <v>211</v>
      </c>
      <c r="D55" s="2">
        <v>1977</v>
      </c>
      <c r="E55" s="2" t="s">
        <v>212</v>
      </c>
      <c r="F55" s="2" t="s">
        <v>107</v>
      </c>
      <c r="H55" s="3" t="s">
        <v>3388</v>
      </c>
      <c r="J55" s="4" t="s">
        <v>4824</v>
      </c>
      <c r="K55" s="4" t="s">
        <v>4837</v>
      </c>
      <c r="L55" s="4" t="s">
        <v>116</v>
      </c>
      <c r="M55" s="4" t="s">
        <v>179</v>
      </c>
      <c r="O55" s="10"/>
    </row>
    <row r="56" spans="1:1020" x14ac:dyDescent="0.3">
      <c r="A56" s="2">
        <v>312</v>
      </c>
      <c r="B56" s="2" t="s">
        <v>217</v>
      </c>
      <c r="C56" s="2" t="s">
        <v>218</v>
      </c>
      <c r="D56" s="2">
        <v>2014</v>
      </c>
      <c r="E56" s="2" t="s">
        <v>219</v>
      </c>
      <c r="F56" s="2" t="s">
        <v>220</v>
      </c>
      <c r="H56" s="3" t="s">
        <v>221</v>
      </c>
      <c r="I56" s="3" t="s">
        <v>217</v>
      </c>
      <c r="J56" s="4" t="s">
        <v>4824</v>
      </c>
      <c r="K56" s="4" t="s">
        <v>4836</v>
      </c>
      <c r="L56" s="4" t="s">
        <v>198</v>
      </c>
      <c r="M56" s="4" t="s">
        <v>222</v>
      </c>
      <c r="N56" s="96" t="s">
        <v>1358</v>
      </c>
      <c r="O56" s="10"/>
    </row>
    <row r="57" spans="1:1020" x14ac:dyDescent="0.3">
      <c r="A57" s="2">
        <v>429</v>
      </c>
      <c r="B57" s="2" t="s">
        <v>3554</v>
      </c>
      <c r="C57" s="2" t="s">
        <v>3638</v>
      </c>
      <c r="D57" s="2">
        <v>2012</v>
      </c>
      <c r="E57" s="2" t="s">
        <v>973</v>
      </c>
      <c r="F57" s="2" t="s">
        <v>121</v>
      </c>
      <c r="H57" s="3" t="s">
        <v>1762</v>
      </c>
      <c r="J57" s="4" t="s">
        <v>4824</v>
      </c>
      <c r="K57" s="4" t="s">
        <v>4836</v>
      </c>
      <c r="L57" s="4" t="s">
        <v>21</v>
      </c>
      <c r="M57" s="4" t="s">
        <v>141</v>
      </c>
      <c r="O57" s="10"/>
    </row>
    <row r="58" spans="1:1020" x14ac:dyDescent="0.3">
      <c r="A58" s="2">
        <v>1217</v>
      </c>
      <c r="B58" s="2" t="s">
        <v>223</v>
      </c>
      <c r="C58" s="2" t="s">
        <v>224</v>
      </c>
      <c r="D58" s="2">
        <v>2014</v>
      </c>
      <c r="E58" s="2" t="s">
        <v>225</v>
      </c>
      <c r="F58" s="2" t="s">
        <v>226</v>
      </c>
      <c r="J58" s="4" t="s">
        <v>4825</v>
      </c>
      <c r="K58" s="4" t="s">
        <v>4836</v>
      </c>
      <c r="L58" s="4" t="s">
        <v>21</v>
      </c>
      <c r="M58" s="4" t="s">
        <v>222</v>
      </c>
      <c r="N58" s="96" t="s">
        <v>5059</v>
      </c>
      <c r="O58" s="10"/>
    </row>
    <row r="59" spans="1:1020" x14ac:dyDescent="0.3">
      <c r="A59" s="2">
        <v>217</v>
      </c>
      <c r="B59" s="2" t="s">
        <v>227</v>
      </c>
      <c r="C59" s="2" t="s">
        <v>224</v>
      </c>
      <c r="D59" s="2">
        <v>2014</v>
      </c>
      <c r="E59" s="2" t="s">
        <v>228</v>
      </c>
      <c r="F59" s="2" t="s">
        <v>226</v>
      </c>
      <c r="H59" s="3" t="s">
        <v>229</v>
      </c>
      <c r="J59" s="4" t="s">
        <v>4826</v>
      </c>
      <c r="K59" s="4" t="s">
        <v>4836</v>
      </c>
      <c r="L59" s="4" t="s">
        <v>21</v>
      </c>
      <c r="M59" s="4" t="s">
        <v>222</v>
      </c>
      <c r="N59" s="96" t="s">
        <v>230</v>
      </c>
      <c r="O59" s="10"/>
    </row>
    <row r="60" spans="1:1020" x14ac:dyDescent="0.3">
      <c r="A60" s="2">
        <v>46</v>
      </c>
      <c r="B60" s="2" t="s">
        <v>231</v>
      </c>
      <c r="C60" s="2" t="s">
        <v>232</v>
      </c>
      <c r="D60" s="2">
        <v>1988</v>
      </c>
      <c r="E60" s="2" t="s">
        <v>233</v>
      </c>
      <c r="F60" s="2" t="s">
        <v>64</v>
      </c>
      <c r="G60" s="3" t="s">
        <v>231</v>
      </c>
      <c r="H60" s="3" t="s">
        <v>234</v>
      </c>
      <c r="I60" s="3" t="s">
        <v>235</v>
      </c>
      <c r="J60" s="4" t="s">
        <v>4824</v>
      </c>
      <c r="K60" s="4" t="s">
        <v>4836</v>
      </c>
      <c r="L60" s="4" t="s">
        <v>116</v>
      </c>
      <c r="M60" s="4" t="s">
        <v>236</v>
      </c>
      <c r="N60" s="96" t="s">
        <v>5090</v>
      </c>
      <c r="O60" s="10"/>
    </row>
    <row r="61" spans="1:1020" x14ac:dyDescent="0.3">
      <c r="A61" s="2" t="s">
        <v>3390</v>
      </c>
      <c r="B61" s="2" t="s">
        <v>3389</v>
      </c>
      <c r="C61" s="2" t="s">
        <v>232</v>
      </c>
      <c r="D61" s="2">
        <v>1988</v>
      </c>
      <c r="E61" s="2" t="s">
        <v>5140</v>
      </c>
      <c r="F61" s="2" t="s">
        <v>64</v>
      </c>
      <c r="G61" s="3" t="s">
        <v>231</v>
      </c>
      <c r="H61" s="3" t="s">
        <v>234</v>
      </c>
      <c r="I61" s="3" t="s">
        <v>235</v>
      </c>
      <c r="J61" s="4" t="s">
        <v>4824</v>
      </c>
      <c r="K61" s="4" t="s">
        <v>4837</v>
      </c>
      <c r="L61" s="4" t="s">
        <v>116</v>
      </c>
      <c r="M61" s="4" t="s">
        <v>236</v>
      </c>
      <c r="O61" s="10"/>
    </row>
    <row r="62" spans="1:1020" x14ac:dyDescent="0.3">
      <c r="A62" s="2">
        <v>219</v>
      </c>
      <c r="B62" s="2" t="s">
        <v>238</v>
      </c>
      <c r="C62" s="2" t="s">
        <v>239</v>
      </c>
      <c r="D62" s="2">
        <v>2011</v>
      </c>
      <c r="E62" s="2" t="s">
        <v>240</v>
      </c>
      <c r="F62" s="2" t="s">
        <v>241</v>
      </c>
      <c r="H62" s="3" t="s">
        <v>242</v>
      </c>
      <c r="J62" s="4" t="s">
        <v>4824</v>
      </c>
      <c r="K62" s="4" t="s">
        <v>4836</v>
      </c>
      <c r="L62" s="4" t="s">
        <v>116</v>
      </c>
      <c r="M62" s="4" t="s">
        <v>134</v>
      </c>
      <c r="N62" s="96" t="s">
        <v>2453</v>
      </c>
      <c r="O62" s="10"/>
    </row>
    <row r="63" spans="1:1020" x14ac:dyDescent="0.3">
      <c r="A63" s="2">
        <v>218</v>
      </c>
      <c r="B63" s="2" t="s">
        <v>243</v>
      </c>
      <c r="C63" s="2" t="s">
        <v>239</v>
      </c>
      <c r="D63" s="2">
        <v>2011</v>
      </c>
      <c r="E63" s="2" t="s">
        <v>244</v>
      </c>
      <c r="F63" s="2" t="s">
        <v>241</v>
      </c>
      <c r="H63" s="3" t="s">
        <v>245</v>
      </c>
      <c r="J63" s="4" t="s">
        <v>4824</v>
      </c>
      <c r="K63" s="4" t="s">
        <v>4836</v>
      </c>
      <c r="L63" s="4" t="s">
        <v>116</v>
      </c>
      <c r="M63" s="4" t="s">
        <v>134</v>
      </c>
      <c r="N63" s="96" t="s">
        <v>2453</v>
      </c>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row>
    <row r="64" spans="1:1020" x14ac:dyDescent="0.3">
      <c r="A64" s="2">
        <v>65</v>
      </c>
      <c r="B64" s="2" t="s">
        <v>116</v>
      </c>
      <c r="C64" s="2" t="s">
        <v>246</v>
      </c>
      <c r="D64" s="2">
        <v>1972</v>
      </c>
      <c r="E64" s="2" t="s">
        <v>116</v>
      </c>
      <c r="F64" s="2" t="s">
        <v>107</v>
      </c>
      <c r="G64" s="3" t="s">
        <v>116</v>
      </c>
      <c r="J64" s="4" t="s">
        <v>4824</v>
      </c>
      <c r="K64" s="4" t="s">
        <v>4836</v>
      </c>
      <c r="L64" s="4" t="s">
        <v>116</v>
      </c>
      <c r="M64" s="4" t="s">
        <v>26</v>
      </c>
      <c r="N64" s="96" t="s">
        <v>1360</v>
      </c>
      <c r="O64" s="10"/>
    </row>
    <row r="65" spans="1:15" x14ac:dyDescent="0.3">
      <c r="A65" s="2">
        <v>383</v>
      </c>
      <c r="B65" s="2" t="s">
        <v>247</v>
      </c>
      <c r="C65" s="2" t="s">
        <v>248</v>
      </c>
      <c r="D65" s="2">
        <v>2007</v>
      </c>
      <c r="E65" s="2" t="s">
        <v>249</v>
      </c>
      <c r="F65" s="2" t="s">
        <v>107</v>
      </c>
      <c r="H65" s="3" t="s">
        <v>250</v>
      </c>
      <c r="J65" s="4" t="s">
        <v>4824</v>
      </c>
      <c r="K65" s="4" t="s">
        <v>4836</v>
      </c>
      <c r="L65" s="4" t="s">
        <v>116</v>
      </c>
      <c r="M65" s="4" t="s">
        <v>179</v>
      </c>
      <c r="N65" s="96" t="s">
        <v>5098</v>
      </c>
      <c r="O65" s="10"/>
    </row>
    <row r="66" spans="1:15" x14ac:dyDescent="0.3">
      <c r="A66" s="2">
        <v>382</v>
      </c>
      <c r="B66" s="2" t="s">
        <v>251</v>
      </c>
      <c r="C66" s="2" t="s">
        <v>248</v>
      </c>
      <c r="D66" s="2">
        <v>2007</v>
      </c>
      <c r="E66" s="2" t="s">
        <v>252</v>
      </c>
      <c r="F66" s="2" t="s">
        <v>107</v>
      </c>
      <c r="H66" s="3" t="s">
        <v>253</v>
      </c>
      <c r="J66" s="4" t="s">
        <v>4824</v>
      </c>
      <c r="K66" s="4" t="s">
        <v>4836</v>
      </c>
      <c r="L66" s="4" t="s">
        <v>116</v>
      </c>
      <c r="M66" s="4" t="s">
        <v>179</v>
      </c>
      <c r="N66" s="96" t="s">
        <v>5103</v>
      </c>
      <c r="O66" s="10"/>
    </row>
    <row r="67" spans="1:15" x14ac:dyDescent="0.3">
      <c r="A67" s="2" t="s">
        <v>3413</v>
      </c>
      <c r="B67" s="2" t="s">
        <v>3412</v>
      </c>
      <c r="C67" s="2" t="s">
        <v>248</v>
      </c>
      <c r="D67" s="2">
        <v>2007</v>
      </c>
      <c r="E67" s="2" t="s">
        <v>5141</v>
      </c>
      <c r="F67" s="2" t="s">
        <v>107</v>
      </c>
      <c r="H67" s="3" t="s">
        <v>3414</v>
      </c>
      <c r="J67" s="4" t="s">
        <v>4824</v>
      </c>
      <c r="K67" s="4" t="s">
        <v>4837</v>
      </c>
      <c r="L67" s="4" t="s">
        <v>116</v>
      </c>
      <c r="M67" s="4" t="s">
        <v>179</v>
      </c>
      <c r="O67" s="10"/>
    </row>
    <row r="68" spans="1:15" x14ac:dyDescent="0.3">
      <c r="A68" s="2" t="s">
        <v>3419</v>
      </c>
      <c r="B68" s="2" t="s">
        <v>3418</v>
      </c>
      <c r="C68" s="2" t="s">
        <v>248</v>
      </c>
      <c r="D68" s="2">
        <v>2007</v>
      </c>
      <c r="E68" s="2" t="s">
        <v>5142</v>
      </c>
      <c r="F68" s="2" t="s">
        <v>107</v>
      </c>
      <c r="H68" s="3" t="s">
        <v>3420</v>
      </c>
      <c r="J68" s="4" t="s">
        <v>4824</v>
      </c>
      <c r="K68" s="4" t="s">
        <v>4837</v>
      </c>
      <c r="L68" s="4" t="s">
        <v>116</v>
      </c>
      <c r="M68" s="4" t="s">
        <v>179</v>
      </c>
      <c r="O68" s="10"/>
    </row>
    <row r="69" spans="1:15" x14ac:dyDescent="0.3">
      <c r="A69" s="2">
        <v>373</v>
      </c>
      <c r="B69" s="2" t="s">
        <v>255</v>
      </c>
      <c r="C69" s="2" t="s">
        <v>256</v>
      </c>
      <c r="D69" s="2">
        <v>2006</v>
      </c>
      <c r="E69" s="2" t="s">
        <v>257</v>
      </c>
      <c r="F69" s="2" t="s">
        <v>139</v>
      </c>
      <c r="H69" s="3" t="s">
        <v>258</v>
      </c>
      <c r="J69" s="4" t="s">
        <v>4824</v>
      </c>
      <c r="K69" s="4" t="s">
        <v>4836</v>
      </c>
      <c r="L69" s="4" t="s">
        <v>21</v>
      </c>
      <c r="M69" s="4" t="s">
        <v>259</v>
      </c>
      <c r="N69" s="96" t="s">
        <v>1364</v>
      </c>
      <c r="O69" s="10"/>
    </row>
    <row r="70" spans="1:15" x14ac:dyDescent="0.3">
      <c r="A70" s="2">
        <v>372</v>
      </c>
      <c r="B70" s="2" t="s">
        <v>260</v>
      </c>
      <c r="C70" s="2" t="s">
        <v>256</v>
      </c>
      <c r="D70" s="2">
        <v>2006</v>
      </c>
      <c r="E70" s="2" t="s">
        <v>261</v>
      </c>
      <c r="F70" s="2" t="s">
        <v>139</v>
      </c>
      <c r="H70" s="3" t="s">
        <v>262</v>
      </c>
      <c r="J70" s="4" t="s">
        <v>4824</v>
      </c>
      <c r="K70" s="4" t="s">
        <v>4836</v>
      </c>
      <c r="L70" s="4" t="s">
        <v>21</v>
      </c>
      <c r="M70" s="4" t="s">
        <v>259</v>
      </c>
      <c r="N70" s="96" t="s">
        <v>1364</v>
      </c>
      <c r="O70" s="10"/>
    </row>
    <row r="71" spans="1:15" x14ac:dyDescent="0.3">
      <c r="A71" s="2">
        <v>85</v>
      </c>
      <c r="B71" s="2" t="s">
        <v>263</v>
      </c>
      <c r="C71" s="2" t="s">
        <v>256</v>
      </c>
      <c r="D71" s="2">
        <v>2006</v>
      </c>
      <c r="E71" s="2" t="s">
        <v>264</v>
      </c>
      <c r="F71" s="2" t="s">
        <v>139</v>
      </c>
      <c r="G71" s="3" t="s">
        <v>265</v>
      </c>
      <c r="H71" s="3" t="s">
        <v>266</v>
      </c>
      <c r="J71" s="4" t="s">
        <v>4824</v>
      </c>
      <c r="K71" s="4" t="s">
        <v>4836</v>
      </c>
      <c r="L71" s="4" t="s">
        <v>21</v>
      </c>
      <c r="M71" s="4" t="s">
        <v>259</v>
      </c>
      <c r="N71" s="96" t="s">
        <v>1364</v>
      </c>
      <c r="O71" s="10"/>
    </row>
    <row r="72" spans="1:15" x14ac:dyDescent="0.3">
      <c r="A72" s="2">
        <v>310</v>
      </c>
      <c r="B72" s="2" t="s">
        <v>267</v>
      </c>
      <c r="C72" s="2" t="s">
        <v>268</v>
      </c>
      <c r="D72" s="2">
        <v>1998</v>
      </c>
      <c r="E72" s="2" t="s">
        <v>269</v>
      </c>
      <c r="F72" s="2" t="s">
        <v>64</v>
      </c>
      <c r="H72" s="3" t="s">
        <v>270</v>
      </c>
      <c r="J72" s="4" t="s">
        <v>4824</v>
      </c>
      <c r="K72" s="4" t="s">
        <v>4836</v>
      </c>
      <c r="L72" s="4" t="s">
        <v>66</v>
      </c>
      <c r="M72" s="4" t="s">
        <v>271</v>
      </c>
      <c r="N72" s="96" t="s">
        <v>1365</v>
      </c>
      <c r="O72" s="10"/>
    </row>
    <row r="73" spans="1:15" x14ac:dyDescent="0.3">
      <c r="A73" s="2">
        <v>328</v>
      </c>
      <c r="B73" s="2" t="s">
        <v>273</v>
      </c>
      <c r="C73" s="2" t="s">
        <v>274</v>
      </c>
      <c r="D73" s="2">
        <v>2007</v>
      </c>
      <c r="E73" s="2" t="s">
        <v>275</v>
      </c>
      <c r="F73" s="2" t="s">
        <v>276</v>
      </c>
      <c r="I73" s="3" t="s">
        <v>273</v>
      </c>
      <c r="J73" s="4" t="s">
        <v>4827</v>
      </c>
      <c r="K73" s="4" t="s">
        <v>4836</v>
      </c>
      <c r="L73" s="4" t="s">
        <v>21</v>
      </c>
      <c r="M73" s="4" t="s">
        <v>141</v>
      </c>
      <c r="N73" s="96" t="s">
        <v>4821</v>
      </c>
      <c r="O73" s="10"/>
    </row>
    <row r="74" spans="1:15" x14ac:dyDescent="0.3">
      <c r="A74" s="2">
        <v>263</v>
      </c>
      <c r="B74" s="2" t="s">
        <v>277</v>
      </c>
      <c r="C74" s="2" t="s">
        <v>278</v>
      </c>
      <c r="D74" s="2">
        <v>2013</v>
      </c>
      <c r="E74" s="2" t="s">
        <v>279</v>
      </c>
      <c r="F74" s="2" t="s">
        <v>280</v>
      </c>
      <c r="J74" s="4" t="s">
        <v>4827</v>
      </c>
      <c r="K74" s="4" t="s">
        <v>4836</v>
      </c>
      <c r="L74" s="4" t="s">
        <v>21</v>
      </c>
      <c r="M74" s="4" t="s">
        <v>340</v>
      </c>
      <c r="N74" s="96" t="s">
        <v>5030</v>
      </c>
      <c r="O74" s="10"/>
    </row>
    <row r="75" spans="1:15" x14ac:dyDescent="0.3">
      <c r="A75" s="2">
        <v>264</v>
      </c>
      <c r="B75" s="2" t="s">
        <v>281</v>
      </c>
      <c r="C75" s="2" t="s">
        <v>278</v>
      </c>
      <c r="D75" s="2">
        <v>2013</v>
      </c>
      <c r="E75" s="2" t="s">
        <v>282</v>
      </c>
      <c r="F75" s="2" t="s">
        <v>280</v>
      </c>
      <c r="J75" s="4" t="s">
        <v>4827</v>
      </c>
      <c r="K75" s="4" t="s">
        <v>4836</v>
      </c>
      <c r="L75" s="4" t="s">
        <v>21</v>
      </c>
      <c r="M75" s="4" t="s">
        <v>340</v>
      </c>
      <c r="N75" s="96" t="s">
        <v>5030</v>
      </c>
      <c r="O75" s="10"/>
    </row>
    <row r="76" spans="1:15" x14ac:dyDescent="0.3">
      <c r="A76" s="2">
        <v>389</v>
      </c>
      <c r="B76" s="2" t="s">
        <v>284</v>
      </c>
      <c r="C76" s="2" t="s">
        <v>285</v>
      </c>
      <c r="D76" s="2">
        <v>2008</v>
      </c>
      <c r="E76" s="2" t="s">
        <v>286</v>
      </c>
      <c r="F76" s="2" t="s">
        <v>107</v>
      </c>
      <c r="H76" s="3" t="s">
        <v>287</v>
      </c>
      <c r="J76" s="4" t="s">
        <v>4827</v>
      </c>
      <c r="K76" s="4" t="s">
        <v>4836</v>
      </c>
      <c r="L76" s="4" t="s">
        <v>21</v>
      </c>
      <c r="M76" s="4" t="s">
        <v>288</v>
      </c>
      <c r="N76" s="96" t="s">
        <v>5073</v>
      </c>
      <c r="O76" s="10"/>
    </row>
    <row r="77" spans="1:15" x14ac:dyDescent="0.3">
      <c r="A77" s="2" t="s">
        <v>3679</v>
      </c>
      <c r="B77" s="2" t="s">
        <v>3563</v>
      </c>
      <c r="C77" s="2" t="s">
        <v>285</v>
      </c>
      <c r="D77" s="2">
        <v>2008</v>
      </c>
      <c r="E77" s="2" t="s">
        <v>286</v>
      </c>
      <c r="F77" s="2" t="s">
        <v>107</v>
      </c>
      <c r="H77" s="3" t="s">
        <v>287</v>
      </c>
      <c r="J77" s="4" t="s">
        <v>4827</v>
      </c>
      <c r="K77" s="4" t="s">
        <v>4839</v>
      </c>
      <c r="L77" s="4" t="s">
        <v>21</v>
      </c>
      <c r="M77" s="4" t="s">
        <v>288</v>
      </c>
      <c r="N77" s="96" t="s">
        <v>5073</v>
      </c>
      <c r="O77" s="10"/>
    </row>
    <row r="78" spans="1:15" x14ac:dyDescent="0.3">
      <c r="A78" s="2">
        <v>53</v>
      </c>
      <c r="B78" s="2" t="s">
        <v>290</v>
      </c>
      <c r="C78" s="2" t="s">
        <v>291</v>
      </c>
      <c r="D78" s="2">
        <v>2006</v>
      </c>
      <c r="E78" s="2" t="s">
        <v>292</v>
      </c>
      <c r="F78" s="2" t="s">
        <v>293</v>
      </c>
      <c r="G78" s="3" t="s">
        <v>292</v>
      </c>
      <c r="J78" s="4" t="s">
        <v>4824</v>
      </c>
      <c r="K78" s="4" t="s">
        <v>4836</v>
      </c>
      <c r="L78" s="4" t="s">
        <v>116</v>
      </c>
      <c r="M78" s="4" t="s">
        <v>134</v>
      </c>
      <c r="O78" s="10"/>
    </row>
    <row r="79" spans="1:15" x14ac:dyDescent="0.3">
      <c r="A79" s="2">
        <v>387</v>
      </c>
      <c r="B79" s="2" t="s">
        <v>295</v>
      </c>
      <c r="C79" s="2" t="s">
        <v>296</v>
      </c>
      <c r="D79" s="2">
        <v>1996</v>
      </c>
      <c r="E79" s="2" t="s">
        <v>297</v>
      </c>
      <c r="F79" s="2" t="s">
        <v>107</v>
      </c>
      <c r="H79" s="3" t="s">
        <v>298</v>
      </c>
      <c r="J79" s="4" t="s">
        <v>4824</v>
      </c>
      <c r="K79" s="4" t="s">
        <v>4836</v>
      </c>
      <c r="L79" s="4" t="s">
        <v>184</v>
      </c>
      <c r="M79" s="4" t="s">
        <v>190</v>
      </c>
      <c r="N79" s="96" t="s">
        <v>1371</v>
      </c>
      <c r="O79" s="10"/>
    </row>
    <row r="80" spans="1:15" x14ac:dyDescent="0.3">
      <c r="A80" s="2">
        <v>394</v>
      </c>
      <c r="B80" s="2" t="s">
        <v>304</v>
      </c>
      <c r="C80" s="2" t="s">
        <v>296</v>
      </c>
      <c r="D80" s="2">
        <v>1996</v>
      </c>
      <c r="E80" s="2" t="s">
        <v>305</v>
      </c>
      <c r="F80" s="2" t="s">
        <v>107</v>
      </c>
      <c r="H80" s="3" t="s">
        <v>306</v>
      </c>
      <c r="I80" s="3" t="s">
        <v>307</v>
      </c>
      <c r="J80" s="4" t="s">
        <v>4824</v>
      </c>
      <c r="K80" s="4" t="s">
        <v>4836</v>
      </c>
      <c r="L80" s="4" t="s">
        <v>116</v>
      </c>
      <c r="M80" s="4" t="s">
        <v>308</v>
      </c>
      <c r="N80" s="96" t="s">
        <v>1369</v>
      </c>
      <c r="O80" s="10"/>
    </row>
    <row r="81" spans="1:15" x14ac:dyDescent="0.3">
      <c r="A81" s="2">
        <v>3</v>
      </c>
      <c r="B81" s="2" t="s">
        <v>299</v>
      </c>
      <c r="C81" s="2" t="s">
        <v>300</v>
      </c>
      <c r="D81" s="2">
        <v>2001</v>
      </c>
      <c r="E81" s="2" t="s">
        <v>301</v>
      </c>
      <c r="F81" s="2" t="s">
        <v>107</v>
      </c>
      <c r="G81" s="3" t="s">
        <v>302</v>
      </c>
      <c r="J81" s="4" t="s">
        <v>4824</v>
      </c>
      <c r="K81" s="4" t="s">
        <v>4836</v>
      </c>
      <c r="L81" s="4" t="s">
        <v>21</v>
      </c>
      <c r="M81" s="4" t="s">
        <v>303</v>
      </c>
      <c r="N81" s="96" t="s">
        <v>1368</v>
      </c>
      <c r="O81" s="10"/>
    </row>
    <row r="82" spans="1:15" x14ac:dyDescent="0.3">
      <c r="A82" s="2">
        <v>69</v>
      </c>
      <c r="B82" s="2" t="s">
        <v>309</v>
      </c>
      <c r="C82" s="2" t="s">
        <v>300</v>
      </c>
      <c r="D82" s="2">
        <v>2001</v>
      </c>
      <c r="E82" s="2" t="s">
        <v>310</v>
      </c>
      <c r="F82" s="2" t="s">
        <v>107</v>
      </c>
      <c r="G82" s="3" t="s">
        <v>311</v>
      </c>
      <c r="H82" s="3" t="s">
        <v>312</v>
      </c>
      <c r="J82" s="4" t="s">
        <v>4824</v>
      </c>
      <c r="K82" s="4" t="s">
        <v>4836</v>
      </c>
      <c r="L82" s="4" t="s">
        <v>21</v>
      </c>
      <c r="M82" s="4" t="s">
        <v>303</v>
      </c>
      <c r="N82" s="96" t="s">
        <v>1370</v>
      </c>
      <c r="O82" s="10"/>
    </row>
    <row r="83" spans="1:15" x14ac:dyDescent="0.3">
      <c r="A83" s="30">
        <v>388</v>
      </c>
      <c r="B83" s="30" t="s">
        <v>313</v>
      </c>
      <c r="C83" s="30" t="s">
        <v>300</v>
      </c>
      <c r="D83" s="30">
        <v>2001</v>
      </c>
      <c r="E83" s="30" t="s">
        <v>314</v>
      </c>
      <c r="F83" s="30" t="s">
        <v>107</v>
      </c>
      <c r="G83" s="23"/>
      <c r="H83" s="23" t="s">
        <v>315</v>
      </c>
      <c r="I83" s="23" t="s">
        <v>313</v>
      </c>
      <c r="J83" s="4" t="s">
        <v>4827</v>
      </c>
      <c r="K83" s="4" t="s">
        <v>4836</v>
      </c>
      <c r="L83" s="39" t="s">
        <v>21</v>
      </c>
      <c r="M83" s="39" t="s">
        <v>222</v>
      </c>
      <c r="N83" s="96" t="s">
        <v>316</v>
      </c>
      <c r="O83" s="10"/>
    </row>
    <row r="84" spans="1:15" x14ac:dyDescent="0.3">
      <c r="A84" s="2" t="s">
        <v>3430</v>
      </c>
      <c r="B84" s="2" t="s">
        <v>3429</v>
      </c>
      <c r="C84" s="2" t="s">
        <v>300</v>
      </c>
      <c r="D84" s="2">
        <v>2001</v>
      </c>
      <c r="E84" s="2" t="s">
        <v>310</v>
      </c>
      <c r="F84" s="2" t="s">
        <v>107</v>
      </c>
      <c r="G84" s="3" t="s">
        <v>311</v>
      </c>
      <c r="H84" s="3" t="s">
        <v>3434</v>
      </c>
      <c r="J84" s="4" t="s">
        <v>4824</v>
      </c>
      <c r="K84" s="4" t="s">
        <v>4837</v>
      </c>
      <c r="L84" s="4" t="s">
        <v>21</v>
      </c>
      <c r="M84" s="4" t="s">
        <v>303</v>
      </c>
      <c r="O84" s="10"/>
    </row>
    <row r="85" spans="1:15" x14ac:dyDescent="0.3">
      <c r="A85" s="30" t="s">
        <v>3432</v>
      </c>
      <c r="B85" s="30" t="s">
        <v>3431</v>
      </c>
      <c r="C85" s="30" t="s">
        <v>300</v>
      </c>
      <c r="D85" s="30">
        <v>2001</v>
      </c>
      <c r="E85" s="30" t="s">
        <v>314</v>
      </c>
      <c r="F85" s="30" t="s">
        <v>107</v>
      </c>
      <c r="G85" s="23"/>
      <c r="H85" s="23" t="s">
        <v>3433</v>
      </c>
      <c r="I85" s="23" t="s">
        <v>313</v>
      </c>
      <c r="J85" s="4" t="s">
        <v>4827</v>
      </c>
      <c r="K85" s="4" t="s">
        <v>4837</v>
      </c>
      <c r="L85" s="39" t="s">
        <v>21</v>
      </c>
      <c r="M85" s="39" t="s">
        <v>303</v>
      </c>
      <c r="O85" s="10"/>
    </row>
    <row r="86" spans="1:15" x14ac:dyDescent="0.3">
      <c r="A86" s="2">
        <v>304</v>
      </c>
      <c r="B86" s="2" t="s">
        <v>317</v>
      </c>
      <c r="C86" s="2" t="s">
        <v>318</v>
      </c>
      <c r="D86" s="2">
        <v>2009</v>
      </c>
      <c r="E86" s="2" t="s">
        <v>319</v>
      </c>
      <c r="F86" s="2" t="s">
        <v>276</v>
      </c>
      <c r="I86" s="3" t="s">
        <v>320</v>
      </c>
      <c r="J86" s="4" t="s">
        <v>4824</v>
      </c>
      <c r="K86" s="4" t="s">
        <v>4836</v>
      </c>
      <c r="L86" s="4" t="s">
        <v>21</v>
      </c>
      <c r="M86" s="4" t="s">
        <v>22</v>
      </c>
      <c r="O86" s="10"/>
    </row>
    <row r="87" spans="1:15" x14ac:dyDescent="0.3">
      <c r="A87" s="2">
        <v>319</v>
      </c>
      <c r="B87" s="2" t="s">
        <v>321</v>
      </c>
      <c r="C87" s="2" t="s">
        <v>322</v>
      </c>
      <c r="D87" s="2">
        <v>2010</v>
      </c>
      <c r="E87" s="2" t="s">
        <v>323</v>
      </c>
      <c r="F87" s="2" t="s">
        <v>324</v>
      </c>
      <c r="J87" s="4" t="s">
        <v>4823</v>
      </c>
      <c r="K87" s="4" t="s">
        <v>4823</v>
      </c>
      <c r="L87" s="4" t="s">
        <v>21</v>
      </c>
      <c r="M87" s="4" t="s">
        <v>354</v>
      </c>
      <c r="N87" s="96" t="s">
        <v>325</v>
      </c>
      <c r="O87" s="10"/>
    </row>
    <row r="88" spans="1:15" x14ac:dyDescent="0.3">
      <c r="A88" s="2">
        <v>346</v>
      </c>
      <c r="B88" s="2" t="s">
        <v>326</v>
      </c>
      <c r="C88" s="2" t="s">
        <v>327</v>
      </c>
      <c r="D88" s="2">
        <v>2002</v>
      </c>
      <c r="E88" s="2" t="s">
        <v>328</v>
      </c>
      <c r="F88" s="2" t="s">
        <v>64</v>
      </c>
      <c r="J88" s="4" t="s">
        <v>4824</v>
      </c>
      <c r="K88" s="4" t="s">
        <v>4836</v>
      </c>
      <c r="L88" s="4" t="s">
        <v>128</v>
      </c>
      <c r="M88" s="4" t="s">
        <v>129</v>
      </c>
      <c r="N88" s="96" t="s">
        <v>1373</v>
      </c>
      <c r="O88" s="10"/>
    </row>
    <row r="89" spans="1:15" x14ac:dyDescent="0.3">
      <c r="A89" s="2">
        <v>39</v>
      </c>
      <c r="B89" s="2" t="s">
        <v>334</v>
      </c>
      <c r="C89" s="2" t="s">
        <v>330</v>
      </c>
      <c r="D89" s="2">
        <v>2001</v>
      </c>
      <c r="E89" s="2" t="s">
        <v>335</v>
      </c>
      <c r="F89" s="2" t="s">
        <v>64</v>
      </c>
      <c r="H89" s="3" t="s">
        <v>332</v>
      </c>
      <c r="I89" s="3" t="s">
        <v>334</v>
      </c>
      <c r="J89" s="4" t="s">
        <v>4824</v>
      </c>
      <c r="K89" s="4" t="s">
        <v>4836</v>
      </c>
      <c r="L89" s="4" t="s">
        <v>66</v>
      </c>
      <c r="M89" s="4" t="s">
        <v>67</v>
      </c>
      <c r="N89" s="96" t="s">
        <v>4864</v>
      </c>
      <c r="O89" s="10"/>
    </row>
    <row r="90" spans="1:15" x14ac:dyDescent="0.3">
      <c r="A90" s="2">
        <v>90</v>
      </c>
      <c r="B90" s="2" t="s">
        <v>329</v>
      </c>
      <c r="C90" s="2" t="s">
        <v>330</v>
      </c>
      <c r="D90" s="2">
        <v>2001</v>
      </c>
      <c r="E90" s="2" t="s">
        <v>331</v>
      </c>
      <c r="F90" s="2" t="s">
        <v>64</v>
      </c>
      <c r="G90" s="3" t="s">
        <v>331</v>
      </c>
      <c r="H90" s="3" t="s">
        <v>4866</v>
      </c>
      <c r="I90" s="3" t="s">
        <v>333</v>
      </c>
      <c r="J90" s="4" t="s">
        <v>4824</v>
      </c>
      <c r="K90" s="4" t="s">
        <v>4836</v>
      </c>
      <c r="L90" s="4" t="s">
        <v>66</v>
      </c>
      <c r="M90" s="4" t="s">
        <v>67</v>
      </c>
      <c r="N90" s="96" t="s">
        <v>4865</v>
      </c>
      <c r="O90" s="10"/>
    </row>
    <row r="91" spans="1:15" x14ac:dyDescent="0.3">
      <c r="A91" s="2">
        <v>247</v>
      </c>
      <c r="B91" s="2" t="s">
        <v>336</v>
      </c>
      <c r="C91" s="2" t="s">
        <v>337</v>
      </c>
      <c r="D91" s="2">
        <v>2008</v>
      </c>
      <c r="E91" s="2" t="s">
        <v>338</v>
      </c>
      <c r="F91" s="2" t="s">
        <v>107</v>
      </c>
      <c r="H91" s="3" t="s">
        <v>339</v>
      </c>
      <c r="J91" s="4" t="s">
        <v>4824</v>
      </c>
      <c r="K91" s="4" t="s">
        <v>4836</v>
      </c>
      <c r="L91" s="4" t="s">
        <v>198</v>
      </c>
      <c r="M91" s="4" t="s">
        <v>340</v>
      </c>
      <c r="O91" s="10"/>
    </row>
    <row r="92" spans="1:15" x14ac:dyDescent="0.3">
      <c r="A92" s="2">
        <v>393</v>
      </c>
      <c r="B92" s="2" t="s">
        <v>341</v>
      </c>
      <c r="C92" s="2" t="s">
        <v>342</v>
      </c>
      <c r="D92" s="2">
        <v>2012</v>
      </c>
      <c r="E92" s="2" t="s">
        <v>343</v>
      </c>
      <c r="F92" s="2" t="s">
        <v>64</v>
      </c>
      <c r="H92" s="3" t="s">
        <v>344</v>
      </c>
      <c r="J92" s="4" t="s">
        <v>4824</v>
      </c>
      <c r="K92" s="4" t="s">
        <v>4836</v>
      </c>
      <c r="L92" s="4" t="s">
        <v>116</v>
      </c>
      <c r="M92" s="4" t="s">
        <v>340</v>
      </c>
      <c r="N92" s="96" t="s">
        <v>1376</v>
      </c>
      <c r="O92" s="10"/>
    </row>
    <row r="93" spans="1:15" x14ac:dyDescent="0.3">
      <c r="A93" s="2">
        <v>353</v>
      </c>
      <c r="B93" s="2" t="s">
        <v>345</v>
      </c>
      <c r="C93" s="2" t="s">
        <v>346</v>
      </c>
      <c r="D93" s="2">
        <v>2013</v>
      </c>
      <c r="E93" s="2" t="s">
        <v>347</v>
      </c>
      <c r="F93" s="2" t="s">
        <v>121</v>
      </c>
      <c r="G93" s="3" t="s">
        <v>348</v>
      </c>
      <c r="H93" s="3" t="s">
        <v>348</v>
      </c>
      <c r="J93" s="4" t="s">
        <v>4824</v>
      </c>
      <c r="K93" s="4" t="s">
        <v>4836</v>
      </c>
      <c r="L93" s="4" t="s">
        <v>21</v>
      </c>
      <c r="M93" s="4" t="s">
        <v>26</v>
      </c>
      <c r="N93" s="96" t="s">
        <v>5107</v>
      </c>
      <c r="O93" s="10"/>
    </row>
    <row r="94" spans="1:15" x14ac:dyDescent="0.3">
      <c r="A94" s="2">
        <v>6</v>
      </c>
      <c r="B94" s="2" t="s">
        <v>349</v>
      </c>
      <c r="C94" s="2" t="s">
        <v>350</v>
      </c>
      <c r="D94" s="2">
        <v>2008</v>
      </c>
      <c r="E94" s="2" t="s">
        <v>351</v>
      </c>
      <c r="F94" s="2" t="s">
        <v>107</v>
      </c>
      <c r="G94" s="3" t="s">
        <v>351</v>
      </c>
      <c r="H94" s="3" t="s">
        <v>352</v>
      </c>
      <c r="I94" s="3" t="s">
        <v>353</v>
      </c>
      <c r="J94" s="4" t="s">
        <v>4824</v>
      </c>
      <c r="K94" s="4" t="s">
        <v>4836</v>
      </c>
      <c r="L94" s="4" t="s">
        <v>21</v>
      </c>
      <c r="M94" s="4" t="s">
        <v>354</v>
      </c>
      <c r="N94" s="96" t="s">
        <v>1377</v>
      </c>
      <c r="O94" s="10"/>
    </row>
    <row r="95" spans="1:15" x14ac:dyDescent="0.3">
      <c r="A95" s="2" t="s">
        <v>3405</v>
      </c>
      <c r="B95" s="2" t="s">
        <v>3403</v>
      </c>
      <c r="C95" s="2" t="s">
        <v>350</v>
      </c>
      <c r="D95" s="2">
        <v>2008</v>
      </c>
      <c r="E95" s="2" t="s">
        <v>5143</v>
      </c>
      <c r="F95" s="2" t="s">
        <v>107</v>
      </c>
      <c r="G95" s="3" t="s">
        <v>351</v>
      </c>
      <c r="H95" s="3" t="s">
        <v>3406</v>
      </c>
      <c r="I95" s="3" t="s">
        <v>353</v>
      </c>
      <c r="J95" s="4" t="s">
        <v>4824</v>
      </c>
      <c r="K95" s="4" t="s">
        <v>4837</v>
      </c>
      <c r="L95" s="4" t="s">
        <v>21</v>
      </c>
      <c r="M95" s="4" t="s">
        <v>354</v>
      </c>
      <c r="O95" s="10"/>
    </row>
    <row r="96" spans="1:15" x14ac:dyDescent="0.3">
      <c r="A96" s="2">
        <v>351</v>
      </c>
      <c r="B96" s="2" t="s">
        <v>355</v>
      </c>
      <c r="C96" s="2" t="s">
        <v>356</v>
      </c>
      <c r="D96" s="2">
        <v>2005</v>
      </c>
      <c r="E96" s="2" t="s">
        <v>357</v>
      </c>
      <c r="F96" s="2" t="s">
        <v>107</v>
      </c>
      <c r="G96" s="3" t="s">
        <v>358</v>
      </c>
      <c r="J96" s="4" t="s">
        <v>4824</v>
      </c>
      <c r="K96" s="4" t="s">
        <v>4836</v>
      </c>
      <c r="L96" s="4" t="s">
        <v>128</v>
      </c>
      <c r="M96" s="4" t="s">
        <v>26</v>
      </c>
      <c r="N96" s="96" t="s">
        <v>5123</v>
      </c>
      <c r="O96" s="10"/>
    </row>
    <row r="97" spans="1:15" x14ac:dyDescent="0.3">
      <c r="A97" s="2">
        <v>352</v>
      </c>
      <c r="B97" s="2" t="s">
        <v>359</v>
      </c>
      <c r="C97" s="2" t="s">
        <v>356</v>
      </c>
      <c r="D97" s="2">
        <v>2005</v>
      </c>
      <c r="E97" s="2" t="s">
        <v>360</v>
      </c>
      <c r="F97" s="2" t="s">
        <v>107</v>
      </c>
      <c r="G97" s="3" t="s">
        <v>361</v>
      </c>
      <c r="J97" s="4" t="s">
        <v>4825</v>
      </c>
      <c r="K97" s="4" t="s">
        <v>4836</v>
      </c>
      <c r="L97" s="4" t="s">
        <v>128</v>
      </c>
      <c r="M97" s="4" t="s">
        <v>129</v>
      </c>
      <c r="N97" s="96" t="s">
        <v>5124</v>
      </c>
      <c r="O97" s="10"/>
    </row>
    <row r="98" spans="1:15" x14ac:dyDescent="0.3">
      <c r="A98" s="2">
        <v>82</v>
      </c>
      <c r="B98" s="2" t="s">
        <v>362</v>
      </c>
      <c r="C98" s="2" t="s">
        <v>363</v>
      </c>
      <c r="D98" s="2">
        <v>1993</v>
      </c>
      <c r="E98" s="2" t="s">
        <v>364</v>
      </c>
      <c r="F98" s="2" t="s">
        <v>64</v>
      </c>
      <c r="G98" s="3" t="s">
        <v>364</v>
      </c>
      <c r="J98" s="4" t="s">
        <v>4825</v>
      </c>
      <c r="K98" s="4" t="s">
        <v>4836</v>
      </c>
      <c r="L98" s="4" t="s">
        <v>365</v>
      </c>
      <c r="M98" s="4" t="s">
        <v>26</v>
      </c>
      <c r="N98" s="96" t="s">
        <v>5115</v>
      </c>
      <c r="O98" s="10"/>
    </row>
    <row r="99" spans="1:15" x14ac:dyDescent="0.3">
      <c r="A99" s="2">
        <v>224</v>
      </c>
      <c r="B99" s="2" t="s">
        <v>366</v>
      </c>
      <c r="C99" s="2" t="s">
        <v>367</v>
      </c>
      <c r="D99" s="2">
        <v>2011</v>
      </c>
      <c r="E99" s="2" t="s">
        <v>368</v>
      </c>
      <c r="F99" s="2" t="s">
        <v>64</v>
      </c>
      <c r="H99" s="3" t="s">
        <v>369</v>
      </c>
      <c r="J99" s="4" t="s">
        <v>4824</v>
      </c>
      <c r="K99" s="4" t="s">
        <v>4836</v>
      </c>
      <c r="L99" s="4" t="s">
        <v>184</v>
      </c>
      <c r="M99" s="4" t="s">
        <v>190</v>
      </c>
      <c r="O99" s="10"/>
    </row>
    <row r="100" spans="1:15" x14ac:dyDescent="0.3">
      <c r="A100" s="2">
        <v>401</v>
      </c>
      <c r="B100" s="2" t="s">
        <v>370</v>
      </c>
      <c r="C100" s="2" t="s">
        <v>371</v>
      </c>
      <c r="D100" s="2">
        <v>2006</v>
      </c>
      <c r="E100" s="2" t="s">
        <v>372</v>
      </c>
      <c r="F100" s="2" t="s">
        <v>107</v>
      </c>
      <c r="H100" s="3" t="s">
        <v>373</v>
      </c>
      <c r="J100" s="4" t="s">
        <v>4824</v>
      </c>
      <c r="K100" s="4" t="s">
        <v>4836</v>
      </c>
      <c r="L100" s="4" t="s">
        <v>21</v>
      </c>
      <c r="M100" s="4" t="s">
        <v>259</v>
      </c>
      <c r="N100" s="96" t="s">
        <v>5063</v>
      </c>
      <c r="O100" s="10"/>
    </row>
    <row r="101" spans="1:15" x14ac:dyDescent="0.3">
      <c r="A101" s="2">
        <v>368</v>
      </c>
      <c r="B101" s="2" t="s">
        <v>378</v>
      </c>
      <c r="C101" s="2" t="s">
        <v>371</v>
      </c>
      <c r="D101" s="2">
        <v>2006</v>
      </c>
      <c r="E101" s="2" t="s">
        <v>379</v>
      </c>
      <c r="F101" s="2" t="s">
        <v>107</v>
      </c>
      <c r="H101" s="3" t="s">
        <v>380</v>
      </c>
      <c r="J101" s="4" t="s">
        <v>4824</v>
      </c>
      <c r="K101" s="4" t="s">
        <v>4836</v>
      </c>
      <c r="L101" s="4" t="s">
        <v>21</v>
      </c>
      <c r="M101" s="4" t="s">
        <v>381</v>
      </c>
      <c r="N101" s="96" t="s">
        <v>5083</v>
      </c>
      <c r="O101" s="10"/>
    </row>
    <row r="102" spans="1:15" x14ac:dyDescent="0.3">
      <c r="A102" s="2">
        <v>370</v>
      </c>
      <c r="B102" s="2" t="s">
        <v>382</v>
      </c>
      <c r="C102" s="2" t="s">
        <v>371</v>
      </c>
      <c r="D102" s="2">
        <v>2006</v>
      </c>
      <c r="E102" s="2" t="s">
        <v>383</v>
      </c>
      <c r="F102" s="2" t="s">
        <v>107</v>
      </c>
      <c r="J102" s="4" t="s">
        <v>4824</v>
      </c>
      <c r="K102" s="4" t="s">
        <v>4836</v>
      </c>
      <c r="L102" s="4" t="s">
        <v>21</v>
      </c>
      <c r="M102" s="4" t="s">
        <v>381</v>
      </c>
      <c r="N102" s="96" t="s">
        <v>1382</v>
      </c>
      <c r="O102" s="10"/>
    </row>
    <row r="103" spans="1:15" x14ac:dyDescent="0.3">
      <c r="A103" s="2">
        <v>371</v>
      </c>
      <c r="B103" s="2" t="s">
        <v>384</v>
      </c>
      <c r="C103" s="2" t="s">
        <v>371</v>
      </c>
      <c r="D103" s="2">
        <v>2006</v>
      </c>
      <c r="E103" s="2" t="s">
        <v>385</v>
      </c>
      <c r="F103" s="2" t="s">
        <v>107</v>
      </c>
      <c r="J103" s="4" t="s">
        <v>4824</v>
      </c>
      <c r="K103" s="4" t="s">
        <v>4836</v>
      </c>
      <c r="L103" s="4" t="s">
        <v>21</v>
      </c>
      <c r="M103" s="4" t="s">
        <v>381</v>
      </c>
      <c r="N103" s="96" t="s">
        <v>5084</v>
      </c>
      <c r="O103" s="10"/>
    </row>
    <row r="104" spans="1:15" x14ac:dyDescent="0.3">
      <c r="A104" s="2">
        <v>369</v>
      </c>
      <c r="B104" s="2" t="s">
        <v>386</v>
      </c>
      <c r="C104" s="2" t="s">
        <v>371</v>
      </c>
      <c r="D104" s="2">
        <v>2006</v>
      </c>
      <c r="E104" s="2" t="s">
        <v>387</v>
      </c>
      <c r="F104" s="2" t="s">
        <v>107</v>
      </c>
      <c r="J104" s="4" t="s">
        <v>4824</v>
      </c>
      <c r="K104" s="4" t="s">
        <v>4836</v>
      </c>
      <c r="L104" s="4" t="s">
        <v>21</v>
      </c>
      <c r="M104" s="4" t="s">
        <v>381</v>
      </c>
      <c r="N104" s="96" t="s">
        <v>5085</v>
      </c>
      <c r="O104" s="10"/>
    </row>
    <row r="105" spans="1:15" x14ac:dyDescent="0.3">
      <c r="A105" s="2">
        <v>76</v>
      </c>
      <c r="B105" s="2" t="s">
        <v>375</v>
      </c>
      <c r="C105" s="2" t="s">
        <v>371</v>
      </c>
      <c r="D105" s="2">
        <v>2006</v>
      </c>
      <c r="E105" s="2" t="s">
        <v>376</v>
      </c>
      <c r="F105" s="2" t="s">
        <v>107</v>
      </c>
      <c r="G105" s="3" t="s">
        <v>377</v>
      </c>
      <c r="J105" s="4" t="s">
        <v>4824</v>
      </c>
      <c r="K105" s="4" t="s">
        <v>4836</v>
      </c>
      <c r="L105" s="4" t="s">
        <v>21</v>
      </c>
      <c r="M105" s="4" t="s">
        <v>259</v>
      </c>
      <c r="N105" s="96" t="s">
        <v>1383</v>
      </c>
      <c r="O105" s="10"/>
    </row>
    <row r="106" spans="1:15" x14ac:dyDescent="0.3">
      <c r="A106" s="2">
        <v>78</v>
      </c>
      <c r="B106" s="2" t="s">
        <v>388</v>
      </c>
      <c r="C106" s="2" t="s">
        <v>389</v>
      </c>
      <c r="D106" s="2">
        <v>1998</v>
      </c>
      <c r="E106" s="2" t="s">
        <v>390</v>
      </c>
      <c r="F106" s="2" t="s">
        <v>94</v>
      </c>
      <c r="G106" s="3" t="s">
        <v>390</v>
      </c>
      <c r="H106" s="3" t="s">
        <v>391</v>
      </c>
      <c r="J106" s="4" t="s">
        <v>4824</v>
      </c>
      <c r="K106" s="4" t="s">
        <v>4836</v>
      </c>
      <c r="L106" s="4" t="s">
        <v>66</v>
      </c>
      <c r="M106" s="4" t="s">
        <v>271</v>
      </c>
      <c r="N106" s="96" t="s">
        <v>392</v>
      </c>
      <c r="O106" s="10"/>
    </row>
    <row r="107" spans="1:15" x14ac:dyDescent="0.3">
      <c r="A107" s="2">
        <v>354</v>
      </c>
      <c r="B107" s="2" t="s">
        <v>393</v>
      </c>
      <c r="C107" s="2" t="s">
        <v>394</v>
      </c>
      <c r="D107" s="2">
        <v>1985</v>
      </c>
      <c r="E107" s="2" t="s">
        <v>395</v>
      </c>
      <c r="F107" s="2" t="s">
        <v>107</v>
      </c>
      <c r="G107" s="3" t="s">
        <v>395</v>
      </c>
      <c r="H107" s="3" t="s">
        <v>396</v>
      </c>
      <c r="J107" s="4" t="s">
        <v>4824</v>
      </c>
      <c r="K107" s="4" t="s">
        <v>4836</v>
      </c>
      <c r="L107" s="4" t="s">
        <v>116</v>
      </c>
      <c r="M107" s="4" t="s">
        <v>381</v>
      </c>
      <c r="N107" s="96" t="s">
        <v>5048</v>
      </c>
      <c r="O107" s="10"/>
    </row>
    <row r="108" spans="1:15" x14ac:dyDescent="0.3">
      <c r="A108" s="2">
        <v>48</v>
      </c>
      <c r="B108" s="2" t="s">
        <v>397</v>
      </c>
      <c r="C108" s="2" t="s">
        <v>394</v>
      </c>
      <c r="D108" s="2">
        <v>1985</v>
      </c>
      <c r="E108" s="2" t="s">
        <v>398</v>
      </c>
      <c r="F108" s="2" t="s">
        <v>107</v>
      </c>
      <c r="G108" s="3" t="s">
        <v>399</v>
      </c>
      <c r="H108" s="3" t="s">
        <v>396</v>
      </c>
      <c r="I108" s="3" t="s">
        <v>400</v>
      </c>
      <c r="J108" s="4" t="s">
        <v>4824</v>
      </c>
      <c r="K108" s="4" t="s">
        <v>4836</v>
      </c>
      <c r="L108" s="4" t="s">
        <v>116</v>
      </c>
      <c r="M108" s="4" t="s">
        <v>381</v>
      </c>
      <c r="N108" s="96" t="s">
        <v>1386</v>
      </c>
      <c r="O108" s="10"/>
    </row>
    <row r="109" spans="1:15" x14ac:dyDescent="0.3">
      <c r="A109" s="2">
        <v>79</v>
      </c>
      <c r="B109" s="2" t="s">
        <v>401</v>
      </c>
      <c r="C109" s="2" t="s">
        <v>402</v>
      </c>
      <c r="D109" s="2">
        <v>2001</v>
      </c>
      <c r="E109" s="2" t="s">
        <v>403</v>
      </c>
      <c r="F109" s="2" t="s">
        <v>64</v>
      </c>
      <c r="G109" s="3" t="s">
        <v>404</v>
      </c>
      <c r="J109" s="4" t="s">
        <v>4824</v>
      </c>
      <c r="K109" s="4" t="s">
        <v>4836</v>
      </c>
      <c r="L109" s="4" t="s">
        <v>198</v>
      </c>
      <c r="M109" s="4" t="s">
        <v>405</v>
      </c>
      <c r="N109" s="96" t="s">
        <v>1387</v>
      </c>
      <c r="O109" s="10"/>
    </row>
    <row r="110" spans="1:15" x14ac:dyDescent="0.3">
      <c r="A110" s="2">
        <v>220</v>
      </c>
      <c r="B110" s="2" t="s">
        <v>406</v>
      </c>
      <c r="C110" s="2" t="s">
        <v>407</v>
      </c>
      <c r="D110" s="2">
        <v>2004</v>
      </c>
      <c r="E110" s="2" t="s">
        <v>408</v>
      </c>
      <c r="F110" s="2" t="s">
        <v>202</v>
      </c>
      <c r="H110" s="3" t="s">
        <v>409</v>
      </c>
      <c r="J110" s="4" t="s">
        <v>4824</v>
      </c>
      <c r="K110" s="4" t="s">
        <v>4836</v>
      </c>
      <c r="L110" s="4" t="s">
        <v>116</v>
      </c>
      <c r="M110" s="4" t="s">
        <v>179</v>
      </c>
      <c r="O110" s="10"/>
    </row>
    <row r="111" spans="1:15" x14ac:dyDescent="0.3">
      <c r="A111" s="2">
        <v>305</v>
      </c>
      <c r="B111" s="2" t="s">
        <v>410</v>
      </c>
      <c r="C111" s="2" t="s">
        <v>411</v>
      </c>
      <c r="D111" s="2">
        <v>2004</v>
      </c>
      <c r="E111" s="2" t="s">
        <v>412</v>
      </c>
      <c r="F111" s="2" t="s">
        <v>20</v>
      </c>
      <c r="H111" s="3" t="s">
        <v>413</v>
      </c>
      <c r="I111" s="3" t="s">
        <v>410</v>
      </c>
      <c r="J111" s="4" t="s">
        <v>4824</v>
      </c>
      <c r="K111" s="4" t="s">
        <v>4836</v>
      </c>
      <c r="L111" s="4" t="s">
        <v>21</v>
      </c>
      <c r="M111" s="4" t="s">
        <v>179</v>
      </c>
      <c r="N111" s="96" t="s">
        <v>5061</v>
      </c>
      <c r="O111" s="10"/>
    </row>
    <row r="112" spans="1:15" x14ac:dyDescent="0.3">
      <c r="A112" s="2" t="s">
        <v>3416</v>
      </c>
      <c r="B112" s="2" t="s">
        <v>3415</v>
      </c>
      <c r="C112" s="2" t="s">
        <v>411</v>
      </c>
      <c r="D112" s="2">
        <v>2004</v>
      </c>
      <c r="E112" s="2" t="s">
        <v>5144</v>
      </c>
      <c r="F112" s="2" t="s">
        <v>20</v>
      </c>
      <c r="H112" s="3" t="s">
        <v>3417</v>
      </c>
      <c r="I112" s="3" t="s">
        <v>410</v>
      </c>
      <c r="J112" s="4" t="s">
        <v>4824</v>
      </c>
      <c r="K112" s="4" t="s">
        <v>4837</v>
      </c>
      <c r="L112" s="4" t="s">
        <v>21</v>
      </c>
      <c r="M112" s="4" t="s">
        <v>179</v>
      </c>
      <c r="O112" s="10"/>
    </row>
    <row r="113" spans="1:15" x14ac:dyDescent="0.3">
      <c r="A113" s="2">
        <v>29</v>
      </c>
      <c r="B113" s="2" t="s">
        <v>415</v>
      </c>
      <c r="C113" s="2" t="s">
        <v>416</v>
      </c>
      <c r="D113" s="2">
        <v>1995</v>
      </c>
      <c r="E113" s="2" t="s">
        <v>417</v>
      </c>
      <c r="F113" s="2" t="s">
        <v>107</v>
      </c>
      <c r="G113" s="3" t="s">
        <v>417</v>
      </c>
      <c r="J113" s="4" t="s">
        <v>4824</v>
      </c>
      <c r="K113" s="4" t="s">
        <v>4836</v>
      </c>
      <c r="L113" s="4" t="s">
        <v>365</v>
      </c>
      <c r="M113" s="4" t="s">
        <v>26</v>
      </c>
      <c r="N113" s="96" t="s">
        <v>5072</v>
      </c>
      <c r="O113" s="10"/>
    </row>
    <row r="114" spans="1:15" x14ac:dyDescent="0.3">
      <c r="A114" s="2">
        <v>61</v>
      </c>
      <c r="B114" s="2" t="s">
        <v>418</v>
      </c>
      <c r="C114" s="2" t="s">
        <v>419</v>
      </c>
      <c r="D114" s="2">
        <v>1998</v>
      </c>
      <c r="E114" s="2" t="s">
        <v>420</v>
      </c>
      <c r="F114" s="2" t="s">
        <v>64</v>
      </c>
      <c r="G114" s="3" t="s">
        <v>421</v>
      </c>
      <c r="H114" s="3" t="s">
        <v>422</v>
      </c>
      <c r="J114" s="4" t="s">
        <v>4824</v>
      </c>
      <c r="K114" s="4" t="s">
        <v>4836</v>
      </c>
      <c r="L114" s="4" t="s">
        <v>21</v>
      </c>
      <c r="M114" s="4" t="s">
        <v>288</v>
      </c>
      <c r="N114" s="96" t="s">
        <v>423</v>
      </c>
      <c r="O114" s="10"/>
    </row>
    <row r="115" spans="1:15" x14ac:dyDescent="0.3">
      <c r="A115" s="2">
        <v>91</v>
      </c>
      <c r="B115" s="2" t="s">
        <v>424</v>
      </c>
      <c r="C115" s="2" t="s">
        <v>419</v>
      </c>
      <c r="D115" s="2">
        <v>1998</v>
      </c>
      <c r="E115" s="2" t="s">
        <v>425</v>
      </c>
      <c r="F115" s="2" t="s">
        <v>64</v>
      </c>
      <c r="G115" s="3" t="s">
        <v>426</v>
      </c>
      <c r="H115" s="3" t="s">
        <v>427</v>
      </c>
      <c r="J115" s="4" t="s">
        <v>4824</v>
      </c>
      <c r="K115" s="4" t="s">
        <v>4836</v>
      </c>
      <c r="L115" s="4" t="s">
        <v>21</v>
      </c>
      <c r="M115" s="4" t="s">
        <v>288</v>
      </c>
      <c r="N115" s="96" t="s">
        <v>428</v>
      </c>
      <c r="O115" s="10"/>
    </row>
    <row r="116" spans="1:15" x14ac:dyDescent="0.3">
      <c r="A116" s="2" t="s">
        <v>3471</v>
      </c>
      <c r="B116" s="2" t="s">
        <v>3470</v>
      </c>
      <c r="C116" s="2" t="s">
        <v>419</v>
      </c>
      <c r="D116" s="2">
        <v>1998</v>
      </c>
      <c r="E116" s="2" t="s">
        <v>5145</v>
      </c>
      <c r="F116" s="2" t="s">
        <v>64</v>
      </c>
      <c r="G116" s="3" t="s">
        <v>421</v>
      </c>
      <c r="H116" s="3" t="s">
        <v>3472</v>
      </c>
      <c r="J116" s="4" t="s">
        <v>4824</v>
      </c>
      <c r="K116" s="4" t="s">
        <v>4837</v>
      </c>
      <c r="L116" s="4" t="s">
        <v>21</v>
      </c>
      <c r="M116" s="4" t="s">
        <v>288</v>
      </c>
      <c r="O116" s="10"/>
    </row>
    <row r="117" spans="1:15" x14ac:dyDescent="0.3">
      <c r="A117" s="2" t="s">
        <v>3449</v>
      </c>
      <c r="B117" s="2" t="s">
        <v>3448</v>
      </c>
      <c r="C117" s="2" t="s">
        <v>419</v>
      </c>
      <c r="D117" s="2">
        <v>1998</v>
      </c>
      <c r="E117" s="2" t="s">
        <v>5146</v>
      </c>
      <c r="F117" s="2" t="s">
        <v>64</v>
      </c>
      <c r="G117" s="3" t="s">
        <v>426</v>
      </c>
      <c r="H117" s="3" t="s">
        <v>3450</v>
      </c>
      <c r="J117" s="4" t="s">
        <v>4824</v>
      </c>
      <c r="K117" s="4" t="s">
        <v>4837</v>
      </c>
      <c r="L117" s="4" t="s">
        <v>21</v>
      </c>
      <c r="M117" s="4" t="s">
        <v>288</v>
      </c>
      <c r="O117" s="10"/>
    </row>
    <row r="118" spans="1:15" x14ac:dyDescent="0.3">
      <c r="A118" s="2">
        <v>17</v>
      </c>
      <c r="B118" s="2" t="s">
        <v>429</v>
      </c>
      <c r="C118" s="2" t="s">
        <v>430</v>
      </c>
      <c r="D118" s="2">
        <v>2001</v>
      </c>
      <c r="E118" s="2" t="s">
        <v>431</v>
      </c>
      <c r="F118" s="2" t="s">
        <v>107</v>
      </c>
      <c r="G118" s="3" t="s">
        <v>431</v>
      </c>
      <c r="H118" s="3" t="s">
        <v>432</v>
      </c>
      <c r="J118" s="4" t="s">
        <v>4824</v>
      </c>
      <c r="K118" s="4" t="s">
        <v>4836</v>
      </c>
      <c r="L118" s="4" t="s">
        <v>365</v>
      </c>
      <c r="M118" s="4" t="s">
        <v>26</v>
      </c>
      <c r="N118" s="96" t="s">
        <v>5065</v>
      </c>
      <c r="O118" s="10"/>
    </row>
    <row r="119" spans="1:15" x14ac:dyDescent="0.3">
      <c r="A119" s="2">
        <v>431</v>
      </c>
      <c r="B119" s="2" t="s">
        <v>433</v>
      </c>
      <c r="C119" s="2" t="s">
        <v>434</v>
      </c>
      <c r="D119" s="2">
        <v>2002</v>
      </c>
      <c r="E119" s="2" t="s">
        <v>435</v>
      </c>
      <c r="F119" s="2" t="s">
        <v>107</v>
      </c>
      <c r="G119" s="3" t="s">
        <v>436</v>
      </c>
      <c r="H119" s="3" t="s">
        <v>437</v>
      </c>
      <c r="I119" s="3" t="s">
        <v>438</v>
      </c>
      <c r="J119" s="4" t="s">
        <v>4824</v>
      </c>
      <c r="K119" s="4" t="s">
        <v>4836</v>
      </c>
      <c r="L119" s="4" t="s">
        <v>184</v>
      </c>
      <c r="M119" s="4" t="s">
        <v>117</v>
      </c>
      <c r="N119" s="96" t="s">
        <v>1394</v>
      </c>
      <c r="O119" s="10"/>
    </row>
    <row r="120" spans="1:15" x14ac:dyDescent="0.3">
      <c r="A120" s="2">
        <v>222</v>
      </c>
      <c r="B120" s="2" t="s">
        <v>439</v>
      </c>
      <c r="C120" s="2" t="s">
        <v>440</v>
      </c>
      <c r="D120" s="2">
        <v>1979</v>
      </c>
      <c r="E120" s="2" t="s">
        <v>441</v>
      </c>
      <c r="F120" s="2" t="s">
        <v>64</v>
      </c>
      <c r="H120" s="3" t="s">
        <v>442</v>
      </c>
      <c r="J120" s="4" t="s">
        <v>4826</v>
      </c>
      <c r="K120" s="4" t="s">
        <v>4836</v>
      </c>
      <c r="L120" s="4" t="s">
        <v>116</v>
      </c>
      <c r="M120" s="4" t="s">
        <v>4830</v>
      </c>
      <c r="N120" s="96" t="s">
        <v>443</v>
      </c>
      <c r="O120" s="10"/>
    </row>
    <row r="121" spans="1:15" x14ac:dyDescent="0.3">
      <c r="A121" s="2">
        <v>360</v>
      </c>
      <c r="B121" s="2" t="s">
        <v>444</v>
      </c>
      <c r="C121" s="2" t="s">
        <v>445</v>
      </c>
      <c r="D121" s="2">
        <v>2003</v>
      </c>
      <c r="E121" s="2" t="s">
        <v>446</v>
      </c>
      <c r="F121" s="2" t="s">
        <v>202</v>
      </c>
      <c r="J121" s="4" t="s">
        <v>4824</v>
      </c>
      <c r="K121" s="4" t="s">
        <v>4836</v>
      </c>
      <c r="L121" s="4" t="s">
        <v>184</v>
      </c>
      <c r="M121" s="4" t="s">
        <v>447</v>
      </c>
      <c r="N121" s="96" t="s">
        <v>1395</v>
      </c>
      <c r="O121" s="10"/>
    </row>
    <row r="122" spans="1:15" x14ac:dyDescent="0.3">
      <c r="A122" s="2">
        <v>230</v>
      </c>
      <c r="B122" s="2" t="s">
        <v>448</v>
      </c>
      <c r="C122" s="2" t="s">
        <v>449</v>
      </c>
      <c r="D122" s="2">
        <v>2002</v>
      </c>
      <c r="E122" s="2" t="s">
        <v>450</v>
      </c>
      <c r="F122" s="2" t="s">
        <v>107</v>
      </c>
      <c r="H122" s="3" t="s">
        <v>451</v>
      </c>
      <c r="J122" s="4" t="s">
        <v>4824</v>
      </c>
      <c r="K122" s="4" t="s">
        <v>4836</v>
      </c>
      <c r="L122" s="4" t="s">
        <v>66</v>
      </c>
      <c r="M122" s="4" t="s">
        <v>67</v>
      </c>
      <c r="N122" s="96" t="s">
        <v>452</v>
      </c>
      <c r="O122" s="10"/>
    </row>
    <row r="123" spans="1:15" x14ac:dyDescent="0.3">
      <c r="A123" s="2">
        <v>86</v>
      </c>
      <c r="B123" s="2" t="s">
        <v>453</v>
      </c>
      <c r="C123" s="2" t="s">
        <v>454</v>
      </c>
      <c r="D123" s="2">
        <v>2004</v>
      </c>
      <c r="E123" s="2" t="s">
        <v>455</v>
      </c>
      <c r="F123" s="2" t="s">
        <v>107</v>
      </c>
      <c r="G123" s="3" t="s">
        <v>456</v>
      </c>
      <c r="I123" s="3" t="s">
        <v>457</v>
      </c>
      <c r="J123" s="4" t="s">
        <v>4824</v>
      </c>
      <c r="K123" s="4" t="s">
        <v>4836</v>
      </c>
      <c r="L123" s="4" t="s">
        <v>365</v>
      </c>
      <c r="M123" s="4" t="s">
        <v>303</v>
      </c>
      <c r="N123" s="96" t="s">
        <v>5116</v>
      </c>
      <c r="O123" s="10"/>
    </row>
    <row r="124" spans="1:15" x14ac:dyDescent="0.3">
      <c r="A124" s="2">
        <v>60</v>
      </c>
      <c r="B124" s="2" t="s">
        <v>458</v>
      </c>
      <c r="C124" s="2" t="s">
        <v>459</v>
      </c>
      <c r="D124" s="2">
        <v>2013</v>
      </c>
      <c r="E124" s="2" t="s">
        <v>460</v>
      </c>
      <c r="F124" s="2" t="s">
        <v>107</v>
      </c>
      <c r="G124" s="3" t="s">
        <v>461</v>
      </c>
      <c r="H124" s="3" t="s">
        <v>462</v>
      </c>
      <c r="I124" s="3" t="s">
        <v>463</v>
      </c>
      <c r="J124" s="4" t="s">
        <v>4824</v>
      </c>
      <c r="K124" s="4" t="s">
        <v>4836</v>
      </c>
      <c r="L124" s="4" t="s">
        <v>21</v>
      </c>
      <c r="M124" s="4" t="s">
        <v>303</v>
      </c>
      <c r="N124" s="96" t="s">
        <v>5102</v>
      </c>
      <c r="O124" s="10"/>
    </row>
    <row r="125" spans="1:15" x14ac:dyDescent="0.3">
      <c r="A125" s="2">
        <v>801</v>
      </c>
      <c r="B125" s="2" t="s">
        <v>3601</v>
      </c>
      <c r="C125" s="2" t="s">
        <v>459</v>
      </c>
      <c r="D125" s="2">
        <v>2013</v>
      </c>
      <c r="E125" s="2" t="s">
        <v>5147</v>
      </c>
      <c r="F125" s="2" t="s">
        <v>107</v>
      </c>
      <c r="G125" s="3" t="s">
        <v>461</v>
      </c>
      <c r="H125" s="3" t="s">
        <v>462</v>
      </c>
      <c r="I125" s="3" t="s">
        <v>463</v>
      </c>
      <c r="J125" s="4" t="s">
        <v>4824</v>
      </c>
      <c r="K125" s="4" t="s">
        <v>4836</v>
      </c>
      <c r="L125" s="4" t="s">
        <v>21</v>
      </c>
      <c r="M125" s="4" t="s">
        <v>303</v>
      </c>
      <c r="N125" s="96" t="s">
        <v>5102</v>
      </c>
      <c r="O125" s="10"/>
    </row>
    <row r="126" spans="1:15" x14ac:dyDescent="0.3">
      <c r="A126" s="2">
        <v>342</v>
      </c>
      <c r="B126" s="2" t="s">
        <v>464</v>
      </c>
      <c r="C126" s="2" t="s">
        <v>465</v>
      </c>
      <c r="D126" s="2">
        <v>2001</v>
      </c>
      <c r="E126" s="2" t="s">
        <v>5148</v>
      </c>
      <c r="F126" s="2" t="s">
        <v>20</v>
      </c>
      <c r="H126" s="3" t="s">
        <v>467</v>
      </c>
      <c r="I126" s="3" t="s">
        <v>464</v>
      </c>
      <c r="J126" s="4" t="s">
        <v>4825</v>
      </c>
      <c r="K126" s="4" t="s">
        <v>4836</v>
      </c>
      <c r="L126" s="4" t="s">
        <v>184</v>
      </c>
      <c r="M126" s="4" t="s">
        <v>179</v>
      </c>
      <c r="N126" s="96" t="s">
        <v>5113</v>
      </c>
      <c r="O126" s="10"/>
    </row>
    <row r="127" spans="1:15" x14ac:dyDescent="0.3">
      <c r="A127" s="2">
        <v>315</v>
      </c>
      <c r="B127" s="2" t="s">
        <v>468</v>
      </c>
      <c r="C127" s="2" t="s">
        <v>465</v>
      </c>
      <c r="D127" s="2">
        <v>2001</v>
      </c>
      <c r="E127" s="2" t="s">
        <v>469</v>
      </c>
      <c r="F127" s="2" t="s">
        <v>20</v>
      </c>
      <c r="H127" s="3" t="s">
        <v>470</v>
      </c>
      <c r="I127" s="3" t="s">
        <v>468</v>
      </c>
      <c r="J127" s="4" t="s">
        <v>4826</v>
      </c>
      <c r="K127" s="4" t="s">
        <v>4836</v>
      </c>
      <c r="L127" s="4" t="s">
        <v>184</v>
      </c>
      <c r="M127" s="4" t="s">
        <v>4829</v>
      </c>
      <c r="N127" s="96" t="s">
        <v>471</v>
      </c>
      <c r="O127" s="10"/>
    </row>
    <row r="128" spans="1:15" x14ac:dyDescent="0.3">
      <c r="A128" s="2">
        <v>35</v>
      </c>
      <c r="B128" s="2" t="s">
        <v>472</v>
      </c>
      <c r="C128" s="2" t="s">
        <v>473</v>
      </c>
      <c r="D128" s="2">
        <v>2003</v>
      </c>
      <c r="E128" s="2" t="s">
        <v>474</v>
      </c>
      <c r="F128" s="2" t="s">
        <v>20</v>
      </c>
      <c r="G128" s="3" t="s">
        <v>475</v>
      </c>
      <c r="H128" s="3" t="s">
        <v>476</v>
      </c>
      <c r="I128" s="3" t="s">
        <v>477</v>
      </c>
      <c r="J128" s="4" t="s">
        <v>4825</v>
      </c>
      <c r="K128" s="4" t="s">
        <v>4836</v>
      </c>
      <c r="L128" s="4" t="s">
        <v>21</v>
      </c>
      <c r="M128" s="4" t="s">
        <v>354</v>
      </c>
      <c r="N128" s="96" t="s">
        <v>5078</v>
      </c>
      <c r="O128" s="10"/>
    </row>
    <row r="129" spans="1:1020" x14ac:dyDescent="0.3">
      <c r="A129" s="2">
        <v>376</v>
      </c>
      <c r="B129" s="2" t="s">
        <v>478</v>
      </c>
      <c r="C129" s="2" t="s">
        <v>479</v>
      </c>
      <c r="D129" s="2">
        <v>1992</v>
      </c>
      <c r="E129" s="2" t="s">
        <v>480</v>
      </c>
      <c r="F129" s="2" t="s">
        <v>107</v>
      </c>
      <c r="H129" s="3" t="s">
        <v>481</v>
      </c>
      <c r="J129" s="4" t="s">
        <v>4824</v>
      </c>
      <c r="K129" s="4" t="s">
        <v>4836</v>
      </c>
      <c r="L129" s="4" t="s">
        <v>21</v>
      </c>
      <c r="M129" s="4" t="s">
        <v>179</v>
      </c>
      <c r="N129" s="96" t="s">
        <v>1401</v>
      </c>
      <c r="O129" s="10"/>
    </row>
    <row r="130" spans="1:1020" x14ac:dyDescent="0.3">
      <c r="A130" s="2">
        <v>231</v>
      </c>
      <c r="B130" s="2" t="s">
        <v>483</v>
      </c>
      <c r="C130" s="2" t="s">
        <v>479</v>
      </c>
      <c r="D130" s="2">
        <v>1992</v>
      </c>
      <c r="E130" s="2" t="s">
        <v>484</v>
      </c>
      <c r="F130" s="2" t="s">
        <v>107</v>
      </c>
      <c r="H130" s="3" t="s">
        <v>485</v>
      </c>
      <c r="J130" s="4" t="s">
        <v>4824</v>
      </c>
      <c r="K130" s="4" t="s">
        <v>4836</v>
      </c>
      <c r="L130" s="4" t="s">
        <v>21</v>
      </c>
      <c r="M130" s="4" t="s">
        <v>236</v>
      </c>
      <c r="N130" s="96" t="s">
        <v>5125</v>
      </c>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c r="AAA130" s="10"/>
      <c r="AAB130" s="10"/>
      <c r="AAC130" s="10"/>
      <c r="AAD130" s="10"/>
      <c r="AAE130" s="10"/>
      <c r="AAF130" s="10"/>
      <c r="AAG130" s="10"/>
      <c r="AAH130" s="10"/>
      <c r="AAI130" s="10"/>
      <c r="AAJ130" s="10"/>
      <c r="AAK130" s="10"/>
      <c r="AAL130" s="10"/>
      <c r="AAM130" s="10"/>
      <c r="AAN130" s="10"/>
      <c r="AAO130" s="10"/>
      <c r="AAP130" s="10"/>
      <c r="AAQ130" s="10"/>
      <c r="AAR130" s="10"/>
      <c r="AAS130" s="10"/>
      <c r="AAT130" s="10"/>
      <c r="AAU130" s="10"/>
      <c r="AAV130" s="10"/>
      <c r="AAW130" s="10"/>
      <c r="AAX130" s="10"/>
      <c r="AAY130" s="10"/>
      <c r="AAZ130" s="10"/>
      <c r="ABA130" s="10"/>
      <c r="ABB130" s="10"/>
      <c r="ABC130" s="10"/>
      <c r="ABD130" s="10"/>
      <c r="ABE130" s="10"/>
      <c r="ABF130" s="10"/>
      <c r="ABG130" s="10"/>
      <c r="ABH130" s="10"/>
      <c r="ABI130" s="10"/>
      <c r="ABJ130" s="10"/>
      <c r="ABK130" s="10"/>
      <c r="ABL130" s="10"/>
      <c r="ABM130" s="10"/>
      <c r="ABN130" s="10"/>
      <c r="ABO130" s="10"/>
      <c r="ABP130" s="10"/>
      <c r="ABQ130" s="10"/>
      <c r="ABR130" s="10"/>
      <c r="ABS130" s="10"/>
      <c r="ABT130" s="10"/>
      <c r="ABU130" s="10"/>
      <c r="ABV130" s="10"/>
      <c r="ABW130" s="10"/>
      <c r="ABX130" s="10"/>
      <c r="ABY130" s="10"/>
      <c r="ABZ130" s="10"/>
      <c r="ACA130" s="10"/>
      <c r="ACB130" s="10"/>
      <c r="ACC130" s="10"/>
      <c r="ACD130" s="10"/>
      <c r="ACE130" s="10"/>
      <c r="ACF130" s="10"/>
      <c r="ACG130" s="10"/>
      <c r="ACH130" s="10"/>
      <c r="ACI130" s="10"/>
      <c r="ACJ130" s="10"/>
      <c r="ACK130" s="10"/>
      <c r="ACL130" s="10"/>
      <c r="ACM130" s="10"/>
      <c r="ACN130" s="10"/>
      <c r="ACO130" s="10"/>
      <c r="ACP130" s="10"/>
      <c r="ACQ130" s="10"/>
      <c r="ACR130" s="10"/>
      <c r="ACS130" s="10"/>
      <c r="ACT130" s="10"/>
      <c r="ACU130" s="10"/>
      <c r="ACV130" s="10"/>
      <c r="ACW130" s="10"/>
      <c r="ACX130" s="10"/>
      <c r="ACY130" s="10"/>
      <c r="ACZ130" s="10"/>
      <c r="ADA130" s="10"/>
      <c r="ADB130" s="10"/>
      <c r="ADC130" s="10"/>
      <c r="ADD130" s="10"/>
      <c r="ADE130" s="10"/>
      <c r="ADF130" s="10"/>
      <c r="ADG130" s="10"/>
      <c r="ADH130" s="10"/>
      <c r="ADI130" s="10"/>
      <c r="ADJ130" s="10"/>
      <c r="ADK130" s="10"/>
      <c r="ADL130" s="10"/>
      <c r="ADM130" s="10"/>
      <c r="ADN130" s="10"/>
      <c r="ADO130" s="10"/>
      <c r="ADP130" s="10"/>
      <c r="ADQ130" s="10"/>
      <c r="ADR130" s="10"/>
      <c r="ADS130" s="10"/>
      <c r="ADT130" s="10"/>
      <c r="ADU130" s="10"/>
      <c r="ADV130" s="10"/>
      <c r="ADW130" s="10"/>
      <c r="ADX130" s="10"/>
      <c r="ADY130" s="10"/>
      <c r="ADZ130" s="10"/>
      <c r="AEA130" s="10"/>
      <c r="AEB130" s="10"/>
      <c r="AEC130" s="10"/>
      <c r="AED130" s="10"/>
      <c r="AEE130" s="10"/>
      <c r="AEF130" s="10"/>
      <c r="AEG130" s="10"/>
      <c r="AEH130" s="10"/>
      <c r="AEI130" s="10"/>
      <c r="AEJ130" s="10"/>
      <c r="AEK130" s="10"/>
      <c r="AEL130" s="10"/>
      <c r="AEM130" s="10"/>
      <c r="AEN130" s="10"/>
      <c r="AEO130" s="10"/>
      <c r="AEP130" s="10"/>
      <c r="AEQ130" s="10"/>
      <c r="AER130" s="10"/>
      <c r="AES130" s="10"/>
      <c r="AET130" s="10"/>
      <c r="AEU130" s="10"/>
      <c r="AEV130" s="10"/>
      <c r="AEW130" s="10"/>
      <c r="AEX130" s="10"/>
      <c r="AEY130" s="10"/>
      <c r="AEZ130" s="10"/>
      <c r="AFA130" s="10"/>
      <c r="AFB130" s="10"/>
      <c r="AFC130" s="10"/>
      <c r="AFD130" s="10"/>
      <c r="AFE130" s="10"/>
      <c r="AFF130" s="10"/>
      <c r="AFG130" s="10"/>
      <c r="AFH130" s="10"/>
      <c r="AFI130" s="10"/>
      <c r="AFJ130" s="10"/>
      <c r="AFK130" s="10"/>
      <c r="AFL130" s="10"/>
      <c r="AFM130" s="10"/>
      <c r="AFN130" s="10"/>
      <c r="AFO130" s="10"/>
      <c r="AFP130" s="10"/>
      <c r="AFQ130" s="10"/>
      <c r="AFR130" s="10"/>
      <c r="AFS130" s="10"/>
      <c r="AFT130" s="10"/>
      <c r="AFU130" s="10"/>
      <c r="AFV130" s="10"/>
      <c r="AFW130" s="10"/>
      <c r="AFX130" s="10"/>
      <c r="AFY130" s="10"/>
      <c r="AFZ130" s="10"/>
      <c r="AGA130" s="10"/>
      <c r="AGB130" s="10"/>
      <c r="AGC130" s="10"/>
      <c r="AGD130" s="10"/>
      <c r="AGE130" s="10"/>
      <c r="AGF130" s="10"/>
      <c r="AGG130" s="10"/>
      <c r="AGH130" s="10"/>
      <c r="AGI130" s="10"/>
      <c r="AGJ130" s="10"/>
      <c r="AGK130" s="10"/>
      <c r="AGL130" s="10"/>
      <c r="AGM130" s="10"/>
      <c r="AGN130" s="10"/>
      <c r="AGO130" s="10"/>
      <c r="AGP130" s="10"/>
      <c r="AGQ130" s="10"/>
      <c r="AGR130" s="10"/>
      <c r="AGS130" s="10"/>
      <c r="AGT130" s="10"/>
      <c r="AGU130" s="10"/>
      <c r="AGV130" s="10"/>
      <c r="AGW130" s="10"/>
      <c r="AGX130" s="10"/>
      <c r="AGY130" s="10"/>
      <c r="AGZ130" s="10"/>
      <c r="AHA130" s="10"/>
      <c r="AHB130" s="10"/>
      <c r="AHC130" s="10"/>
      <c r="AHD130" s="10"/>
      <c r="AHE130" s="10"/>
      <c r="AHF130" s="10"/>
      <c r="AHG130" s="10"/>
      <c r="AHH130" s="10"/>
      <c r="AHI130" s="10"/>
      <c r="AHJ130" s="10"/>
      <c r="AHK130" s="10"/>
      <c r="AHL130" s="10"/>
      <c r="AHM130" s="10"/>
      <c r="AHN130" s="10"/>
      <c r="AHO130" s="10"/>
      <c r="AHP130" s="10"/>
      <c r="AHQ130" s="10"/>
      <c r="AHR130" s="10"/>
      <c r="AHS130" s="10"/>
      <c r="AHT130" s="10"/>
      <c r="AHU130" s="10"/>
      <c r="AHV130" s="10"/>
      <c r="AHW130" s="10"/>
      <c r="AHX130" s="10"/>
      <c r="AHY130" s="10"/>
      <c r="AHZ130" s="10"/>
      <c r="AIA130" s="10"/>
      <c r="AIB130" s="10"/>
      <c r="AIC130" s="10"/>
      <c r="AID130" s="10"/>
      <c r="AIE130" s="10"/>
      <c r="AIF130" s="10"/>
      <c r="AIG130" s="10"/>
      <c r="AIH130" s="10"/>
      <c r="AII130" s="10"/>
      <c r="AIJ130" s="10"/>
      <c r="AIK130" s="10"/>
      <c r="AIL130" s="10"/>
      <c r="AIM130" s="10"/>
      <c r="AIN130" s="10"/>
      <c r="AIO130" s="10"/>
      <c r="AIP130" s="10"/>
      <c r="AIQ130" s="10"/>
      <c r="AIR130" s="10"/>
      <c r="AIS130" s="10"/>
      <c r="AIT130" s="10"/>
      <c r="AIU130" s="10"/>
      <c r="AIV130" s="10"/>
      <c r="AIW130" s="10"/>
      <c r="AIX130" s="10"/>
      <c r="AIY130" s="10"/>
      <c r="AIZ130" s="10"/>
      <c r="AJA130" s="10"/>
      <c r="AJB130" s="10"/>
      <c r="AJC130" s="10"/>
      <c r="AJD130" s="10"/>
      <c r="AJE130" s="10"/>
      <c r="AJF130" s="10"/>
      <c r="AJG130" s="10"/>
      <c r="AJH130" s="10"/>
      <c r="AJI130" s="10"/>
      <c r="AJJ130" s="10"/>
      <c r="AJK130" s="10"/>
      <c r="AJL130" s="10"/>
      <c r="AJM130" s="10"/>
      <c r="AJN130" s="10"/>
      <c r="AJO130" s="10"/>
      <c r="AJP130" s="10"/>
      <c r="AJQ130" s="10"/>
      <c r="AJR130" s="10"/>
      <c r="AJS130" s="10"/>
      <c r="AJT130" s="10"/>
      <c r="AJU130" s="10"/>
      <c r="AJV130" s="10"/>
      <c r="AJW130" s="10"/>
      <c r="AJX130" s="10"/>
      <c r="AJY130" s="10"/>
      <c r="AJZ130" s="10"/>
      <c r="AKA130" s="10"/>
      <c r="AKB130" s="10"/>
      <c r="AKC130" s="10"/>
      <c r="AKD130" s="10"/>
      <c r="AKE130" s="10"/>
      <c r="AKF130" s="10"/>
      <c r="AKG130" s="10"/>
      <c r="AKH130" s="10"/>
      <c r="AKI130" s="10"/>
      <c r="AKJ130" s="10"/>
      <c r="AKK130" s="10"/>
      <c r="AKL130" s="10"/>
      <c r="AKM130" s="10"/>
      <c r="AKN130" s="10"/>
      <c r="AKO130" s="10"/>
      <c r="AKP130" s="10"/>
      <c r="AKQ130" s="10"/>
      <c r="AKR130" s="10"/>
      <c r="AKS130" s="10"/>
      <c r="AKT130" s="10"/>
      <c r="AKU130" s="10"/>
      <c r="AKV130" s="10"/>
      <c r="AKW130" s="10"/>
      <c r="AKX130" s="10"/>
      <c r="AKY130" s="10"/>
      <c r="AKZ130" s="10"/>
      <c r="ALA130" s="10"/>
      <c r="ALB130" s="10"/>
      <c r="ALC130" s="10"/>
      <c r="ALD130" s="10"/>
      <c r="ALE130" s="10"/>
      <c r="ALF130" s="10"/>
      <c r="ALG130" s="10"/>
      <c r="ALH130" s="10"/>
      <c r="ALI130" s="10"/>
      <c r="ALJ130" s="10"/>
      <c r="ALK130" s="10"/>
      <c r="ALL130" s="10"/>
      <c r="ALM130" s="10"/>
      <c r="ALN130" s="10"/>
      <c r="ALO130" s="10"/>
      <c r="ALP130" s="10"/>
      <c r="ALQ130" s="10"/>
      <c r="ALR130" s="10"/>
      <c r="ALS130" s="10"/>
      <c r="ALT130" s="10"/>
      <c r="ALU130" s="10"/>
      <c r="ALV130" s="10"/>
      <c r="ALW130" s="10"/>
      <c r="ALX130" s="10"/>
      <c r="ALY130" s="10"/>
      <c r="ALZ130" s="10"/>
      <c r="AMA130" s="10"/>
      <c r="AMB130" s="10"/>
      <c r="AMC130" s="10"/>
      <c r="AMD130" s="10"/>
      <c r="AME130" s="10"/>
      <c r="AMF130" s="10"/>
    </row>
    <row r="131" spans="1:1020" x14ac:dyDescent="0.3">
      <c r="A131" s="2">
        <v>316</v>
      </c>
      <c r="B131" s="2" t="s">
        <v>489</v>
      </c>
      <c r="C131" s="2" t="s">
        <v>479</v>
      </c>
      <c r="D131" s="2">
        <v>2006</v>
      </c>
      <c r="E131" s="2" t="s">
        <v>490</v>
      </c>
      <c r="F131" s="2" t="s">
        <v>64</v>
      </c>
      <c r="H131" s="3" t="s">
        <v>491</v>
      </c>
      <c r="J131" s="4" t="s">
        <v>4825</v>
      </c>
      <c r="K131" s="4" t="s">
        <v>4836</v>
      </c>
      <c r="L131" s="4" t="s">
        <v>21</v>
      </c>
      <c r="M131" s="4" t="s">
        <v>141</v>
      </c>
      <c r="N131" s="96" t="s">
        <v>5099</v>
      </c>
      <c r="O131" s="10"/>
    </row>
    <row r="132" spans="1:1020" x14ac:dyDescent="0.3">
      <c r="A132" s="2" t="s">
        <v>3640</v>
      </c>
      <c r="B132" s="2" t="s">
        <v>3596</v>
      </c>
      <c r="C132" s="2" t="s">
        <v>479</v>
      </c>
      <c r="D132" s="2">
        <v>2006</v>
      </c>
      <c r="E132" s="2" t="s">
        <v>490</v>
      </c>
      <c r="F132" s="2" t="s">
        <v>64</v>
      </c>
      <c r="H132" s="3" t="s">
        <v>491</v>
      </c>
      <c r="J132" s="4" t="s">
        <v>4824</v>
      </c>
      <c r="K132" s="4" t="s">
        <v>4839</v>
      </c>
      <c r="L132" s="4" t="s">
        <v>21</v>
      </c>
      <c r="M132" s="4" t="s">
        <v>141</v>
      </c>
      <c r="O132" s="10"/>
    </row>
    <row r="133" spans="1:1020" x14ac:dyDescent="0.3">
      <c r="A133" s="2" t="s">
        <v>3393</v>
      </c>
      <c r="B133" s="2" t="s">
        <v>3394</v>
      </c>
      <c r="C133" s="2" t="s">
        <v>479</v>
      </c>
      <c r="D133" s="2">
        <v>1992</v>
      </c>
      <c r="E133" s="2" t="s">
        <v>3392</v>
      </c>
      <c r="F133" s="2" t="s">
        <v>107</v>
      </c>
      <c r="H133" s="3" t="s">
        <v>3391</v>
      </c>
      <c r="J133" s="4" t="s">
        <v>4824</v>
      </c>
      <c r="K133" s="4" t="s">
        <v>4837</v>
      </c>
      <c r="L133" s="4" t="s">
        <v>21</v>
      </c>
      <c r="M133" s="4" t="s">
        <v>179</v>
      </c>
      <c r="O133" s="10"/>
    </row>
    <row r="134" spans="1:1020" x14ac:dyDescent="0.3">
      <c r="A134" s="2">
        <v>232</v>
      </c>
      <c r="B134" s="2" t="s">
        <v>486</v>
      </c>
      <c r="C134" s="2" t="s">
        <v>479</v>
      </c>
      <c r="D134" s="2">
        <v>1992</v>
      </c>
      <c r="E134" s="2" t="s">
        <v>487</v>
      </c>
      <c r="F134" s="2" t="s">
        <v>107</v>
      </c>
      <c r="H134" s="3" t="s">
        <v>488</v>
      </c>
      <c r="J134" s="4" t="s">
        <v>4824</v>
      </c>
      <c r="K134" s="4" t="s">
        <v>4837</v>
      </c>
      <c r="L134" s="4" t="s">
        <v>21</v>
      </c>
      <c r="M134" s="4" t="s">
        <v>236</v>
      </c>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c r="AAA134" s="10"/>
      <c r="AAB134" s="10"/>
      <c r="AAC134" s="10"/>
      <c r="AAD134" s="10"/>
      <c r="AAE134" s="10"/>
      <c r="AAF134" s="10"/>
      <c r="AAG134" s="10"/>
      <c r="AAH134" s="10"/>
      <c r="AAI134" s="10"/>
      <c r="AAJ134" s="10"/>
      <c r="AAK134" s="10"/>
      <c r="AAL134" s="10"/>
      <c r="AAM134" s="10"/>
      <c r="AAN134" s="10"/>
      <c r="AAO134" s="10"/>
      <c r="AAP134" s="10"/>
      <c r="AAQ134" s="10"/>
      <c r="AAR134" s="10"/>
      <c r="AAS134" s="10"/>
      <c r="AAT134" s="10"/>
      <c r="AAU134" s="10"/>
      <c r="AAV134" s="10"/>
      <c r="AAW134" s="10"/>
      <c r="AAX134" s="10"/>
      <c r="AAY134" s="10"/>
      <c r="AAZ134" s="10"/>
      <c r="ABA134" s="10"/>
      <c r="ABB134" s="10"/>
      <c r="ABC134" s="10"/>
      <c r="ABD134" s="10"/>
      <c r="ABE134" s="10"/>
      <c r="ABF134" s="10"/>
      <c r="ABG134" s="10"/>
      <c r="ABH134" s="10"/>
      <c r="ABI134" s="10"/>
      <c r="ABJ134" s="10"/>
      <c r="ABK134" s="10"/>
      <c r="ABL134" s="10"/>
      <c r="ABM134" s="10"/>
      <c r="ABN134" s="10"/>
      <c r="ABO134" s="10"/>
      <c r="ABP134" s="10"/>
      <c r="ABQ134" s="10"/>
      <c r="ABR134" s="10"/>
      <c r="ABS134" s="10"/>
      <c r="ABT134" s="10"/>
      <c r="ABU134" s="10"/>
      <c r="ABV134" s="10"/>
      <c r="ABW134" s="10"/>
      <c r="ABX134" s="10"/>
      <c r="ABY134" s="10"/>
      <c r="ABZ134" s="10"/>
      <c r="ACA134" s="10"/>
      <c r="ACB134" s="10"/>
      <c r="ACC134" s="10"/>
      <c r="ACD134" s="10"/>
      <c r="ACE134" s="10"/>
      <c r="ACF134" s="10"/>
      <c r="ACG134" s="10"/>
      <c r="ACH134" s="10"/>
      <c r="ACI134" s="10"/>
      <c r="ACJ134" s="10"/>
      <c r="ACK134" s="10"/>
      <c r="ACL134" s="10"/>
      <c r="ACM134" s="10"/>
      <c r="ACN134" s="10"/>
      <c r="ACO134" s="10"/>
      <c r="ACP134" s="10"/>
      <c r="ACQ134" s="10"/>
      <c r="ACR134" s="10"/>
      <c r="ACS134" s="10"/>
      <c r="ACT134" s="10"/>
      <c r="ACU134" s="10"/>
      <c r="ACV134" s="10"/>
      <c r="ACW134" s="10"/>
      <c r="ACX134" s="10"/>
      <c r="ACY134" s="10"/>
      <c r="ACZ134" s="10"/>
      <c r="ADA134" s="10"/>
      <c r="ADB134" s="10"/>
      <c r="ADC134" s="10"/>
      <c r="ADD134" s="10"/>
      <c r="ADE134" s="10"/>
      <c r="ADF134" s="10"/>
      <c r="ADG134" s="10"/>
      <c r="ADH134" s="10"/>
      <c r="ADI134" s="10"/>
      <c r="ADJ134" s="10"/>
      <c r="ADK134" s="10"/>
      <c r="ADL134" s="10"/>
      <c r="ADM134" s="10"/>
      <c r="ADN134" s="10"/>
      <c r="ADO134" s="10"/>
      <c r="ADP134" s="10"/>
      <c r="ADQ134" s="10"/>
      <c r="ADR134" s="10"/>
      <c r="ADS134" s="10"/>
      <c r="ADT134" s="10"/>
      <c r="ADU134" s="10"/>
      <c r="ADV134" s="10"/>
      <c r="ADW134" s="10"/>
      <c r="ADX134" s="10"/>
      <c r="ADY134" s="10"/>
      <c r="ADZ134" s="10"/>
      <c r="AEA134" s="10"/>
      <c r="AEB134" s="10"/>
      <c r="AEC134" s="10"/>
      <c r="AED134" s="10"/>
      <c r="AEE134" s="10"/>
      <c r="AEF134" s="10"/>
      <c r="AEG134" s="10"/>
      <c r="AEH134" s="10"/>
      <c r="AEI134" s="10"/>
      <c r="AEJ134" s="10"/>
      <c r="AEK134" s="10"/>
      <c r="AEL134" s="10"/>
      <c r="AEM134" s="10"/>
      <c r="AEN134" s="10"/>
      <c r="AEO134" s="10"/>
      <c r="AEP134" s="10"/>
      <c r="AEQ134" s="10"/>
      <c r="AER134" s="10"/>
      <c r="AES134" s="10"/>
      <c r="AET134" s="10"/>
      <c r="AEU134" s="10"/>
      <c r="AEV134" s="10"/>
      <c r="AEW134" s="10"/>
      <c r="AEX134" s="10"/>
      <c r="AEY134" s="10"/>
      <c r="AEZ134" s="10"/>
      <c r="AFA134" s="10"/>
      <c r="AFB134" s="10"/>
      <c r="AFC134" s="10"/>
      <c r="AFD134" s="10"/>
      <c r="AFE134" s="10"/>
      <c r="AFF134" s="10"/>
      <c r="AFG134" s="10"/>
      <c r="AFH134" s="10"/>
      <c r="AFI134" s="10"/>
      <c r="AFJ134" s="10"/>
      <c r="AFK134" s="10"/>
      <c r="AFL134" s="10"/>
      <c r="AFM134" s="10"/>
      <c r="AFN134" s="10"/>
      <c r="AFO134" s="10"/>
      <c r="AFP134" s="10"/>
      <c r="AFQ134" s="10"/>
      <c r="AFR134" s="10"/>
      <c r="AFS134" s="10"/>
      <c r="AFT134" s="10"/>
      <c r="AFU134" s="10"/>
      <c r="AFV134" s="10"/>
      <c r="AFW134" s="10"/>
      <c r="AFX134" s="10"/>
      <c r="AFY134" s="10"/>
      <c r="AFZ134" s="10"/>
      <c r="AGA134" s="10"/>
      <c r="AGB134" s="10"/>
      <c r="AGC134" s="10"/>
      <c r="AGD134" s="10"/>
      <c r="AGE134" s="10"/>
      <c r="AGF134" s="10"/>
      <c r="AGG134" s="10"/>
      <c r="AGH134" s="10"/>
      <c r="AGI134" s="10"/>
      <c r="AGJ134" s="10"/>
      <c r="AGK134" s="10"/>
      <c r="AGL134" s="10"/>
      <c r="AGM134" s="10"/>
      <c r="AGN134" s="10"/>
      <c r="AGO134" s="10"/>
      <c r="AGP134" s="10"/>
      <c r="AGQ134" s="10"/>
      <c r="AGR134" s="10"/>
      <c r="AGS134" s="10"/>
      <c r="AGT134" s="10"/>
      <c r="AGU134" s="10"/>
      <c r="AGV134" s="10"/>
      <c r="AGW134" s="10"/>
      <c r="AGX134" s="10"/>
      <c r="AGY134" s="10"/>
      <c r="AGZ134" s="10"/>
      <c r="AHA134" s="10"/>
      <c r="AHB134" s="10"/>
      <c r="AHC134" s="10"/>
      <c r="AHD134" s="10"/>
      <c r="AHE134" s="10"/>
      <c r="AHF134" s="10"/>
      <c r="AHG134" s="10"/>
      <c r="AHH134" s="10"/>
      <c r="AHI134" s="10"/>
      <c r="AHJ134" s="10"/>
      <c r="AHK134" s="10"/>
      <c r="AHL134" s="10"/>
      <c r="AHM134" s="10"/>
      <c r="AHN134" s="10"/>
      <c r="AHO134" s="10"/>
      <c r="AHP134" s="10"/>
      <c r="AHQ134" s="10"/>
      <c r="AHR134" s="10"/>
      <c r="AHS134" s="10"/>
      <c r="AHT134" s="10"/>
      <c r="AHU134" s="10"/>
      <c r="AHV134" s="10"/>
      <c r="AHW134" s="10"/>
      <c r="AHX134" s="10"/>
      <c r="AHY134" s="10"/>
      <c r="AHZ134" s="10"/>
      <c r="AIA134" s="10"/>
      <c r="AIB134" s="10"/>
      <c r="AIC134" s="10"/>
      <c r="AID134" s="10"/>
      <c r="AIE134" s="10"/>
      <c r="AIF134" s="10"/>
      <c r="AIG134" s="10"/>
      <c r="AIH134" s="10"/>
      <c r="AII134" s="10"/>
      <c r="AIJ134" s="10"/>
      <c r="AIK134" s="10"/>
      <c r="AIL134" s="10"/>
      <c r="AIM134" s="10"/>
      <c r="AIN134" s="10"/>
      <c r="AIO134" s="10"/>
      <c r="AIP134" s="10"/>
      <c r="AIQ134" s="10"/>
      <c r="AIR134" s="10"/>
      <c r="AIS134" s="10"/>
      <c r="AIT134" s="10"/>
      <c r="AIU134" s="10"/>
      <c r="AIV134" s="10"/>
      <c r="AIW134" s="10"/>
      <c r="AIX134" s="10"/>
      <c r="AIY134" s="10"/>
      <c r="AIZ134" s="10"/>
      <c r="AJA134" s="10"/>
      <c r="AJB134" s="10"/>
      <c r="AJC134" s="10"/>
      <c r="AJD134" s="10"/>
      <c r="AJE134" s="10"/>
      <c r="AJF134" s="10"/>
      <c r="AJG134" s="10"/>
      <c r="AJH134" s="10"/>
      <c r="AJI134" s="10"/>
      <c r="AJJ134" s="10"/>
      <c r="AJK134" s="10"/>
      <c r="AJL134" s="10"/>
      <c r="AJM134" s="10"/>
      <c r="AJN134" s="10"/>
      <c r="AJO134" s="10"/>
      <c r="AJP134" s="10"/>
      <c r="AJQ134" s="10"/>
      <c r="AJR134" s="10"/>
      <c r="AJS134" s="10"/>
      <c r="AJT134" s="10"/>
      <c r="AJU134" s="10"/>
      <c r="AJV134" s="10"/>
      <c r="AJW134" s="10"/>
      <c r="AJX134" s="10"/>
      <c r="AJY134" s="10"/>
      <c r="AJZ134" s="10"/>
      <c r="AKA134" s="10"/>
      <c r="AKB134" s="10"/>
      <c r="AKC134" s="10"/>
      <c r="AKD134" s="10"/>
      <c r="AKE134" s="10"/>
      <c r="AKF134" s="10"/>
      <c r="AKG134" s="10"/>
      <c r="AKH134" s="10"/>
      <c r="AKI134" s="10"/>
      <c r="AKJ134" s="10"/>
      <c r="AKK134" s="10"/>
      <c r="AKL134" s="10"/>
      <c r="AKM134" s="10"/>
      <c r="AKN134" s="10"/>
      <c r="AKO134" s="10"/>
      <c r="AKP134" s="10"/>
      <c r="AKQ134" s="10"/>
      <c r="AKR134" s="10"/>
      <c r="AKS134" s="10"/>
      <c r="AKT134" s="10"/>
      <c r="AKU134" s="10"/>
      <c r="AKV134" s="10"/>
      <c r="AKW134" s="10"/>
      <c r="AKX134" s="10"/>
      <c r="AKY134" s="10"/>
      <c r="AKZ134" s="10"/>
      <c r="ALA134" s="10"/>
      <c r="ALB134" s="10"/>
      <c r="ALC134" s="10"/>
      <c r="ALD134" s="10"/>
      <c r="ALE134" s="10"/>
      <c r="ALF134" s="10"/>
      <c r="ALG134" s="10"/>
      <c r="ALH134" s="10"/>
      <c r="ALI134" s="10"/>
      <c r="ALJ134" s="10"/>
      <c r="ALK134" s="10"/>
      <c r="ALL134" s="10"/>
      <c r="ALM134" s="10"/>
      <c r="ALN134" s="10"/>
      <c r="ALO134" s="10"/>
      <c r="ALP134" s="10"/>
      <c r="ALQ134" s="10"/>
      <c r="ALR134" s="10"/>
      <c r="ALS134" s="10"/>
      <c r="ALT134" s="10"/>
      <c r="ALU134" s="10"/>
      <c r="ALV134" s="10"/>
      <c r="ALW134" s="10"/>
      <c r="ALX134" s="10"/>
      <c r="ALY134" s="10"/>
      <c r="ALZ134" s="10"/>
      <c r="AMA134" s="10"/>
      <c r="AMB134" s="10"/>
      <c r="AMC134" s="10"/>
      <c r="AMD134" s="10"/>
      <c r="AME134" s="10"/>
      <c r="AMF134" s="10"/>
    </row>
    <row r="135" spans="1:1020" x14ac:dyDescent="0.3">
      <c r="A135" s="2" t="s">
        <v>3641</v>
      </c>
      <c r="B135" s="2" t="s">
        <v>3598</v>
      </c>
      <c r="C135" s="2" t="s">
        <v>479</v>
      </c>
      <c r="D135" s="2">
        <v>2006</v>
      </c>
      <c r="E135" s="2" t="s">
        <v>490</v>
      </c>
      <c r="F135" s="2" t="s">
        <v>64</v>
      </c>
      <c r="H135" s="3" t="s">
        <v>3650</v>
      </c>
      <c r="J135" s="4" t="s">
        <v>4824</v>
      </c>
      <c r="K135" s="4" t="s">
        <v>4837</v>
      </c>
      <c r="L135" s="4" t="s">
        <v>21</v>
      </c>
      <c r="M135" s="4" t="s">
        <v>141</v>
      </c>
      <c r="O135" s="10"/>
    </row>
    <row r="136" spans="1:1020" x14ac:dyDescent="0.3">
      <c r="A136" s="2">
        <v>8</v>
      </c>
      <c r="B136" s="2" t="s">
        <v>498</v>
      </c>
      <c r="C136" s="2" t="s">
        <v>499</v>
      </c>
      <c r="D136" s="2">
        <v>1973</v>
      </c>
      <c r="E136" s="2" t="s">
        <v>500</v>
      </c>
      <c r="F136" s="2" t="s">
        <v>220</v>
      </c>
      <c r="G136" s="3" t="s">
        <v>498</v>
      </c>
      <c r="H136" s="3" t="s">
        <v>501</v>
      </c>
      <c r="I136" s="3" t="s">
        <v>502</v>
      </c>
      <c r="J136" s="4" t="s">
        <v>4825</v>
      </c>
      <c r="K136" s="4" t="s">
        <v>4836</v>
      </c>
      <c r="L136" s="4" t="s">
        <v>116</v>
      </c>
      <c r="M136" s="4" t="s">
        <v>123</v>
      </c>
      <c r="N136" s="96" t="s">
        <v>4964</v>
      </c>
      <c r="O136" s="10"/>
    </row>
    <row r="137" spans="1:1020" x14ac:dyDescent="0.3">
      <c r="A137" s="2">
        <v>301</v>
      </c>
      <c r="B137" s="2" t="s">
        <v>504</v>
      </c>
      <c r="C137" s="2" t="s">
        <v>499</v>
      </c>
      <c r="D137" s="2">
        <v>1973</v>
      </c>
      <c r="E137" s="2" t="s">
        <v>505</v>
      </c>
      <c r="F137" s="2" t="s">
        <v>220</v>
      </c>
      <c r="I137" s="3" t="s">
        <v>506</v>
      </c>
      <c r="J137" s="4" t="s">
        <v>4827</v>
      </c>
      <c r="K137" s="4" t="s">
        <v>4836</v>
      </c>
      <c r="L137" s="4" t="s">
        <v>116</v>
      </c>
      <c r="M137" s="4" t="s">
        <v>26</v>
      </c>
      <c r="N137" s="96" t="s">
        <v>503</v>
      </c>
      <c r="O137" s="10"/>
    </row>
    <row r="138" spans="1:1020" x14ac:dyDescent="0.3">
      <c r="A138" s="2">
        <v>26</v>
      </c>
      <c r="B138" s="2" t="s">
        <v>507</v>
      </c>
      <c r="C138" s="2" t="s">
        <v>508</v>
      </c>
      <c r="D138" s="2">
        <v>1984</v>
      </c>
      <c r="E138" s="2" t="s">
        <v>509</v>
      </c>
      <c r="F138" s="2" t="s">
        <v>20</v>
      </c>
      <c r="G138" s="3" t="s">
        <v>509</v>
      </c>
      <c r="H138" s="3" t="s">
        <v>510</v>
      </c>
      <c r="I138" s="3" t="s">
        <v>511</v>
      </c>
      <c r="J138" s="4" t="s">
        <v>4824</v>
      </c>
      <c r="K138" s="4" t="s">
        <v>4836</v>
      </c>
      <c r="L138" s="4" t="s">
        <v>184</v>
      </c>
      <c r="M138" s="4" t="s">
        <v>46</v>
      </c>
      <c r="N138" s="96" t="s">
        <v>5042</v>
      </c>
      <c r="O138" s="10"/>
    </row>
    <row r="139" spans="1:1020" x14ac:dyDescent="0.3">
      <c r="A139" s="2">
        <v>262</v>
      </c>
      <c r="B139" s="2" t="s">
        <v>512</v>
      </c>
      <c r="C139" s="2" t="s">
        <v>513</v>
      </c>
      <c r="D139" s="2">
        <v>2005</v>
      </c>
      <c r="E139" s="2" t="s">
        <v>514</v>
      </c>
      <c r="F139" s="2" t="s">
        <v>139</v>
      </c>
      <c r="H139" s="3" t="s">
        <v>3694</v>
      </c>
      <c r="J139" s="4" t="s">
        <v>4826</v>
      </c>
      <c r="K139" s="4" t="s">
        <v>4836</v>
      </c>
      <c r="L139" s="4" t="s">
        <v>21</v>
      </c>
      <c r="M139" s="4" t="s">
        <v>592</v>
      </c>
      <c r="N139" s="96" t="s">
        <v>516</v>
      </c>
      <c r="O139" s="10"/>
    </row>
    <row r="140" spans="1:1020" x14ac:dyDescent="0.3">
      <c r="A140" s="2" t="s">
        <v>3696</v>
      </c>
      <c r="B140" s="2" t="s">
        <v>3690</v>
      </c>
      <c r="C140" s="2" t="s">
        <v>513</v>
      </c>
      <c r="D140" s="2">
        <v>2005</v>
      </c>
      <c r="E140" s="2" t="s">
        <v>3693</v>
      </c>
      <c r="F140" s="2" t="s">
        <v>139</v>
      </c>
      <c r="H140" s="3" t="s">
        <v>515</v>
      </c>
      <c r="J140" s="4" t="s">
        <v>4826</v>
      </c>
      <c r="K140" s="4" t="s">
        <v>4836</v>
      </c>
      <c r="L140" s="4" t="s">
        <v>21</v>
      </c>
      <c r="M140" s="4" t="s">
        <v>592</v>
      </c>
      <c r="N140" s="96" t="s">
        <v>516</v>
      </c>
      <c r="O140" s="10"/>
    </row>
    <row r="141" spans="1:1020" x14ac:dyDescent="0.3">
      <c r="A141" s="2">
        <v>243</v>
      </c>
      <c r="B141" s="2" t="s">
        <v>517</v>
      </c>
      <c r="C141" s="2" t="s">
        <v>513</v>
      </c>
      <c r="D141" s="2">
        <v>2004</v>
      </c>
      <c r="E141" s="2" t="s">
        <v>518</v>
      </c>
      <c r="F141" s="2" t="s">
        <v>20</v>
      </c>
      <c r="H141" s="3" t="s">
        <v>519</v>
      </c>
      <c r="J141" s="4" t="s">
        <v>4826</v>
      </c>
      <c r="K141" s="4" t="s">
        <v>4836</v>
      </c>
      <c r="L141" s="4" t="s">
        <v>21</v>
      </c>
      <c r="M141" s="4" t="s">
        <v>26</v>
      </c>
      <c r="N141" s="96" t="s">
        <v>520</v>
      </c>
      <c r="O141" s="10"/>
    </row>
    <row r="142" spans="1:1020" s="25" customFormat="1" x14ac:dyDescent="0.3">
      <c r="A142" s="2">
        <v>242</v>
      </c>
      <c r="B142" s="2" t="s">
        <v>521</v>
      </c>
      <c r="C142" s="2" t="s">
        <v>513</v>
      </c>
      <c r="D142" s="2">
        <v>2004</v>
      </c>
      <c r="E142" s="2" t="s">
        <v>522</v>
      </c>
      <c r="F142" s="2" t="s">
        <v>20</v>
      </c>
      <c r="G142" s="3"/>
      <c r="H142" s="3" t="s">
        <v>523</v>
      </c>
      <c r="I142" s="3"/>
      <c r="J142" s="4" t="s">
        <v>4826</v>
      </c>
      <c r="K142" s="4" t="s">
        <v>4836</v>
      </c>
      <c r="L142" s="4" t="s">
        <v>21</v>
      </c>
      <c r="M142" s="4" t="s">
        <v>26</v>
      </c>
      <c r="N142" s="96" t="s">
        <v>520</v>
      </c>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10"/>
      <c r="SQ142" s="10"/>
      <c r="SR142" s="10"/>
      <c r="SS142" s="10"/>
      <c r="ST142" s="10"/>
      <c r="SU142" s="10"/>
      <c r="SV142" s="10"/>
      <c r="SW142" s="10"/>
      <c r="SX142" s="10"/>
      <c r="SY142" s="10"/>
      <c r="SZ142" s="10"/>
      <c r="TA142" s="10"/>
      <c r="TB142" s="10"/>
      <c r="TC142" s="10"/>
      <c r="TD142" s="10"/>
      <c r="TE142" s="10"/>
      <c r="TF142" s="10"/>
      <c r="TG142" s="10"/>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10"/>
      <c r="VY142" s="10"/>
      <c r="VZ142" s="10"/>
      <c r="WA142" s="10"/>
      <c r="WB142" s="10"/>
      <c r="WC142" s="10"/>
      <c r="WD142" s="10"/>
      <c r="WE142" s="10"/>
      <c r="WF142" s="10"/>
      <c r="WG142" s="10"/>
      <c r="WH142" s="10"/>
      <c r="WI142" s="10"/>
      <c r="WJ142" s="10"/>
      <c r="WK142" s="10"/>
      <c r="WL142" s="10"/>
      <c r="WM142" s="10"/>
      <c r="WN142" s="10"/>
      <c r="WO142" s="10"/>
      <c r="WP142" s="10"/>
      <c r="WQ142" s="10"/>
      <c r="WR142" s="10"/>
      <c r="WS142" s="10"/>
      <c r="WT142" s="10"/>
      <c r="WU142" s="10"/>
      <c r="WV142" s="10"/>
      <c r="WW142" s="10"/>
      <c r="WX142" s="10"/>
      <c r="WY142" s="10"/>
      <c r="WZ142" s="10"/>
      <c r="XA142" s="10"/>
      <c r="XB142" s="10"/>
      <c r="XC142" s="10"/>
      <c r="XD142" s="10"/>
      <c r="XE142" s="10"/>
      <c r="XF142" s="10"/>
      <c r="XG142" s="10"/>
      <c r="XH142" s="10"/>
      <c r="XI142" s="10"/>
      <c r="XJ142" s="10"/>
      <c r="XK142" s="10"/>
      <c r="XL142" s="10"/>
      <c r="XM142" s="10"/>
      <c r="XN142" s="10"/>
      <c r="XO142" s="10"/>
      <c r="XP142" s="10"/>
      <c r="XQ142" s="10"/>
      <c r="XR142" s="10"/>
      <c r="XS142" s="10"/>
      <c r="XT142" s="10"/>
      <c r="XU142" s="10"/>
      <c r="XV142" s="10"/>
      <c r="XW142" s="10"/>
      <c r="XX142" s="10"/>
      <c r="XY142" s="10"/>
      <c r="XZ142" s="10"/>
      <c r="YA142" s="10"/>
      <c r="YB142" s="10"/>
      <c r="YC142" s="10"/>
      <c r="YD142" s="10"/>
      <c r="YE142" s="10"/>
      <c r="YF142" s="10"/>
      <c r="YG142" s="10"/>
      <c r="YH142" s="10"/>
      <c r="YI142" s="10"/>
      <c r="YJ142" s="10"/>
      <c r="YK142" s="10"/>
      <c r="YL142" s="10"/>
      <c r="YM142" s="10"/>
      <c r="YN142" s="10"/>
      <c r="YO142" s="10"/>
      <c r="YP142" s="10"/>
      <c r="YQ142" s="10"/>
      <c r="YR142" s="10"/>
      <c r="YS142" s="10"/>
      <c r="YT142" s="10"/>
      <c r="YU142" s="10"/>
      <c r="YV142" s="10"/>
      <c r="YW142" s="10"/>
      <c r="YX142" s="10"/>
      <c r="YY142" s="10"/>
      <c r="YZ142" s="10"/>
      <c r="ZA142" s="10"/>
      <c r="ZB142" s="10"/>
      <c r="ZC142" s="10"/>
      <c r="ZD142" s="10"/>
      <c r="ZE142" s="10"/>
      <c r="ZF142" s="10"/>
      <c r="ZG142" s="10"/>
      <c r="ZH142" s="10"/>
      <c r="ZI142" s="10"/>
      <c r="ZJ142" s="10"/>
      <c r="ZK142" s="10"/>
      <c r="ZL142" s="10"/>
      <c r="ZM142" s="10"/>
      <c r="ZN142" s="10"/>
      <c r="ZO142" s="10"/>
      <c r="ZP142" s="10"/>
      <c r="ZQ142" s="10"/>
      <c r="ZR142" s="10"/>
      <c r="ZS142" s="10"/>
      <c r="ZT142" s="10"/>
      <c r="ZU142" s="10"/>
      <c r="ZV142" s="10"/>
      <c r="ZW142" s="10"/>
      <c r="ZX142" s="10"/>
      <c r="ZY142" s="10"/>
      <c r="ZZ142" s="10"/>
      <c r="AAA142" s="10"/>
      <c r="AAB142" s="10"/>
      <c r="AAC142" s="10"/>
      <c r="AAD142" s="10"/>
      <c r="AAE142" s="10"/>
      <c r="AAF142" s="10"/>
      <c r="AAG142" s="10"/>
      <c r="AAH142" s="10"/>
      <c r="AAI142" s="10"/>
      <c r="AAJ142" s="10"/>
      <c r="AAK142" s="10"/>
      <c r="AAL142" s="10"/>
      <c r="AAM142" s="10"/>
      <c r="AAN142" s="10"/>
      <c r="AAO142" s="10"/>
      <c r="AAP142" s="10"/>
      <c r="AAQ142" s="10"/>
      <c r="AAR142" s="10"/>
      <c r="AAS142" s="10"/>
      <c r="AAT142" s="10"/>
      <c r="AAU142" s="10"/>
      <c r="AAV142" s="10"/>
      <c r="AAW142" s="10"/>
      <c r="AAX142" s="10"/>
      <c r="AAY142" s="10"/>
      <c r="AAZ142" s="10"/>
      <c r="ABA142" s="10"/>
      <c r="ABB142" s="10"/>
      <c r="ABC142" s="10"/>
      <c r="ABD142" s="10"/>
      <c r="ABE142" s="10"/>
      <c r="ABF142" s="10"/>
      <c r="ABG142" s="10"/>
      <c r="ABH142" s="10"/>
      <c r="ABI142" s="10"/>
      <c r="ABJ142" s="10"/>
      <c r="ABK142" s="10"/>
      <c r="ABL142" s="10"/>
      <c r="ABM142" s="10"/>
      <c r="ABN142" s="10"/>
      <c r="ABO142" s="10"/>
      <c r="ABP142" s="10"/>
      <c r="ABQ142" s="10"/>
      <c r="ABR142" s="10"/>
      <c r="ABS142" s="10"/>
      <c r="ABT142" s="10"/>
      <c r="ABU142" s="10"/>
      <c r="ABV142" s="10"/>
      <c r="ABW142" s="10"/>
      <c r="ABX142" s="10"/>
      <c r="ABY142" s="10"/>
      <c r="ABZ142" s="10"/>
      <c r="ACA142" s="10"/>
      <c r="ACB142" s="10"/>
      <c r="ACC142" s="10"/>
      <c r="ACD142" s="10"/>
      <c r="ACE142" s="10"/>
      <c r="ACF142" s="10"/>
      <c r="ACG142" s="10"/>
      <c r="ACH142" s="10"/>
      <c r="ACI142" s="10"/>
      <c r="ACJ142" s="10"/>
      <c r="ACK142" s="10"/>
      <c r="ACL142" s="10"/>
      <c r="ACM142" s="10"/>
      <c r="ACN142" s="10"/>
      <c r="ACO142" s="10"/>
      <c r="ACP142" s="10"/>
      <c r="ACQ142" s="10"/>
      <c r="ACR142" s="10"/>
      <c r="ACS142" s="10"/>
      <c r="ACT142" s="10"/>
      <c r="ACU142" s="10"/>
      <c r="ACV142" s="10"/>
      <c r="ACW142" s="10"/>
      <c r="ACX142" s="10"/>
      <c r="ACY142" s="10"/>
      <c r="ACZ142" s="10"/>
      <c r="ADA142" s="10"/>
      <c r="ADB142" s="10"/>
      <c r="ADC142" s="10"/>
      <c r="ADD142" s="10"/>
      <c r="ADE142" s="10"/>
      <c r="ADF142" s="10"/>
      <c r="ADG142" s="10"/>
      <c r="ADH142" s="10"/>
      <c r="ADI142" s="10"/>
      <c r="ADJ142" s="10"/>
      <c r="ADK142" s="10"/>
      <c r="ADL142" s="10"/>
      <c r="ADM142" s="10"/>
      <c r="ADN142" s="10"/>
      <c r="ADO142" s="10"/>
      <c r="ADP142" s="10"/>
      <c r="ADQ142" s="10"/>
      <c r="ADR142" s="10"/>
      <c r="ADS142" s="10"/>
      <c r="ADT142" s="10"/>
      <c r="ADU142" s="10"/>
      <c r="ADV142" s="10"/>
      <c r="ADW142" s="10"/>
      <c r="ADX142" s="10"/>
      <c r="ADY142" s="10"/>
      <c r="ADZ142" s="10"/>
      <c r="AEA142" s="10"/>
      <c r="AEB142" s="10"/>
      <c r="AEC142" s="10"/>
      <c r="AED142" s="10"/>
      <c r="AEE142" s="10"/>
      <c r="AEF142" s="10"/>
      <c r="AEG142" s="10"/>
      <c r="AEH142" s="10"/>
      <c r="AEI142" s="10"/>
      <c r="AEJ142" s="10"/>
      <c r="AEK142" s="10"/>
      <c r="AEL142" s="10"/>
      <c r="AEM142" s="10"/>
      <c r="AEN142" s="10"/>
      <c r="AEO142" s="10"/>
      <c r="AEP142" s="10"/>
      <c r="AEQ142" s="10"/>
      <c r="AER142" s="10"/>
      <c r="AES142" s="10"/>
      <c r="AET142" s="10"/>
      <c r="AEU142" s="10"/>
      <c r="AEV142" s="10"/>
      <c r="AEW142" s="10"/>
      <c r="AEX142" s="10"/>
      <c r="AEY142" s="10"/>
      <c r="AEZ142" s="10"/>
      <c r="AFA142" s="10"/>
      <c r="AFB142" s="10"/>
      <c r="AFC142" s="10"/>
      <c r="AFD142" s="10"/>
      <c r="AFE142" s="10"/>
      <c r="AFF142" s="10"/>
      <c r="AFG142" s="10"/>
      <c r="AFH142" s="10"/>
      <c r="AFI142" s="10"/>
      <c r="AFJ142" s="10"/>
      <c r="AFK142" s="10"/>
      <c r="AFL142" s="10"/>
      <c r="AFM142" s="10"/>
      <c r="AFN142" s="10"/>
      <c r="AFO142" s="10"/>
      <c r="AFP142" s="10"/>
      <c r="AFQ142" s="10"/>
      <c r="AFR142" s="10"/>
      <c r="AFS142" s="10"/>
      <c r="AFT142" s="10"/>
      <c r="AFU142" s="10"/>
      <c r="AFV142" s="10"/>
      <c r="AFW142" s="10"/>
      <c r="AFX142" s="10"/>
      <c r="AFY142" s="10"/>
      <c r="AFZ142" s="10"/>
      <c r="AGA142" s="10"/>
      <c r="AGB142" s="10"/>
      <c r="AGC142" s="10"/>
      <c r="AGD142" s="10"/>
      <c r="AGE142" s="10"/>
      <c r="AGF142" s="10"/>
      <c r="AGG142" s="10"/>
      <c r="AGH142" s="10"/>
      <c r="AGI142" s="10"/>
      <c r="AGJ142" s="10"/>
      <c r="AGK142" s="10"/>
      <c r="AGL142" s="10"/>
      <c r="AGM142" s="10"/>
      <c r="AGN142" s="10"/>
      <c r="AGO142" s="10"/>
      <c r="AGP142" s="10"/>
      <c r="AGQ142" s="10"/>
      <c r="AGR142" s="10"/>
      <c r="AGS142" s="10"/>
      <c r="AGT142" s="10"/>
      <c r="AGU142" s="10"/>
      <c r="AGV142" s="10"/>
      <c r="AGW142" s="10"/>
      <c r="AGX142" s="10"/>
      <c r="AGY142" s="10"/>
      <c r="AGZ142" s="10"/>
      <c r="AHA142" s="10"/>
      <c r="AHB142" s="10"/>
      <c r="AHC142" s="10"/>
      <c r="AHD142" s="10"/>
      <c r="AHE142" s="10"/>
      <c r="AHF142" s="10"/>
      <c r="AHG142" s="10"/>
      <c r="AHH142" s="10"/>
      <c r="AHI142" s="10"/>
      <c r="AHJ142" s="10"/>
      <c r="AHK142" s="10"/>
      <c r="AHL142" s="10"/>
      <c r="AHM142" s="10"/>
      <c r="AHN142" s="10"/>
      <c r="AHO142" s="10"/>
      <c r="AHP142" s="10"/>
      <c r="AHQ142" s="10"/>
      <c r="AHR142" s="10"/>
      <c r="AHS142" s="10"/>
      <c r="AHT142" s="10"/>
      <c r="AHU142" s="10"/>
      <c r="AHV142" s="10"/>
      <c r="AHW142" s="10"/>
      <c r="AHX142" s="10"/>
      <c r="AHY142" s="10"/>
      <c r="AHZ142" s="10"/>
      <c r="AIA142" s="10"/>
      <c r="AIB142" s="10"/>
      <c r="AIC142" s="10"/>
      <c r="AID142" s="10"/>
      <c r="AIE142" s="10"/>
      <c r="AIF142" s="10"/>
      <c r="AIG142" s="10"/>
      <c r="AIH142" s="10"/>
      <c r="AII142" s="10"/>
      <c r="AIJ142" s="10"/>
      <c r="AIK142" s="10"/>
      <c r="AIL142" s="10"/>
      <c r="AIM142" s="10"/>
      <c r="AIN142" s="10"/>
      <c r="AIO142" s="10"/>
      <c r="AIP142" s="10"/>
      <c r="AIQ142" s="10"/>
      <c r="AIR142" s="10"/>
      <c r="AIS142" s="10"/>
      <c r="AIT142" s="10"/>
      <c r="AIU142" s="10"/>
      <c r="AIV142" s="10"/>
      <c r="AIW142" s="10"/>
      <c r="AIX142" s="10"/>
      <c r="AIY142" s="10"/>
      <c r="AIZ142" s="10"/>
      <c r="AJA142" s="10"/>
      <c r="AJB142" s="10"/>
      <c r="AJC142" s="10"/>
      <c r="AJD142" s="10"/>
      <c r="AJE142" s="10"/>
      <c r="AJF142" s="10"/>
      <c r="AJG142" s="10"/>
      <c r="AJH142" s="10"/>
      <c r="AJI142" s="10"/>
      <c r="AJJ142" s="10"/>
      <c r="AJK142" s="10"/>
      <c r="AJL142" s="10"/>
      <c r="AJM142" s="10"/>
      <c r="AJN142" s="10"/>
      <c r="AJO142" s="10"/>
      <c r="AJP142" s="10"/>
      <c r="AJQ142" s="10"/>
      <c r="AJR142" s="10"/>
      <c r="AJS142" s="10"/>
      <c r="AJT142" s="10"/>
      <c r="AJU142" s="10"/>
      <c r="AJV142" s="10"/>
      <c r="AJW142" s="10"/>
      <c r="AJX142" s="10"/>
      <c r="AJY142" s="10"/>
      <c r="AJZ142" s="10"/>
      <c r="AKA142" s="10"/>
      <c r="AKB142" s="10"/>
      <c r="AKC142" s="10"/>
      <c r="AKD142" s="10"/>
      <c r="AKE142" s="10"/>
      <c r="AKF142" s="10"/>
      <c r="AKG142" s="10"/>
      <c r="AKH142" s="10"/>
      <c r="AKI142" s="10"/>
      <c r="AKJ142" s="10"/>
      <c r="AKK142" s="10"/>
      <c r="AKL142" s="10"/>
      <c r="AKM142" s="10"/>
      <c r="AKN142" s="10"/>
      <c r="AKO142" s="10"/>
      <c r="AKP142" s="10"/>
      <c r="AKQ142" s="10"/>
      <c r="AKR142" s="10"/>
      <c r="AKS142" s="10"/>
      <c r="AKT142" s="10"/>
      <c r="AKU142" s="10"/>
      <c r="AKV142" s="10"/>
      <c r="AKW142" s="10"/>
      <c r="AKX142" s="10"/>
      <c r="AKY142" s="10"/>
      <c r="AKZ142" s="10"/>
      <c r="ALA142" s="10"/>
      <c r="ALB142" s="10"/>
      <c r="ALC142" s="10"/>
      <c r="ALD142" s="10"/>
      <c r="ALE142" s="10"/>
      <c r="ALF142" s="10"/>
      <c r="ALG142" s="10"/>
      <c r="ALH142" s="10"/>
      <c r="ALI142" s="10"/>
      <c r="ALJ142" s="10"/>
      <c r="ALK142" s="10"/>
      <c r="ALL142" s="10"/>
      <c r="ALM142" s="10"/>
      <c r="ALN142" s="10"/>
      <c r="ALO142" s="10"/>
      <c r="ALP142" s="10"/>
      <c r="ALQ142" s="10"/>
      <c r="ALR142" s="10"/>
      <c r="ALS142" s="10"/>
      <c r="ALT142" s="10"/>
      <c r="ALU142" s="10"/>
      <c r="ALV142" s="10"/>
      <c r="ALW142" s="10"/>
      <c r="ALX142" s="10"/>
      <c r="ALY142" s="10"/>
      <c r="ALZ142" s="10"/>
      <c r="AMA142" s="10"/>
      <c r="AMB142" s="10"/>
      <c r="AMC142" s="10"/>
      <c r="AMD142" s="10"/>
      <c r="AME142" s="10"/>
      <c r="AMF142" s="10"/>
    </row>
    <row r="143" spans="1:1020" x14ac:dyDescent="0.3">
      <c r="A143" s="2">
        <v>241</v>
      </c>
      <c r="B143" s="2" t="s">
        <v>524</v>
      </c>
      <c r="C143" s="2" t="s">
        <v>513</v>
      </c>
      <c r="D143" s="2">
        <v>2004</v>
      </c>
      <c r="E143" s="2" t="s">
        <v>525</v>
      </c>
      <c r="F143" s="2" t="s">
        <v>20</v>
      </c>
      <c r="H143" s="3" t="s">
        <v>526</v>
      </c>
      <c r="J143" s="4" t="s">
        <v>4826</v>
      </c>
      <c r="K143" s="4" t="s">
        <v>4836</v>
      </c>
      <c r="L143" s="4" t="s">
        <v>21</v>
      </c>
      <c r="M143" s="4" t="s">
        <v>26</v>
      </c>
      <c r="N143" s="96" t="s">
        <v>520</v>
      </c>
      <c r="O143" s="10"/>
    </row>
    <row r="144" spans="1:1020" x14ac:dyDescent="0.3">
      <c r="A144" s="2">
        <v>327</v>
      </c>
      <c r="B144" s="2" t="s">
        <v>527</v>
      </c>
      <c r="C144" s="2" t="s">
        <v>513</v>
      </c>
      <c r="D144" s="2">
        <v>2004</v>
      </c>
      <c r="E144" s="2" t="s">
        <v>528</v>
      </c>
      <c r="F144" s="2" t="s">
        <v>20</v>
      </c>
      <c r="I144" s="3" t="s">
        <v>527</v>
      </c>
      <c r="J144" s="4" t="s">
        <v>4826</v>
      </c>
      <c r="K144" s="4" t="s">
        <v>4836</v>
      </c>
      <c r="L144" s="4" t="s">
        <v>21</v>
      </c>
      <c r="M144" s="4" t="s">
        <v>4833</v>
      </c>
      <c r="N144" s="96" t="s">
        <v>520</v>
      </c>
      <c r="O144" s="10"/>
    </row>
    <row r="145" spans="1:1020" x14ac:dyDescent="0.3">
      <c r="A145" s="2">
        <v>233</v>
      </c>
      <c r="B145" s="2" t="s">
        <v>529</v>
      </c>
      <c r="C145" s="2" t="s">
        <v>530</v>
      </c>
      <c r="D145" s="2">
        <v>2004</v>
      </c>
      <c r="E145" s="2" t="s">
        <v>531</v>
      </c>
      <c r="F145" s="2" t="s">
        <v>20</v>
      </c>
      <c r="H145" s="3" t="s">
        <v>532</v>
      </c>
      <c r="J145" s="4" t="s">
        <v>4826</v>
      </c>
      <c r="K145" s="4" t="s">
        <v>4836</v>
      </c>
      <c r="L145" s="4" t="s">
        <v>21</v>
      </c>
      <c r="M145" s="4" t="s">
        <v>26</v>
      </c>
      <c r="N145" s="96" t="s">
        <v>520</v>
      </c>
      <c r="O145" s="10"/>
    </row>
    <row r="146" spans="1:1020" x14ac:dyDescent="0.3">
      <c r="A146" s="2">
        <v>234</v>
      </c>
      <c r="B146" s="2" t="s">
        <v>533</v>
      </c>
      <c r="C146" s="2" t="s">
        <v>530</v>
      </c>
      <c r="D146" s="2">
        <v>2004</v>
      </c>
      <c r="E146" s="2" t="s">
        <v>534</v>
      </c>
      <c r="F146" s="2" t="s">
        <v>20</v>
      </c>
      <c r="H146" s="3" t="s">
        <v>535</v>
      </c>
      <c r="J146" s="4" t="s">
        <v>4826</v>
      </c>
      <c r="K146" s="4" t="s">
        <v>4836</v>
      </c>
      <c r="L146" s="4" t="s">
        <v>21</v>
      </c>
      <c r="M146" s="4" t="s">
        <v>26</v>
      </c>
      <c r="N146" s="96" t="s">
        <v>520</v>
      </c>
      <c r="O146" s="10"/>
    </row>
    <row r="147" spans="1:1020" x14ac:dyDescent="0.3">
      <c r="A147" s="2">
        <v>235</v>
      </c>
      <c r="B147" s="2" t="s">
        <v>536</v>
      </c>
      <c r="C147" s="2" t="s">
        <v>530</v>
      </c>
      <c r="D147" s="2">
        <v>2004</v>
      </c>
      <c r="E147" s="2" t="s">
        <v>537</v>
      </c>
      <c r="F147" s="2" t="s">
        <v>20</v>
      </c>
      <c r="H147" s="3" t="s">
        <v>538</v>
      </c>
      <c r="J147" s="4" t="s">
        <v>4826</v>
      </c>
      <c r="K147" s="4" t="s">
        <v>4836</v>
      </c>
      <c r="L147" s="4" t="s">
        <v>21</v>
      </c>
      <c r="M147" s="4" t="s">
        <v>26</v>
      </c>
      <c r="N147" s="96" t="s">
        <v>520</v>
      </c>
      <c r="O147" s="10"/>
    </row>
    <row r="148" spans="1:1020" x14ac:dyDescent="0.3">
      <c r="A148" s="2">
        <v>240</v>
      </c>
      <c r="B148" s="2" t="s">
        <v>544</v>
      </c>
      <c r="C148" s="2" t="s">
        <v>540</v>
      </c>
      <c r="D148" s="2">
        <v>1998</v>
      </c>
      <c r="E148" s="2" t="s">
        <v>545</v>
      </c>
      <c r="F148" s="2" t="s">
        <v>139</v>
      </c>
      <c r="H148" s="3" t="s">
        <v>546</v>
      </c>
      <c r="J148" s="4" t="s">
        <v>4824</v>
      </c>
      <c r="K148" s="4" t="s">
        <v>4836</v>
      </c>
      <c r="L148" s="4" t="s">
        <v>21</v>
      </c>
      <c r="M148" s="4" t="s">
        <v>190</v>
      </c>
      <c r="N148" s="96" t="s">
        <v>543</v>
      </c>
      <c r="O148" s="10"/>
    </row>
    <row r="149" spans="1:1020" x14ac:dyDescent="0.3">
      <c r="A149" s="2">
        <v>237</v>
      </c>
      <c r="B149" s="2" t="s">
        <v>550</v>
      </c>
      <c r="C149" s="2" t="s">
        <v>540</v>
      </c>
      <c r="D149" s="2">
        <v>1998</v>
      </c>
      <c r="E149" s="2" t="s">
        <v>551</v>
      </c>
      <c r="F149" s="2" t="s">
        <v>139</v>
      </c>
      <c r="G149" s="3" t="s">
        <v>551</v>
      </c>
      <c r="H149" s="3" t="s">
        <v>552</v>
      </c>
      <c r="J149" s="4" t="s">
        <v>4825</v>
      </c>
      <c r="K149" s="4" t="s">
        <v>4836</v>
      </c>
      <c r="L149" s="4" t="s">
        <v>184</v>
      </c>
      <c r="M149" s="4" t="s">
        <v>179</v>
      </c>
      <c r="N149" s="96" t="s">
        <v>5162</v>
      </c>
      <c r="O149" s="10"/>
    </row>
    <row r="150" spans="1:1020" x14ac:dyDescent="0.3">
      <c r="A150" s="2">
        <v>239</v>
      </c>
      <c r="B150" s="2" t="s">
        <v>539</v>
      </c>
      <c r="C150" s="2" t="s">
        <v>540</v>
      </c>
      <c r="D150" s="2">
        <v>1998</v>
      </c>
      <c r="E150" s="2" t="s">
        <v>541</v>
      </c>
      <c r="F150" s="2" t="s">
        <v>139</v>
      </c>
      <c r="H150" s="3" t="s">
        <v>542</v>
      </c>
      <c r="J150" s="4" t="s">
        <v>4825</v>
      </c>
      <c r="K150" s="4" t="s">
        <v>4836</v>
      </c>
      <c r="L150" s="4" t="s">
        <v>184</v>
      </c>
      <c r="M150" s="4" t="s">
        <v>26</v>
      </c>
      <c r="N150" s="96" t="s">
        <v>5028</v>
      </c>
      <c r="O150" s="10"/>
    </row>
    <row r="151" spans="1:1020" x14ac:dyDescent="0.3">
      <c r="A151" s="2">
        <v>238</v>
      </c>
      <c r="B151" s="2" t="s">
        <v>547</v>
      </c>
      <c r="C151" s="2" t="s">
        <v>540</v>
      </c>
      <c r="D151" s="2">
        <v>1998</v>
      </c>
      <c r="E151" s="2" t="s">
        <v>5149</v>
      </c>
      <c r="F151" s="2" t="s">
        <v>139</v>
      </c>
      <c r="H151" s="3" t="s">
        <v>549</v>
      </c>
      <c r="J151" s="4" t="s">
        <v>4826</v>
      </c>
      <c r="K151" s="4" t="s">
        <v>4836</v>
      </c>
      <c r="L151" s="4" t="s">
        <v>116</v>
      </c>
      <c r="M151" s="4" t="s">
        <v>179</v>
      </c>
      <c r="N151" s="96" t="s">
        <v>5029</v>
      </c>
      <c r="O151" s="10"/>
    </row>
    <row r="152" spans="1:1020" x14ac:dyDescent="0.3">
      <c r="A152" s="2">
        <v>62</v>
      </c>
      <c r="B152" s="2" t="s">
        <v>553</v>
      </c>
      <c r="C152" s="2" t="s">
        <v>554</v>
      </c>
      <c r="D152" s="2">
        <v>2006</v>
      </c>
      <c r="E152" s="2" t="s">
        <v>555</v>
      </c>
      <c r="F152" s="2" t="s">
        <v>107</v>
      </c>
      <c r="G152" s="3" t="s">
        <v>555</v>
      </c>
      <c r="H152" s="3" t="s">
        <v>556</v>
      </c>
      <c r="J152" s="4" t="s">
        <v>4824</v>
      </c>
      <c r="K152" s="4" t="s">
        <v>4836</v>
      </c>
      <c r="L152" s="4" t="s">
        <v>21</v>
      </c>
      <c r="M152" s="4" t="s">
        <v>447</v>
      </c>
      <c r="N152" s="96" t="s">
        <v>1410</v>
      </c>
      <c r="O152" s="10"/>
    </row>
    <row r="153" spans="1:1020" x14ac:dyDescent="0.3">
      <c r="A153" s="2" t="s">
        <v>3642</v>
      </c>
      <c r="B153" s="2" t="s">
        <v>3620</v>
      </c>
      <c r="C153" s="2" t="s">
        <v>554</v>
      </c>
      <c r="D153" s="2">
        <v>2006</v>
      </c>
      <c r="E153" s="2" t="s">
        <v>555</v>
      </c>
      <c r="F153" s="2" t="s">
        <v>107</v>
      </c>
      <c r="G153" s="3" t="s">
        <v>555</v>
      </c>
      <c r="H153" s="3" t="s">
        <v>1903</v>
      </c>
      <c r="J153" s="4" t="s">
        <v>4825</v>
      </c>
      <c r="K153" s="4" t="s">
        <v>4836</v>
      </c>
      <c r="L153" s="4" t="s">
        <v>21</v>
      </c>
      <c r="M153" s="4" t="s">
        <v>447</v>
      </c>
      <c r="N153" s="96" t="s">
        <v>5075</v>
      </c>
      <c r="O153" s="10"/>
    </row>
    <row r="154" spans="1:1020" x14ac:dyDescent="0.3">
      <c r="A154" s="2">
        <v>221</v>
      </c>
      <c r="B154" s="2" t="s">
        <v>557</v>
      </c>
      <c r="C154" s="2" t="s">
        <v>558</v>
      </c>
      <c r="D154" s="2">
        <v>2014</v>
      </c>
      <c r="E154" s="2" t="s">
        <v>559</v>
      </c>
      <c r="F154" s="2" t="s">
        <v>64</v>
      </c>
      <c r="H154" s="3" t="s">
        <v>560</v>
      </c>
      <c r="J154" s="4" t="s">
        <v>4825</v>
      </c>
      <c r="K154" s="4" t="s">
        <v>4836</v>
      </c>
      <c r="L154" s="4" t="s">
        <v>116</v>
      </c>
      <c r="M154" s="4" t="s">
        <v>26</v>
      </c>
      <c r="N154" s="96" t="s">
        <v>561</v>
      </c>
      <c r="O154" s="10"/>
    </row>
    <row r="155" spans="1:1020" x14ac:dyDescent="0.3">
      <c r="A155" s="2">
        <v>1</v>
      </c>
      <c r="B155" s="2" t="s">
        <v>562</v>
      </c>
      <c r="C155" s="2" t="s">
        <v>563</v>
      </c>
      <c r="D155" s="2">
        <v>2004</v>
      </c>
      <c r="E155" s="2" t="s">
        <v>564</v>
      </c>
      <c r="F155" s="2" t="s">
        <v>107</v>
      </c>
      <c r="G155" s="3" t="s">
        <v>565</v>
      </c>
      <c r="H155" s="3" t="s">
        <v>566</v>
      </c>
      <c r="J155" s="4" t="s">
        <v>4824</v>
      </c>
      <c r="K155" s="4" t="s">
        <v>4836</v>
      </c>
      <c r="L155" s="4" t="s">
        <v>116</v>
      </c>
      <c r="M155" s="4" t="s">
        <v>134</v>
      </c>
      <c r="N155" s="96" t="s">
        <v>1411</v>
      </c>
      <c r="O155" s="10"/>
    </row>
    <row r="156" spans="1:1020" x14ac:dyDescent="0.3">
      <c r="A156" s="2">
        <v>32</v>
      </c>
      <c r="B156" s="2" t="s">
        <v>568</v>
      </c>
      <c r="C156" s="2" t="s">
        <v>569</v>
      </c>
      <c r="D156" s="2">
        <v>2003</v>
      </c>
      <c r="E156" s="2" t="s">
        <v>570</v>
      </c>
      <c r="F156" s="2" t="s">
        <v>571</v>
      </c>
      <c r="G156" s="3" t="s">
        <v>572</v>
      </c>
      <c r="H156" s="3" t="s">
        <v>573</v>
      </c>
      <c r="J156" s="4" t="s">
        <v>4824</v>
      </c>
      <c r="K156" s="4" t="s">
        <v>4836</v>
      </c>
      <c r="L156" s="4" t="s">
        <v>198</v>
      </c>
      <c r="M156" s="4" t="s">
        <v>26</v>
      </c>
      <c r="N156" s="96" t="s">
        <v>5076</v>
      </c>
      <c r="O156" s="10"/>
    </row>
    <row r="157" spans="1:1020" x14ac:dyDescent="0.3">
      <c r="A157" s="2">
        <v>44</v>
      </c>
      <c r="B157" s="2" t="s">
        <v>574</v>
      </c>
      <c r="C157" s="2" t="s">
        <v>575</v>
      </c>
      <c r="D157" s="2">
        <v>2006</v>
      </c>
      <c r="E157" s="2" t="s">
        <v>576</v>
      </c>
      <c r="F157" s="2" t="s">
        <v>577</v>
      </c>
      <c r="G157" s="3" t="s">
        <v>578</v>
      </c>
      <c r="J157" s="4" t="s">
        <v>4824</v>
      </c>
      <c r="K157" s="4" t="s">
        <v>4836</v>
      </c>
      <c r="L157" s="4" t="s">
        <v>365</v>
      </c>
      <c r="M157" s="4" t="s">
        <v>303</v>
      </c>
      <c r="N157" s="96" t="s">
        <v>5109</v>
      </c>
      <c r="O157" s="10"/>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c r="IU157" s="22"/>
      <c r="IV157" s="22"/>
      <c r="IW157" s="22"/>
      <c r="IX157" s="22"/>
      <c r="IY157" s="22"/>
      <c r="IZ157" s="22"/>
      <c r="JA157" s="22"/>
      <c r="JB157" s="22"/>
      <c r="JC157" s="22"/>
      <c r="JD157" s="22"/>
      <c r="JE157" s="22"/>
      <c r="JF157" s="22"/>
      <c r="JG157" s="22"/>
      <c r="JH157" s="22"/>
      <c r="JI157" s="22"/>
      <c r="JJ157" s="22"/>
      <c r="JK157" s="22"/>
      <c r="JL157" s="22"/>
      <c r="JM157" s="22"/>
      <c r="JN157" s="22"/>
      <c r="JO157" s="22"/>
      <c r="JP157" s="22"/>
      <c r="JQ157" s="22"/>
      <c r="JR157" s="22"/>
      <c r="JS157" s="22"/>
      <c r="JT157" s="22"/>
      <c r="JU157" s="22"/>
      <c r="JV157" s="22"/>
      <c r="JW157" s="22"/>
      <c r="JX157" s="22"/>
      <c r="JY157" s="22"/>
      <c r="JZ157" s="22"/>
      <c r="KA157" s="22"/>
      <c r="KB157" s="22"/>
      <c r="KC157" s="22"/>
      <c r="KD157" s="22"/>
      <c r="KE157" s="22"/>
      <c r="KF157" s="22"/>
      <c r="KG157" s="22"/>
      <c r="KH157" s="22"/>
      <c r="KI157" s="22"/>
      <c r="KJ157" s="22"/>
      <c r="KK157" s="22"/>
      <c r="KL157" s="22"/>
      <c r="KM157" s="22"/>
      <c r="KN157" s="22"/>
      <c r="KO157" s="22"/>
      <c r="KP157" s="22"/>
      <c r="KQ157" s="22"/>
      <c r="KR157" s="22"/>
      <c r="KS157" s="22"/>
      <c r="KT157" s="22"/>
      <c r="KU157" s="22"/>
      <c r="KV157" s="22"/>
      <c r="KW157" s="22"/>
      <c r="KX157" s="22"/>
      <c r="KY157" s="22"/>
      <c r="KZ157" s="22"/>
      <c r="LA157" s="22"/>
      <c r="LB157" s="22"/>
      <c r="LC157" s="22"/>
      <c r="LD157" s="22"/>
      <c r="LE157" s="22"/>
      <c r="LF157" s="22"/>
      <c r="LG157" s="22"/>
      <c r="LH157" s="22"/>
      <c r="LI157" s="22"/>
      <c r="LJ157" s="22"/>
      <c r="LK157" s="22"/>
      <c r="LL157" s="22"/>
      <c r="LM157" s="22"/>
      <c r="LN157" s="22"/>
      <c r="LO157" s="22"/>
      <c r="LP157" s="22"/>
      <c r="LQ157" s="22"/>
      <c r="LR157" s="22"/>
      <c r="LS157" s="22"/>
      <c r="LT157" s="22"/>
      <c r="LU157" s="22"/>
      <c r="LV157" s="22"/>
      <c r="LW157" s="22"/>
      <c r="LX157" s="22"/>
      <c r="LY157" s="22"/>
      <c r="LZ157" s="22"/>
      <c r="MA157" s="22"/>
      <c r="MB157" s="22"/>
      <c r="MC157" s="22"/>
      <c r="MD157" s="22"/>
      <c r="ME157" s="22"/>
      <c r="MF157" s="22"/>
      <c r="MG157" s="22"/>
      <c r="MH157" s="22"/>
      <c r="MI157" s="22"/>
      <c r="MJ157" s="22"/>
      <c r="MK157" s="22"/>
      <c r="ML157" s="22"/>
      <c r="MM157" s="22"/>
      <c r="MN157" s="22"/>
      <c r="MO157" s="22"/>
      <c r="MP157" s="22"/>
      <c r="MQ157" s="22"/>
      <c r="MR157" s="22"/>
      <c r="MS157" s="22"/>
      <c r="MT157" s="22"/>
      <c r="MU157" s="22"/>
      <c r="MV157" s="22"/>
      <c r="MW157" s="22"/>
      <c r="MX157" s="22"/>
      <c r="MY157" s="22"/>
      <c r="MZ157" s="22"/>
      <c r="NA157" s="22"/>
      <c r="NB157" s="22"/>
      <c r="NC157" s="22"/>
      <c r="ND157" s="22"/>
      <c r="NE157" s="22"/>
      <c r="NF157" s="22"/>
      <c r="NG157" s="22"/>
      <c r="NH157" s="22"/>
      <c r="NI157" s="22"/>
      <c r="NJ157" s="22"/>
      <c r="NK157" s="22"/>
      <c r="NL157" s="22"/>
      <c r="NM157" s="22"/>
      <c r="NN157" s="22"/>
      <c r="NO157" s="22"/>
      <c r="NP157" s="22"/>
      <c r="NQ157" s="22"/>
      <c r="NR157" s="22"/>
      <c r="NS157" s="22"/>
      <c r="NT157" s="22"/>
      <c r="NU157" s="22"/>
      <c r="NV157" s="22"/>
      <c r="NW157" s="22"/>
      <c r="NX157" s="22"/>
      <c r="NY157" s="22"/>
      <c r="NZ157" s="22"/>
      <c r="OA157" s="22"/>
      <c r="OB157" s="22"/>
      <c r="OC157" s="22"/>
      <c r="OD157" s="22"/>
      <c r="OE157" s="22"/>
      <c r="OF157" s="22"/>
      <c r="OG157" s="22"/>
      <c r="OH157" s="22"/>
      <c r="OI157" s="22"/>
      <c r="OJ157" s="22"/>
      <c r="OK157" s="22"/>
      <c r="OL157" s="22"/>
      <c r="OM157" s="22"/>
      <c r="ON157" s="22"/>
      <c r="OO157" s="22"/>
      <c r="OP157" s="22"/>
      <c r="OQ157" s="22"/>
      <c r="OR157" s="22"/>
      <c r="OS157" s="22"/>
      <c r="OT157" s="22"/>
      <c r="OU157" s="22"/>
      <c r="OV157" s="22"/>
      <c r="OW157" s="22"/>
      <c r="OX157" s="22"/>
      <c r="OY157" s="22"/>
      <c r="OZ157" s="22"/>
      <c r="PA157" s="22"/>
      <c r="PB157" s="22"/>
      <c r="PC157" s="22"/>
      <c r="PD157" s="22"/>
      <c r="PE157" s="22"/>
      <c r="PF157" s="22"/>
      <c r="PG157" s="22"/>
      <c r="PH157" s="22"/>
      <c r="PI157" s="22"/>
      <c r="PJ157" s="22"/>
      <c r="PK157" s="22"/>
      <c r="PL157" s="22"/>
      <c r="PM157" s="22"/>
      <c r="PN157" s="22"/>
      <c r="PO157" s="22"/>
      <c r="PP157" s="22"/>
      <c r="PQ157" s="22"/>
      <c r="PR157" s="22"/>
      <c r="PS157" s="22"/>
      <c r="PT157" s="22"/>
      <c r="PU157" s="22"/>
      <c r="PV157" s="22"/>
      <c r="PW157" s="22"/>
      <c r="PX157" s="22"/>
      <c r="PY157" s="22"/>
      <c r="PZ157" s="22"/>
      <c r="QA157" s="22"/>
      <c r="QB157" s="22"/>
      <c r="QC157" s="22"/>
      <c r="QD157" s="22"/>
      <c r="QE157" s="22"/>
      <c r="QF157" s="22"/>
      <c r="QG157" s="22"/>
      <c r="QH157" s="22"/>
      <c r="QI157" s="22"/>
      <c r="QJ157" s="22"/>
      <c r="QK157" s="22"/>
      <c r="QL157" s="22"/>
      <c r="QM157" s="22"/>
      <c r="QN157" s="22"/>
      <c r="QO157" s="22"/>
      <c r="QP157" s="22"/>
      <c r="QQ157" s="22"/>
      <c r="QR157" s="22"/>
      <c r="QS157" s="22"/>
      <c r="QT157" s="22"/>
      <c r="QU157" s="22"/>
      <c r="QV157" s="22"/>
      <c r="QW157" s="22"/>
      <c r="QX157" s="22"/>
      <c r="QY157" s="22"/>
      <c r="QZ157" s="22"/>
      <c r="RA157" s="22"/>
      <c r="RB157" s="22"/>
      <c r="RC157" s="22"/>
      <c r="RD157" s="22"/>
      <c r="RE157" s="22"/>
      <c r="RF157" s="22"/>
      <c r="RG157" s="22"/>
      <c r="RH157" s="22"/>
      <c r="RI157" s="22"/>
      <c r="RJ157" s="22"/>
      <c r="RK157" s="22"/>
      <c r="RL157" s="22"/>
      <c r="RM157" s="22"/>
      <c r="RN157" s="22"/>
      <c r="RO157" s="22"/>
      <c r="RP157" s="22"/>
      <c r="RQ157" s="22"/>
      <c r="RR157" s="22"/>
      <c r="RS157" s="22"/>
      <c r="RT157" s="22"/>
      <c r="RU157" s="22"/>
      <c r="RV157" s="22"/>
      <c r="RW157" s="22"/>
      <c r="RX157" s="22"/>
      <c r="RY157" s="22"/>
      <c r="RZ157" s="22"/>
      <c r="SA157" s="22"/>
      <c r="SB157" s="22"/>
      <c r="SC157" s="22"/>
      <c r="SD157" s="22"/>
      <c r="SE157" s="22"/>
      <c r="SF157" s="22"/>
      <c r="SG157" s="22"/>
      <c r="SH157" s="22"/>
      <c r="SI157" s="22"/>
      <c r="SJ157" s="22"/>
      <c r="SK157" s="22"/>
      <c r="SL157" s="22"/>
      <c r="SM157" s="22"/>
      <c r="SN157" s="22"/>
      <c r="SO157" s="22"/>
      <c r="SP157" s="22"/>
      <c r="SQ157" s="22"/>
      <c r="SR157" s="22"/>
      <c r="SS157" s="22"/>
      <c r="ST157" s="22"/>
      <c r="SU157" s="22"/>
      <c r="SV157" s="22"/>
      <c r="SW157" s="22"/>
      <c r="SX157" s="22"/>
      <c r="SY157" s="22"/>
      <c r="SZ157" s="22"/>
      <c r="TA157" s="22"/>
      <c r="TB157" s="22"/>
      <c r="TC157" s="22"/>
      <c r="TD157" s="22"/>
      <c r="TE157" s="22"/>
      <c r="TF157" s="22"/>
      <c r="TG157" s="22"/>
      <c r="TH157" s="22"/>
      <c r="TI157" s="22"/>
      <c r="TJ157" s="22"/>
      <c r="TK157" s="22"/>
      <c r="TL157" s="22"/>
      <c r="TM157" s="22"/>
      <c r="TN157" s="22"/>
      <c r="TO157" s="22"/>
      <c r="TP157" s="22"/>
      <c r="TQ157" s="22"/>
      <c r="TR157" s="22"/>
      <c r="TS157" s="22"/>
      <c r="TT157" s="22"/>
      <c r="TU157" s="22"/>
      <c r="TV157" s="22"/>
      <c r="TW157" s="22"/>
      <c r="TX157" s="22"/>
      <c r="TY157" s="22"/>
      <c r="TZ157" s="22"/>
      <c r="UA157" s="22"/>
      <c r="UB157" s="22"/>
      <c r="UC157" s="22"/>
      <c r="UD157" s="22"/>
      <c r="UE157" s="22"/>
      <c r="UF157" s="22"/>
      <c r="UG157" s="22"/>
      <c r="UH157" s="22"/>
      <c r="UI157" s="22"/>
      <c r="UJ157" s="22"/>
      <c r="UK157" s="22"/>
      <c r="UL157" s="22"/>
      <c r="UM157" s="22"/>
      <c r="UN157" s="22"/>
      <c r="UO157" s="22"/>
      <c r="UP157" s="22"/>
      <c r="UQ157" s="22"/>
      <c r="UR157" s="22"/>
      <c r="US157" s="22"/>
      <c r="UT157" s="22"/>
      <c r="UU157" s="22"/>
      <c r="UV157" s="22"/>
      <c r="UW157" s="22"/>
      <c r="UX157" s="22"/>
      <c r="UY157" s="22"/>
      <c r="UZ157" s="22"/>
      <c r="VA157" s="22"/>
      <c r="VB157" s="22"/>
      <c r="VC157" s="22"/>
      <c r="VD157" s="22"/>
      <c r="VE157" s="22"/>
      <c r="VF157" s="22"/>
      <c r="VG157" s="22"/>
      <c r="VH157" s="22"/>
      <c r="VI157" s="22"/>
      <c r="VJ157" s="22"/>
      <c r="VK157" s="22"/>
      <c r="VL157" s="22"/>
      <c r="VM157" s="22"/>
      <c r="VN157" s="22"/>
      <c r="VO157" s="22"/>
      <c r="VP157" s="22"/>
      <c r="VQ157" s="22"/>
      <c r="VR157" s="22"/>
      <c r="VS157" s="22"/>
      <c r="VT157" s="22"/>
      <c r="VU157" s="22"/>
      <c r="VV157" s="22"/>
      <c r="VW157" s="22"/>
      <c r="VX157" s="22"/>
      <c r="VY157" s="22"/>
      <c r="VZ157" s="22"/>
      <c r="WA157" s="22"/>
      <c r="WB157" s="22"/>
      <c r="WC157" s="22"/>
      <c r="WD157" s="22"/>
      <c r="WE157" s="22"/>
      <c r="WF157" s="22"/>
      <c r="WG157" s="22"/>
      <c r="WH157" s="22"/>
      <c r="WI157" s="22"/>
      <c r="WJ157" s="22"/>
      <c r="WK157" s="22"/>
      <c r="WL157" s="22"/>
      <c r="WM157" s="22"/>
      <c r="WN157" s="22"/>
      <c r="WO157" s="22"/>
      <c r="WP157" s="22"/>
      <c r="WQ157" s="22"/>
      <c r="WR157" s="22"/>
      <c r="WS157" s="22"/>
      <c r="WT157" s="22"/>
      <c r="WU157" s="22"/>
      <c r="WV157" s="22"/>
      <c r="WW157" s="22"/>
      <c r="WX157" s="22"/>
      <c r="WY157" s="22"/>
      <c r="WZ157" s="22"/>
      <c r="XA157" s="22"/>
      <c r="XB157" s="22"/>
      <c r="XC157" s="22"/>
      <c r="XD157" s="22"/>
      <c r="XE157" s="22"/>
      <c r="XF157" s="22"/>
      <c r="XG157" s="22"/>
      <c r="XH157" s="22"/>
      <c r="XI157" s="22"/>
      <c r="XJ157" s="22"/>
      <c r="XK157" s="22"/>
      <c r="XL157" s="22"/>
      <c r="XM157" s="22"/>
      <c r="XN157" s="22"/>
      <c r="XO157" s="22"/>
      <c r="XP157" s="22"/>
      <c r="XQ157" s="22"/>
      <c r="XR157" s="22"/>
      <c r="XS157" s="22"/>
      <c r="XT157" s="22"/>
      <c r="XU157" s="22"/>
      <c r="XV157" s="22"/>
      <c r="XW157" s="22"/>
      <c r="XX157" s="22"/>
      <c r="XY157" s="22"/>
      <c r="XZ157" s="22"/>
      <c r="YA157" s="22"/>
      <c r="YB157" s="22"/>
      <c r="YC157" s="22"/>
      <c r="YD157" s="22"/>
      <c r="YE157" s="22"/>
      <c r="YF157" s="22"/>
      <c r="YG157" s="22"/>
      <c r="YH157" s="22"/>
      <c r="YI157" s="22"/>
      <c r="YJ157" s="22"/>
      <c r="YK157" s="22"/>
      <c r="YL157" s="22"/>
      <c r="YM157" s="22"/>
      <c r="YN157" s="22"/>
      <c r="YO157" s="22"/>
      <c r="YP157" s="22"/>
      <c r="YQ157" s="22"/>
      <c r="YR157" s="22"/>
      <c r="YS157" s="22"/>
      <c r="YT157" s="22"/>
      <c r="YU157" s="22"/>
      <c r="YV157" s="22"/>
      <c r="YW157" s="22"/>
      <c r="YX157" s="22"/>
      <c r="YY157" s="22"/>
      <c r="YZ157" s="22"/>
      <c r="ZA157" s="22"/>
      <c r="ZB157" s="22"/>
      <c r="ZC157" s="22"/>
      <c r="ZD157" s="22"/>
      <c r="ZE157" s="22"/>
      <c r="ZF157" s="22"/>
      <c r="ZG157" s="22"/>
      <c r="ZH157" s="22"/>
      <c r="ZI157" s="22"/>
      <c r="ZJ157" s="22"/>
      <c r="ZK157" s="22"/>
      <c r="ZL157" s="22"/>
      <c r="ZM157" s="22"/>
      <c r="ZN157" s="22"/>
      <c r="ZO157" s="22"/>
      <c r="ZP157" s="22"/>
      <c r="ZQ157" s="22"/>
      <c r="ZR157" s="22"/>
      <c r="ZS157" s="22"/>
      <c r="ZT157" s="22"/>
      <c r="ZU157" s="22"/>
      <c r="ZV157" s="22"/>
      <c r="ZW157" s="22"/>
      <c r="ZX157" s="22"/>
      <c r="ZY157" s="22"/>
      <c r="ZZ157" s="22"/>
      <c r="AAA157" s="22"/>
      <c r="AAB157" s="22"/>
      <c r="AAC157" s="22"/>
      <c r="AAD157" s="22"/>
      <c r="AAE157" s="22"/>
      <c r="AAF157" s="22"/>
      <c r="AAG157" s="22"/>
      <c r="AAH157" s="22"/>
      <c r="AAI157" s="22"/>
      <c r="AAJ157" s="22"/>
      <c r="AAK157" s="22"/>
      <c r="AAL157" s="22"/>
      <c r="AAM157" s="22"/>
      <c r="AAN157" s="22"/>
      <c r="AAO157" s="22"/>
      <c r="AAP157" s="22"/>
      <c r="AAQ157" s="22"/>
      <c r="AAR157" s="22"/>
      <c r="AAS157" s="22"/>
      <c r="AAT157" s="22"/>
      <c r="AAU157" s="22"/>
      <c r="AAV157" s="22"/>
      <c r="AAW157" s="22"/>
      <c r="AAX157" s="22"/>
      <c r="AAY157" s="22"/>
      <c r="AAZ157" s="22"/>
      <c r="ABA157" s="22"/>
      <c r="ABB157" s="22"/>
      <c r="ABC157" s="22"/>
      <c r="ABD157" s="22"/>
      <c r="ABE157" s="22"/>
      <c r="ABF157" s="22"/>
      <c r="ABG157" s="22"/>
      <c r="ABH157" s="22"/>
      <c r="ABI157" s="22"/>
      <c r="ABJ157" s="22"/>
      <c r="ABK157" s="22"/>
      <c r="ABL157" s="22"/>
      <c r="ABM157" s="22"/>
      <c r="ABN157" s="22"/>
      <c r="ABO157" s="22"/>
      <c r="ABP157" s="22"/>
      <c r="ABQ157" s="22"/>
      <c r="ABR157" s="22"/>
      <c r="ABS157" s="22"/>
      <c r="ABT157" s="22"/>
      <c r="ABU157" s="22"/>
      <c r="ABV157" s="22"/>
      <c r="ABW157" s="22"/>
      <c r="ABX157" s="22"/>
      <c r="ABY157" s="22"/>
      <c r="ABZ157" s="22"/>
      <c r="ACA157" s="22"/>
      <c r="ACB157" s="22"/>
      <c r="ACC157" s="22"/>
      <c r="ACD157" s="22"/>
      <c r="ACE157" s="22"/>
      <c r="ACF157" s="22"/>
      <c r="ACG157" s="22"/>
      <c r="ACH157" s="22"/>
      <c r="ACI157" s="22"/>
      <c r="ACJ157" s="22"/>
      <c r="ACK157" s="22"/>
      <c r="ACL157" s="22"/>
      <c r="ACM157" s="22"/>
      <c r="ACN157" s="22"/>
      <c r="ACO157" s="22"/>
      <c r="ACP157" s="22"/>
      <c r="ACQ157" s="22"/>
      <c r="ACR157" s="22"/>
      <c r="ACS157" s="22"/>
      <c r="ACT157" s="22"/>
      <c r="ACU157" s="22"/>
      <c r="ACV157" s="22"/>
      <c r="ACW157" s="22"/>
      <c r="ACX157" s="22"/>
      <c r="ACY157" s="22"/>
      <c r="ACZ157" s="22"/>
      <c r="ADA157" s="22"/>
      <c r="ADB157" s="22"/>
      <c r="ADC157" s="22"/>
      <c r="ADD157" s="22"/>
      <c r="ADE157" s="22"/>
      <c r="ADF157" s="22"/>
      <c r="ADG157" s="22"/>
      <c r="ADH157" s="22"/>
      <c r="ADI157" s="22"/>
      <c r="ADJ157" s="22"/>
      <c r="ADK157" s="22"/>
      <c r="ADL157" s="22"/>
      <c r="ADM157" s="22"/>
      <c r="ADN157" s="22"/>
      <c r="ADO157" s="22"/>
      <c r="ADP157" s="22"/>
      <c r="ADQ157" s="22"/>
      <c r="ADR157" s="22"/>
      <c r="ADS157" s="22"/>
      <c r="ADT157" s="22"/>
      <c r="ADU157" s="22"/>
      <c r="ADV157" s="22"/>
      <c r="ADW157" s="22"/>
      <c r="ADX157" s="22"/>
      <c r="ADY157" s="22"/>
      <c r="ADZ157" s="22"/>
      <c r="AEA157" s="22"/>
      <c r="AEB157" s="22"/>
      <c r="AEC157" s="22"/>
      <c r="AED157" s="22"/>
      <c r="AEE157" s="22"/>
      <c r="AEF157" s="22"/>
      <c r="AEG157" s="22"/>
      <c r="AEH157" s="22"/>
      <c r="AEI157" s="22"/>
      <c r="AEJ157" s="22"/>
      <c r="AEK157" s="22"/>
      <c r="AEL157" s="22"/>
      <c r="AEM157" s="22"/>
      <c r="AEN157" s="22"/>
      <c r="AEO157" s="22"/>
      <c r="AEP157" s="22"/>
      <c r="AEQ157" s="22"/>
      <c r="AER157" s="22"/>
      <c r="AES157" s="22"/>
      <c r="AET157" s="22"/>
      <c r="AEU157" s="22"/>
      <c r="AEV157" s="22"/>
      <c r="AEW157" s="22"/>
      <c r="AEX157" s="22"/>
      <c r="AEY157" s="22"/>
      <c r="AEZ157" s="22"/>
      <c r="AFA157" s="22"/>
      <c r="AFB157" s="22"/>
      <c r="AFC157" s="22"/>
      <c r="AFD157" s="22"/>
      <c r="AFE157" s="22"/>
      <c r="AFF157" s="22"/>
      <c r="AFG157" s="22"/>
      <c r="AFH157" s="22"/>
      <c r="AFI157" s="22"/>
      <c r="AFJ157" s="22"/>
      <c r="AFK157" s="22"/>
      <c r="AFL157" s="22"/>
      <c r="AFM157" s="22"/>
      <c r="AFN157" s="22"/>
      <c r="AFO157" s="22"/>
      <c r="AFP157" s="22"/>
      <c r="AFQ157" s="22"/>
      <c r="AFR157" s="22"/>
      <c r="AFS157" s="22"/>
      <c r="AFT157" s="22"/>
      <c r="AFU157" s="22"/>
      <c r="AFV157" s="22"/>
      <c r="AFW157" s="22"/>
      <c r="AFX157" s="22"/>
      <c r="AFY157" s="22"/>
      <c r="AFZ157" s="22"/>
      <c r="AGA157" s="22"/>
      <c r="AGB157" s="22"/>
      <c r="AGC157" s="22"/>
      <c r="AGD157" s="22"/>
      <c r="AGE157" s="22"/>
      <c r="AGF157" s="22"/>
      <c r="AGG157" s="22"/>
      <c r="AGH157" s="22"/>
      <c r="AGI157" s="22"/>
      <c r="AGJ157" s="22"/>
      <c r="AGK157" s="22"/>
      <c r="AGL157" s="22"/>
      <c r="AGM157" s="22"/>
      <c r="AGN157" s="22"/>
      <c r="AGO157" s="22"/>
      <c r="AGP157" s="22"/>
      <c r="AGQ157" s="22"/>
      <c r="AGR157" s="22"/>
      <c r="AGS157" s="22"/>
      <c r="AGT157" s="22"/>
      <c r="AGU157" s="22"/>
      <c r="AGV157" s="22"/>
      <c r="AGW157" s="22"/>
      <c r="AGX157" s="22"/>
      <c r="AGY157" s="22"/>
      <c r="AGZ157" s="22"/>
      <c r="AHA157" s="22"/>
      <c r="AHB157" s="22"/>
      <c r="AHC157" s="22"/>
      <c r="AHD157" s="22"/>
      <c r="AHE157" s="22"/>
      <c r="AHF157" s="22"/>
      <c r="AHG157" s="22"/>
      <c r="AHH157" s="22"/>
      <c r="AHI157" s="22"/>
      <c r="AHJ157" s="22"/>
      <c r="AHK157" s="22"/>
      <c r="AHL157" s="22"/>
      <c r="AHM157" s="22"/>
      <c r="AHN157" s="22"/>
      <c r="AHO157" s="22"/>
      <c r="AHP157" s="22"/>
      <c r="AHQ157" s="22"/>
      <c r="AHR157" s="22"/>
      <c r="AHS157" s="22"/>
      <c r="AHT157" s="22"/>
      <c r="AHU157" s="22"/>
      <c r="AHV157" s="22"/>
      <c r="AHW157" s="22"/>
      <c r="AHX157" s="22"/>
      <c r="AHY157" s="22"/>
      <c r="AHZ157" s="22"/>
      <c r="AIA157" s="22"/>
      <c r="AIB157" s="22"/>
      <c r="AIC157" s="22"/>
      <c r="AID157" s="22"/>
      <c r="AIE157" s="22"/>
      <c r="AIF157" s="22"/>
      <c r="AIG157" s="22"/>
      <c r="AIH157" s="22"/>
      <c r="AII157" s="22"/>
      <c r="AIJ157" s="22"/>
      <c r="AIK157" s="22"/>
      <c r="AIL157" s="22"/>
      <c r="AIM157" s="22"/>
      <c r="AIN157" s="22"/>
      <c r="AIO157" s="22"/>
      <c r="AIP157" s="22"/>
      <c r="AIQ157" s="22"/>
      <c r="AIR157" s="22"/>
      <c r="AIS157" s="22"/>
      <c r="AIT157" s="22"/>
      <c r="AIU157" s="22"/>
      <c r="AIV157" s="22"/>
      <c r="AIW157" s="22"/>
      <c r="AIX157" s="22"/>
      <c r="AIY157" s="22"/>
      <c r="AIZ157" s="22"/>
      <c r="AJA157" s="22"/>
      <c r="AJB157" s="22"/>
      <c r="AJC157" s="22"/>
      <c r="AJD157" s="22"/>
      <c r="AJE157" s="22"/>
      <c r="AJF157" s="22"/>
      <c r="AJG157" s="22"/>
      <c r="AJH157" s="22"/>
      <c r="AJI157" s="22"/>
      <c r="AJJ157" s="22"/>
      <c r="AJK157" s="22"/>
      <c r="AJL157" s="22"/>
      <c r="AJM157" s="22"/>
      <c r="AJN157" s="22"/>
      <c r="AJO157" s="22"/>
      <c r="AJP157" s="22"/>
      <c r="AJQ157" s="22"/>
      <c r="AJR157" s="22"/>
      <c r="AJS157" s="22"/>
      <c r="AJT157" s="22"/>
      <c r="AJU157" s="22"/>
      <c r="AJV157" s="22"/>
      <c r="AJW157" s="22"/>
      <c r="AJX157" s="22"/>
      <c r="AJY157" s="22"/>
      <c r="AJZ157" s="22"/>
      <c r="AKA157" s="22"/>
      <c r="AKB157" s="22"/>
      <c r="AKC157" s="22"/>
      <c r="AKD157" s="22"/>
      <c r="AKE157" s="22"/>
      <c r="AKF157" s="22"/>
      <c r="AKG157" s="22"/>
      <c r="AKH157" s="22"/>
      <c r="AKI157" s="22"/>
      <c r="AKJ157" s="22"/>
      <c r="AKK157" s="22"/>
      <c r="AKL157" s="22"/>
      <c r="AKM157" s="22"/>
      <c r="AKN157" s="22"/>
      <c r="AKO157" s="22"/>
      <c r="AKP157" s="22"/>
      <c r="AKQ157" s="22"/>
      <c r="AKR157" s="22"/>
      <c r="AKS157" s="22"/>
      <c r="AKT157" s="22"/>
      <c r="AKU157" s="22"/>
      <c r="AKV157" s="22"/>
      <c r="AKW157" s="22"/>
      <c r="AKX157" s="22"/>
      <c r="AKY157" s="22"/>
      <c r="AKZ157" s="22"/>
      <c r="ALA157" s="22"/>
      <c r="ALB157" s="22"/>
      <c r="ALC157" s="22"/>
      <c r="ALD157" s="22"/>
      <c r="ALE157" s="22"/>
      <c r="ALF157" s="22"/>
      <c r="ALG157" s="22"/>
      <c r="ALH157" s="22"/>
      <c r="ALI157" s="22"/>
      <c r="ALJ157" s="22"/>
      <c r="ALK157" s="22"/>
      <c r="ALL157" s="22"/>
      <c r="ALM157" s="22"/>
      <c r="ALN157" s="22"/>
      <c r="ALO157" s="22"/>
      <c r="ALP157" s="22"/>
      <c r="ALQ157" s="22"/>
      <c r="ALR157" s="22"/>
      <c r="ALS157" s="22"/>
      <c r="ALT157" s="22"/>
      <c r="ALU157" s="22"/>
      <c r="ALV157" s="22"/>
      <c r="ALW157" s="22"/>
      <c r="ALX157" s="22"/>
      <c r="ALY157" s="22"/>
      <c r="ALZ157" s="22"/>
      <c r="AMA157" s="22"/>
      <c r="AMB157" s="22"/>
      <c r="AMC157" s="22"/>
      <c r="AMD157" s="22"/>
      <c r="AME157" s="22"/>
      <c r="AMF157" s="22"/>
    </row>
    <row r="158" spans="1:1020" x14ac:dyDescent="0.3">
      <c r="A158" s="2">
        <v>40</v>
      </c>
      <c r="B158" s="2" t="s">
        <v>580</v>
      </c>
      <c r="C158" s="2" t="s">
        <v>581</v>
      </c>
      <c r="D158" s="2">
        <v>1999</v>
      </c>
      <c r="E158" s="2" t="s">
        <v>582</v>
      </c>
      <c r="F158" s="2" t="s">
        <v>64</v>
      </c>
      <c r="G158" s="3" t="s">
        <v>583</v>
      </c>
      <c r="H158" s="3" t="s">
        <v>584</v>
      </c>
      <c r="I158" s="3" t="s">
        <v>585</v>
      </c>
      <c r="J158" s="4" t="s">
        <v>4824</v>
      </c>
      <c r="K158" s="4" t="s">
        <v>4836</v>
      </c>
      <c r="L158" s="4" t="s">
        <v>116</v>
      </c>
      <c r="M158" s="4" t="s">
        <v>134</v>
      </c>
      <c r="N158" s="96" t="s">
        <v>1415</v>
      </c>
      <c r="O158" s="10"/>
    </row>
    <row r="159" spans="1:1020" x14ac:dyDescent="0.3">
      <c r="A159" s="2" t="s">
        <v>3644</v>
      </c>
      <c r="B159" s="2" t="s">
        <v>3645</v>
      </c>
      <c r="C159" s="2" t="s">
        <v>587</v>
      </c>
      <c r="D159" s="2">
        <v>2011</v>
      </c>
      <c r="E159" s="2" t="s">
        <v>3646</v>
      </c>
      <c r="F159" s="2" t="s">
        <v>20</v>
      </c>
      <c r="H159" s="3" t="s">
        <v>1912</v>
      </c>
      <c r="J159" s="4" t="s">
        <v>4824</v>
      </c>
      <c r="K159" s="4" t="s">
        <v>4836</v>
      </c>
      <c r="L159" s="4" t="s">
        <v>21</v>
      </c>
      <c r="M159" s="4" t="s">
        <v>592</v>
      </c>
      <c r="N159" s="96" t="e">
        <v>#N/A</v>
      </c>
      <c r="O159" s="10"/>
    </row>
    <row r="160" spans="1:1020" x14ac:dyDescent="0.3">
      <c r="A160" s="2">
        <v>63</v>
      </c>
      <c r="B160" s="2" t="s">
        <v>586</v>
      </c>
      <c r="C160" s="2" t="s">
        <v>587</v>
      </c>
      <c r="D160" s="2">
        <v>2011</v>
      </c>
      <c r="E160" s="2" t="s">
        <v>588</v>
      </c>
      <c r="F160" s="2" t="s">
        <v>20</v>
      </c>
      <c r="G160" s="3" t="s">
        <v>589</v>
      </c>
      <c r="H160" s="3" t="s">
        <v>590</v>
      </c>
      <c r="I160" s="3" t="s">
        <v>591</v>
      </c>
      <c r="J160" s="4" t="s">
        <v>4824</v>
      </c>
      <c r="K160" s="4" t="s">
        <v>4836</v>
      </c>
      <c r="L160" s="4" t="s">
        <v>21</v>
      </c>
      <c r="M160" s="4" t="s">
        <v>592</v>
      </c>
      <c r="N160" s="96" t="s">
        <v>1416</v>
      </c>
      <c r="O160" s="10"/>
    </row>
    <row r="161" spans="1:1020" x14ac:dyDescent="0.3">
      <c r="A161" s="2">
        <v>64</v>
      </c>
      <c r="B161" s="2" t="s">
        <v>593</v>
      </c>
      <c r="C161" s="2" t="s">
        <v>587</v>
      </c>
      <c r="D161" s="2">
        <v>2011</v>
      </c>
      <c r="E161" s="2" t="s">
        <v>594</v>
      </c>
      <c r="F161" s="2" t="s">
        <v>20</v>
      </c>
      <c r="G161" s="3" t="s">
        <v>595</v>
      </c>
      <c r="H161" s="3" t="s">
        <v>596</v>
      </c>
      <c r="J161" s="4" t="s">
        <v>4824</v>
      </c>
      <c r="K161" s="4" t="s">
        <v>4836</v>
      </c>
      <c r="L161" s="4" t="s">
        <v>21</v>
      </c>
      <c r="M161" s="4" t="s">
        <v>592</v>
      </c>
      <c r="N161" s="96" t="s">
        <v>1417</v>
      </c>
      <c r="O161" s="10"/>
    </row>
    <row r="162" spans="1:1020" x14ac:dyDescent="0.3">
      <c r="A162" s="2">
        <v>345</v>
      </c>
      <c r="B162" s="2" t="s">
        <v>597</v>
      </c>
      <c r="C162" s="2" t="s">
        <v>598</v>
      </c>
      <c r="D162" s="2">
        <v>2009</v>
      </c>
      <c r="E162" s="2" t="s">
        <v>599</v>
      </c>
      <c r="F162" s="2" t="s">
        <v>107</v>
      </c>
      <c r="H162" s="3" t="s">
        <v>600</v>
      </c>
      <c r="I162" s="3" t="s">
        <v>597</v>
      </c>
      <c r="J162" s="4" t="s">
        <v>4824</v>
      </c>
      <c r="K162" s="4" t="s">
        <v>4836</v>
      </c>
      <c r="L162" s="4" t="s">
        <v>21</v>
      </c>
      <c r="M162" s="4" t="s">
        <v>601</v>
      </c>
      <c r="N162" s="96" t="s">
        <v>602</v>
      </c>
      <c r="O162" s="10"/>
    </row>
    <row r="163" spans="1:1020" x14ac:dyDescent="0.3">
      <c r="A163" s="2" t="s">
        <v>3443</v>
      </c>
      <c r="B163" s="2" t="s">
        <v>3442</v>
      </c>
      <c r="C163" s="2" t="s">
        <v>598</v>
      </c>
      <c r="D163" s="2">
        <v>2009</v>
      </c>
      <c r="E163" s="2" t="s">
        <v>5150</v>
      </c>
      <c r="F163" s="2" t="s">
        <v>107</v>
      </c>
      <c r="H163" s="3" t="s">
        <v>3444</v>
      </c>
      <c r="I163" s="3" t="s">
        <v>597</v>
      </c>
      <c r="J163" s="4" t="s">
        <v>4824</v>
      </c>
      <c r="K163" s="4" t="s">
        <v>4837</v>
      </c>
      <c r="L163" s="4" t="s">
        <v>21</v>
      </c>
      <c r="M163" s="4" t="s">
        <v>601</v>
      </c>
      <c r="O163" s="10"/>
    </row>
    <row r="164" spans="1:1020" x14ac:dyDescent="0.3">
      <c r="A164" s="2">
        <v>22</v>
      </c>
      <c r="B164" s="2" t="s">
        <v>603</v>
      </c>
      <c r="C164" s="2" t="s">
        <v>604</v>
      </c>
      <c r="D164" s="2">
        <v>2013</v>
      </c>
      <c r="E164" s="2" t="s">
        <v>605</v>
      </c>
      <c r="F164" s="2" t="s">
        <v>64</v>
      </c>
      <c r="G164" s="3" t="s">
        <v>605</v>
      </c>
      <c r="J164" s="4" t="s">
        <v>4824</v>
      </c>
      <c r="K164" s="4" t="s">
        <v>4836</v>
      </c>
      <c r="L164" s="4" t="s">
        <v>365</v>
      </c>
      <c r="M164" s="4" t="s">
        <v>606</v>
      </c>
      <c r="N164" s="96" t="s">
        <v>1419</v>
      </c>
      <c r="O164" s="10"/>
    </row>
    <row r="165" spans="1:1020" x14ac:dyDescent="0.3">
      <c r="A165" s="2">
        <v>16</v>
      </c>
      <c r="B165" s="2" t="s">
        <v>607</v>
      </c>
      <c r="C165" s="2" t="s">
        <v>608</v>
      </c>
      <c r="D165" s="2">
        <v>2000</v>
      </c>
      <c r="E165" s="2" t="s">
        <v>607</v>
      </c>
      <c r="F165" s="2" t="s">
        <v>107</v>
      </c>
      <c r="G165" s="3" t="s">
        <v>607</v>
      </c>
      <c r="H165" s="3" t="s">
        <v>609</v>
      </c>
      <c r="J165" s="4" t="s">
        <v>4824</v>
      </c>
      <c r="K165" s="4" t="s">
        <v>4836</v>
      </c>
      <c r="L165" s="4" t="s">
        <v>116</v>
      </c>
      <c r="M165" s="4" t="s">
        <v>123</v>
      </c>
      <c r="N165" s="96" t="s">
        <v>5064</v>
      </c>
      <c r="O165" s="10"/>
    </row>
    <row r="166" spans="1:1020" x14ac:dyDescent="0.3">
      <c r="A166" s="2">
        <v>391</v>
      </c>
      <c r="B166" s="2" t="s">
        <v>610</v>
      </c>
      <c r="C166" s="2" t="s">
        <v>611</v>
      </c>
      <c r="D166" s="2">
        <v>1996</v>
      </c>
      <c r="E166" s="2" t="s">
        <v>612</v>
      </c>
      <c r="F166" s="2" t="s">
        <v>64</v>
      </c>
      <c r="H166" s="3" t="s">
        <v>613</v>
      </c>
      <c r="J166" s="4" t="s">
        <v>4826</v>
      </c>
      <c r="K166" s="4" t="s">
        <v>4836</v>
      </c>
      <c r="L166" s="4" t="s">
        <v>21</v>
      </c>
      <c r="M166" s="4" t="s">
        <v>4834</v>
      </c>
      <c r="N166" s="96" t="s">
        <v>614</v>
      </c>
      <c r="O166" s="10"/>
    </row>
    <row r="167" spans="1:1020" ht="13.95" customHeight="1" x14ac:dyDescent="0.3">
      <c r="A167" s="2">
        <v>70</v>
      </c>
      <c r="B167" s="2" t="s">
        <v>615</v>
      </c>
      <c r="C167" s="2" t="s">
        <v>611</v>
      </c>
      <c r="D167" s="2">
        <v>1996</v>
      </c>
      <c r="E167" s="2" t="s">
        <v>616</v>
      </c>
      <c r="F167" s="2" t="s">
        <v>64</v>
      </c>
      <c r="G167" s="3" t="s">
        <v>617</v>
      </c>
      <c r="H167" s="3" t="s">
        <v>618</v>
      </c>
      <c r="J167" s="4" t="s">
        <v>4826</v>
      </c>
      <c r="K167" s="4" t="s">
        <v>4836</v>
      </c>
      <c r="L167" s="4" t="s">
        <v>21</v>
      </c>
      <c r="M167" s="4" t="s">
        <v>141</v>
      </c>
      <c r="N167" s="96" t="s">
        <v>5051</v>
      </c>
      <c r="O167" s="10"/>
    </row>
    <row r="168" spans="1:1020" x14ac:dyDescent="0.3">
      <c r="A168" s="2">
        <v>12</v>
      </c>
      <c r="B168" s="2" t="s">
        <v>619</v>
      </c>
      <c r="C168" s="2" t="s">
        <v>611</v>
      </c>
      <c r="D168" s="2">
        <v>1996</v>
      </c>
      <c r="E168" s="2" t="s">
        <v>620</v>
      </c>
      <c r="F168" s="2" t="s">
        <v>64</v>
      </c>
      <c r="G168" s="3" t="s">
        <v>621</v>
      </c>
      <c r="H168" s="3" t="s">
        <v>622</v>
      </c>
      <c r="I168" s="3" t="s">
        <v>623</v>
      </c>
      <c r="J168" s="4" t="s">
        <v>4826</v>
      </c>
      <c r="K168" s="4" t="s">
        <v>4836</v>
      </c>
      <c r="L168" s="4" t="s">
        <v>21</v>
      </c>
      <c r="M168" s="4" t="s">
        <v>4833</v>
      </c>
      <c r="N168" s="96" t="s">
        <v>3721</v>
      </c>
      <c r="O168" s="10"/>
    </row>
    <row r="169" spans="1:1020" x14ac:dyDescent="0.3">
      <c r="A169" s="2">
        <v>88</v>
      </c>
      <c r="B169" s="2" t="s">
        <v>628</v>
      </c>
      <c r="C169" s="2" t="s">
        <v>611</v>
      </c>
      <c r="D169" s="2">
        <v>1996</v>
      </c>
      <c r="E169" s="2" t="s">
        <v>629</v>
      </c>
      <c r="F169" s="2" t="s">
        <v>64</v>
      </c>
      <c r="G169" s="3" t="s">
        <v>630</v>
      </c>
      <c r="J169" s="4" t="s">
        <v>4826</v>
      </c>
      <c r="K169" s="4" t="s">
        <v>4836</v>
      </c>
      <c r="L169" s="4" t="s">
        <v>66</v>
      </c>
      <c r="M169" s="4" t="s">
        <v>271</v>
      </c>
      <c r="N169" s="96" t="s">
        <v>5126</v>
      </c>
      <c r="O169" s="10"/>
    </row>
    <row r="170" spans="1:1020" x14ac:dyDescent="0.3">
      <c r="A170" s="2">
        <v>89</v>
      </c>
      <c r="B170" s="2" t="s">
        <v>626</v>
      </c>
      <c r="C170" s="2" t="s">
        <v>611</v>
      </c>
      <c r="D170" s="2">
        <v>1996</v>
      </c>
      <c r="E170" s="2" t="s">
        <v>627</v>
      </c>
      <c r="F170" s="2" t="s">
        <v>64</v>
      </c>
      <c r="G170" s="3" t="s">
        <v>627</v>
      </c>
      <c r="J170" s="4" t="s">
        <v>4826</v>
      </c>
      <c r="K170" s="4" t="s">
        <v>4836</v>
      </c>
      <c r="L170" s="4" t="s">
        <v>66</v>
      </c>
      <c r="M170" s="4" t="s">
        <v>271</v>
      </c>
      <c r="N170" s="96" t="s">
        <v>5126</v>
      </c>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c r="WG170" s="10"/>
      <c r="WH170" s="10"/>
      <c r="WI170" s="10"/>
      <c r="WJ170" s="10"/>
      <c r="WK170" s="10"/>
      <c r="WL170" s="10"/>
      <c r="WM170" s="10"/>
      <c r="WN170" s="10"/>
      <c r="WO170" s="10"/>
      <c r="WP170" s="10"/>
      <c r="WQ170" s="10"/>
      <c r="WR170" s="10"/>
      <c r="WS170" s="10"/>
      <c r="WT170" s="10"/>
      <c r="WU170" s="10"/>
      <c r="WV170" s="10"/>
      <c r="WW170" s="10"/>
      <c r="WX170" s="10"/>
      <c r="WY170" s="10"/>
      <c r="WZ170" s="10"/>
      <c r="XA170" s="10"/>
      <c r="XB170" s="10"/>
      <c r="XC170" s="10"/>
      <c r="XD170" s="10"/>
      <c r="XE170" s="10"/>
      <c r="XF170" s="10"/>
      <c r="XG170" s="10"/>
      <c r="XH170" s="10"/>
      <c r="XI170" s="10"/>
      <c r="XJ170" s="10"/>
      <c r="XK170" s="10"/>
      <c r="XL170" s="10"/>
      <c r="XM170" s="10"/>
      <c r="XN170" s="10"/>
      <c r="XO170" s="10"/>
      <c r="XP170" s="10"/>
      <c r="XQ170" s="10"/>
      <c r="XR170" s="10"/>
      <c r="XS170" s="10"/>
      <c r="XT170" s="10"/>
      <c r="XU170" s="10"/>
      <c r="XV170" s="10"/>
      <c r="XW170" s="10"/>
      <c r="XX170" s="10"/>
      <c r="XY170" s="10"/>
      <c r="XZ170" s="10"/>
      <c r="YA170" s="10"/>
      <c r="YB170" s="10"/>
      <c r="YC170" s="10"/>
      <c r="YD170" s="10"/>
      <c r="YE170" s="10"/>
      <c r="YF170" s="10"/>
      <c r="YG170" s="10"/>
      <c r="YH170" s="10"/>
      <c r="YI170" s="10"/>
      <c r="YJ170" s="10"/>
      <c r="YK170" s="10"/>
      <c r="YL170" s="10"/>
      <c r="YM170" s="10"/>
      <c r="YN170" s="10"/>
      <c r="YO170" s="10"/>
      <c r="YP170" s="10"/>
      <c r="YQ170" s="10"/>
      <c r="YR170" s="10"/>
      <c r="YS170" s="10"/>
      <c r="YT170" s="10"/>
      <c r="YU170" s="10"/>
      <c r="YV170" s="10"/>
      <c r="YW170" s="10"/>
      <c r="YX170" s="10"/>
      <c r="YY170" s="10"/>
      <c r="YZ170" s="10"/>
      <c r="ZA170" s="10"/>
      <c r="ZB170" s="10"/>
      <c r="ZC170" s="10"/>
      <c r="ZD170" s="10"/>
      <c r="ZE170" s="10"/>
      <c r="ZF170" s="10"/>
      <c r="ZG170" s="10"/>
      <c r="ZH170" s="10"/>
      <c r="ZI170" s="10"/>
      <c r="ZJ170" s="10"/>
      <c r="ZK170" s="10"/>
      <c r="ZL170" s="10"/>
      <c r="ZM170" s="10"/>
      <c r="ZN170" s="10"/>
      <c r="ZO170" s="10"/>
      <c r="ZP170" s="10"/>
      <c r="ZQ170" s="10"/>
      <c r="ZR170" s="10"/>
      <c r="ZS170" s="10"/>
      <c r="ZT170" s="10"/>
      <c r="ZU170" s="10"/>
      <c r="ZV170" s="10"/>
      <c r="ZW170" s="10"/>
      <c r="ZX170" s="10"/>
      <c r="ZY170" s="10"/>
      <c r="ZZ170" s="10"/>
      <c r="AAA170" s="10"/>
      <c r="AAB170" s="10"/>
      <c r="AAC170" s="10"/>
      <c r="AAD170" s="10"/>
      <c r="AAE170" s="10"/>
      <c r="AAF170" s="10"/>
      <c r="AAG170" s="10"/>
      <c r="AAH170" s="10"/>
      <c r="AAI170" s="10"/>
      <c r="AAJ170" s="10"/>
      <c r="AAK170" s="10"/>
      <c r="AAL170" s="10"/>
      <c r="AAM170" s="10"/>
      <c r="AAN170" s="10"/>
      <c r="AAO170" s="10"/>
      <c r="AAP170" s="10"/>
      <c r="AAQ170" s="10"/>
      <c r="AAR170" s="10"/>
      <c r="AAS170" s="10"/>
      <c r="AAT170" s="10"/>
      <c r="AAU170" s="10"/>
      <c r="AAV170" s="10"/>
      <c r="AAW170" s="10"/>
      <c r="AAX170" s="10"/>
      <c r="AAY170" s="10"/>
      <c r="AAZ170" s="10"/>
      <c r="ABA170" s="10"/>
      <c r="ABB170" s="10"/>
      <c r="ABC170" s="10"/>
      <c r="ABD170" s="10"/>
      <c r="ABE170" s="10"/>
      <c r="ABF170" s="10"/>
      <c r="ABG170" s="10"/>
      <c r="ABH170" s="10"/>
      <c r="ABI170" s="10"/>
      <c r="ABJ170" s="10"/>
      <c r="ABK170" s="10"/>
      <c r="ABL170" s="10"/>
      <c r="ABM170" s="10"/>
      <c r="ABN170" s="10"/>
      <c r="ABO170" s="10"/>
      <c r="ABP170" s="10"/>
      <c r="ABQ170" s="10"/>
      <c r="ABR170" s="10"/>
      <c r="ABS170" s="10"/>
      <c r="ABT170" s="10"/>
      <c r="ABU170" s="10"/>
      <c r="ABV170" s="10"/>
      <c r="ABW170" s="10"/>
      <c r="ABX170" s="10"/>
      <c r="ABY170" s="10"/>
      <c r="ABZ170" s="10"/>
      <c r="ACA170" s="10"/>
      <c r="ACB170" s="10"/>
      <c r="ACC170" s="10"/>
      <c r="ACD170" s="10"/>
      <c r="ACE170" s="10"/>
      <c r="ACF170" s="10"/>
      <c r="ACG170" s="10"/>
      <c r="ACH170" s="10"/>
      <c r="ACI170" s="10"/>
      <c r="ACJ170" s="10"/>
      <c r="ACK170" s="10"/>
      <c r="ACL170" s="10"/>
      <c r="ACM170" s="10"/>
      <c r="ACN170" s="10"/>
      <c r="ACO170" s="10"/>
      <c r="ACP170" s="10"/>
      <c r="ACQ170" s="10"/>
      <c r="ACR170" s="10"/>
      <c r="ACS170" s="10"/>
      <c r="ACT170" s="10"/>
      <c r="ACU170" s="10"/>
      <c r="ACV170" s="10"/>
      <c r="ACW170" s="10"/>
      <c r="ACX170" s="10"/>
      <c r="ACY170" s="10"/>
      <c r="ACZ170" s="10"/>
      <c r="ADA170" s="10"/>
      <c r="ADB170" s="10"/>
      <c r="ADC170" s="10"/>
      <c r="ADD170" s="10"/>
      <c r="ADE170" s="10"/>
      <c r="ADF170" s="10"/>
      <c r="ADG170" s="10"/>
      <c r="ADH170" s="10"/>
      <c r="ADI170" s="10"/>
      <c r="ADJ170" s="10"/>
      <c r="ADK170" s="10"/>
      <c r="ADL170" s="10"/>
      <c r="ADM170" s="10"/>
      <c r="ADN170" s="10"/>
      <c r="ADO170" s="10"/>
      <c r="ADP170" s="10"/>
      <c r="ADQ170" s="10"/>
      <c r="ADR170" s="10"/>
      <c r="ADS170" s="10"/>
      <c r="ADT170" s="10"/>
      <c r="ADU170" s="10"/>
      <c r="ADV170" s="10"/>
      <c r="ADW170" s="10"/>
      <c r="ADX170" s="10"/>
      <c r="ADY170" s="10"/>
      <c r="ADZ170" s="10"/>
      <c r="AEA170" s="10"/>
      <c r="AEB170" s="10"/>
      <c r="AEC170" s="10"/>
      <c r="AED170" s="10"/>
      <c r="AEE170" s="10"/>
      <c r="AEF170" s="10"/>
      <c r="AEG170" s="10"/>
      <c r="AEH170" s="10"/>
      <c r="AEI170" s="10"/>
      <c r="AEJ170" s="10"/>
      <c r="AEK170" s="10"/>
      <c r="AEL170" s="10"/>
      <c r="AEM170" s="10"/>
      <c r="AEN170" s="10"/>
      <c r="AEO170" s="10"/>
      <c r="AEP170" s="10"/>
      <c r="AEQ170" s="10"/>
      <c r="AER170" s="10"/>
      <c r="AES170" s="10"/>
      <c r="AET170" s="10"/>
      <c r="AEU170" s="10"/>
      <c r="AEV170" s="10"/>
      <c r="AEW170" s="10"/>
      <c r="AEX170" s="10"/>
      <c r="AEY170" s="10"/>
      <c r="AEZ170" s="10"/>
      <c r="AFA170" s="10"/>
      <c r="AFB170" s="10"/>
      <c r="AFC170" s="10"/>
      <c r="AFD170" s="10"/>
      <c r="AFE170" s="10"/>
      <c r="AFF170" s="10"/>
      <c r="AFG170" s="10"/>
      <c r="AFH170" s="10"/>
      <c r="AFI170" s="10"/>
      <c r="AFJ170" s="10"/>
      <c r="AFK170" s="10"/>
      <c r="AFL170" s="10"/>
      <c r="AFM170" s="10"/>
      <c r="AFN170" s="10"/>
      <c r="AFO170" s="10"/>
      <c r="AFP170" s="10"/>
      <c r="AFQ170" s="10"/>
      <c r="AFR170" s="10"/>
      <c r="AFS170" s="10"/>
      <c r="AFT170" s="10"/>
      <c r="AFU170" s="10"/>
      <c r="AFV170" s="10"/>
      <c r="AFW170" s="10"/>
      <c r="AFX170" s="10"/>
      <c r="AFY170" s="10"/>
      <c r="AFZ170" s="10"/>
      <c r="AGA170" s="10"/>
      <c r="AGB170" s="10"/>
      <c r="AGC170" s="10"/>
      <c r="AGD170" s="10"/>
      <c r="AGE170" s="10"/>
      <c r="AGF170" s="10"/>
      <c r="AGG170" s="10"/>
      <c r="AGH170" s="10"/>
      <c r="AGI170" s="10"/>
      <c r="AGJ170" s="10"/>
      <c r="AGK170" s="10"/>
      <c r="AGL170" s="10"/>
      <c r="AGM170" s="10"/>
      <c r="AGN170" s="10"/>
      <c r="AGO170" s="10"/>
      <c r="AGP170" s="10"/>
      <c r="AGQ170" s="10"/>
      <c r="AGR170" s="10"/>
      <c r="AGS170" s="10"/>
      <c r="AGT170" s="10"/>
      <c r="AGU170" s="10"/>
      <c r="AGV170" s="10"/>
      <c r="AGW170" s="10"/>
      <c r="AGX170" s="10"/>
      <c r="AGY170" s="10"/>
      <c r="AGZ170" s="10"/>
      <c r="AHA170" s="10"/>
      <c r="AHB170" s="10"/>
      <c r="AHC170" s="10"/>
      <c r="AHD170" s="10"/>
      <c r="AHE170" s="10"/>
      <c r="AHF170" s="10"/>
      <c r="AHG170" s="10"/>
      <c r="AHH170" s="10"/>
      <c r="AHI170" s="10"/>
      <c r="AHJ170" s="10"/>
      <c r="AHK170" s="10"/>
      <c r="AHL170" s="10"/>
      <c r="AHM170" s="10"/>
      <c r="AHN170" s="10"/>
      <c r="AHO170" s="10"/>
      <c r="AHP170" s="10"/>
      <c r="AHQ170" s="10"/>
      <c r="AHR170" s="10"/>
      <c r="AHS170" s="10"/>
      <c r="AHT170" s="10"/>
      <c r="AHU170" s="10"/>
      <c r="AHV170" s="10"/>
      <c r="AHW170" s="10"/>
      <c r="AHX170" s="10"/>
      <c r="AHY170" s="10"/>
      <c r="AHZ170" s="10"/>
      <c r="AIA170" s="10"/>
      <c r="AIB170" s="10"/>
      <c r="AIC170" s="10"/>
      <c r="AID170" s="10"/>
      <c r="AIE170" s="10"/>
      <c r="AIF170" s="10"/>
      <c r="AIG170" s="10"/>
      <c r="AIH170" s="10"/>
      <c r="AII170" s="10"/>
      <c r="AIJ170" s="10"/>
      <c r="AIK170" s="10"/>
      <c r="AIL170" s="10"/>
      <c r="AIM170" s="10"/>
      <c r="AIN170" s="10"/>
      <c r="AIO170" s="10"/>
      <c r="AIP170" s="10"/>
      <c r="AIQ170" s="10"/>
      <c r="AIR170" s="10"/>
      <c r="AIS170" s="10"/>
      <c r="AIT170" s="10"/>
      <c r="AIU170" s="10"/>
      <c r="AIV170" s="10"/>
      <c r="AIW170" s="10"/>
      <c r="AIX170" s="10"/>
      <c r="AIY170" s="10"/>
      <c r="AIZ170" s="10"/>
      <c r="AJA170" s="10"/>
      <c r="AJB170" s="10"/>
      <c r="AJC170" s="10"/>
      <c r="AJD170" s="10"/>
      <c r="AJE170" s="10"/>
      <c r="AJF170" s="10"/>
      <c r="AJG170" s="10"/>
      <c r="AJH170" s="10"/>
      <c r="AJI170" s="10"/>
      <c r="AJJ170" s="10"/>
      <c r="AJK170" s="10"/>
      <c r="AJL170" s="10"/>
      <c r="AJM170" s="10"/>
      <c r="AJN170" s="10"/>
      <c r="AJO170" s="10"/>
      <c r="AJP170" s="10"/>
      <c r="AJQ170" s="10"/>
      <c r="AJR170" s="10"/>
      <c r="AJS170" s="10"/>
      <c r="AJT170" s="10"/>
      <c r="AJU170" s="10"/>
      <c r="AJV170" s="10"/>
      <c r="AJW170" s="10"/>
      <c r="AJX170" s="10"/>
      <c r="AJY170" s="10"/>
      <c r="AJZ170" s="10"/>
      <c r="AKA170" s="10"/>
      <c r="AKB170" s="10"/>
      <c r="AKC170" s="10"/>
      <c r="AKD170" s="10"/>
      <c r="AKE170" s="10"/>
      <c r="AKF170" s="10"/>
      <c r="AKG170" s="10"/>
      <c r="AKH170" s="10"/>
      <c r="AKI170" s="10"/>
      <c r="AKJ170" s="10"/>
      <c r="AKK170" s="10"/>
      <c r="AKL170" s="10"/>
      <c r="AKM170" s="10"/>
      <c r="AKN170" s="10"/>
      <c r="AKO170" s="10"/>
      <c r="AKP170" s="10"/>
      <c r="AKQ170" s="10"/>
      <c r="AKR170" s="10"/>
      <c r="AKS170" s="10"/>
      <c r="AKT170" s="10"/>
      <c r="AKU170" s="10"/>
      <c r="AKV170" s="10"/>
      <c r="AKW170" s="10"/>
      <c r="AKX170" s="10"/>
      <c r="AKY170" s="10"/>
      <c r="AKZ170" s="10"/>
      <c r="ALA170" s="10"/>
      <c r="ALB170" s="10"/>
      <c r="ALC170" s="10"/>
      <c r="ALD170" s="10"/>
      <c r="ALE170" s="10"/>
      <c r="ALF170" s="10"/>
      <c r="ALG170" s="10"/>
      <c r="ALH170" s="10"/>
      <c r="ALI170" s="10"/>
      <c r="ALJ170" s="10"/>
      <c r="ALK170" s="10"/>
      <c r="ALL170" s="10"/>
      <c r="ALM170" s="10"/>
      <c r="ALN170" s="10"/>
      <c r="ALO170" s="10"/>
      <c r="ALP170" s="10"/>
      <c r="ALQ170" s="10"/>
      <c r="ALR170" s="10"/>
      <c r="ALS170" s="10"/>
      <c r="ALT170" s="10"/>
      <c r="ALU170" s="10"/>
      <c r="ALV170" s="10"/>
      <c r="ALW170" s="10"/>
      <c r="ALX170" s="10"/>
      <c r="ALY170" s="10"/>
      <c r="ALZ170" s="10"/>
      <c r="AMA170" s="10"/>
      <c r="AMB170" s="10"/>
      <c r="AMC170" s="10"/>
      <c r="AMD170" s="10"/>
      <c r="AME170" s="10"/>
      <c r="AMF170" s="10"/>
    </row>
    <row r="171" spans="1:1020" x14ac:dyDescent="0.3">
      <c r="A171" s="2" t="s">
        <v>3647</v>
      </c>
      <c r="B171" s="2" t="s">
        <v>3545</v>
      </c>
      <c r="C171" s="2" t="s">
        <v>611</v>
      </c>
      <c r="D171" s="2">
        <v>1996</v>
      </c>
      <c r="E171" s="2" t="s">
        <v>3648</v>
      </c>
      <c r="F171" s="2" t="s">
        <v>64</v>
      </c>
      <c r="H171" s="3" t="s">
        <v>3649</v>
      </c>
      <c r="J171" s="4" t="s">
        <v>4826</v>
      </c>
      <c r="K171" s="4" t="s">
        <v>4837</v>
      </c>
      <c r="L171" s="4" t="s">
        <v>21</v>
      </c>
      <c r="M171" s="4" t="s">
        <v>4834</v>
      </c>
      <c r="O171" s="10"/>
    </row>
    <row r="172" spans="1:1020" x14ac:dyDescent="0.3">
      <c r="A172" s="2">
        <v>74</v>
      </c>
      <c r="B172" s="2" t="s">
        <v>631</v>
      </c>
      <c r="C172" s="2" t="s">
        <v>632</v>
      </c>
      <c r="D172" s="2">
        <v>2008</v>
      </c>
      <c r="E172" s="2" t="s">
        <v>5163</v>
      </c>
      <c r="F172" s="2" t="s">
        <v>64</v>
      </c>
      <c r="G172" s="3" t="s">
        <v>634</v>
      </c>
      <c r="H172" s="3" t="s">
        <v>635</v>
      </c>
      <c r="J172" s="4" t="s">
        <v>4824</v>
      </c>
      <c r="K172" s="4" t="s">
        <v>4836</v>
      </c>
      <c r="L172" s="4" t="s">
        <v>116</v>
      </c>
      <c r="M172" s="4" t="s">
        <v>26</v>
      </c>
      <c r="N172" s="96" t="s">
        <v>1422</v>
      </c>
      <c r="O172" s="10"/>
    </row>
    <row r="173" spans="1:1020" x14ac:dyDescent="0.3">
      <c r="A173" s="2" t="s">
        <v>3655</v>
      </c>
      <c r="B173" s="2" t="s">
        <v>3579</v>
      </c>
      <c r="C173" s="2" t="s">
        <v>632</v>
      </c>
      <c r="D173" s="2">
        <v>2008</v>
      </c>
      <c r="E173" s="2" t="s">
        <v>5164</v>
      </c>
      <c r="F173" s="2" t="s">
        <v>64</v>
      </c>
      <c r="H173" s="3" t="s">
        <v>1943</v>
      </c>
      <c r="J173" s="4" t="s">
        <v>4824</v>
      </c>
      <c r="K173" s="4" t="s">
        <v>4836</v>
      </c>
      <c r="L173" s="4" t="s">
        <v>116</v>
      </c>
      <c r="M173" s="4" t="s">
        <v>26</v>
      </c>
      <c r="N173" s="96" t="s">
        <v>5092</v>
      </c>
      <c r="O173" s="10"/>
    </row>
    <row r="174" spans="1:1020" x14ac:dyDescent="0.3">
      <c r="A174" s="2" t="s">
        <v>3657</v>
      </c>
      <c r="B174" s="2" t="s">
        <v>3581</v>
      </c>
      <c r="C174" s="2" t="s">
        <v>632</v>
      </c>
      <c r="D174" s="2">
        <v>2008</v>
      </c>
      <c r="E174" s="2" t="s">
        <v>5165</v>
      </c>
      <c r="F174" s="2" t="s">
        <v>64</v>
      </c>
      <c r="H174" s="3" t="s">
        <v>1947</v>
      </c>
      <c r="J174" s="4" t="s">
        <v>4824</v>
      </c>
      <c r="K174" s="4" t="s">
        <v>4836</v>
      </c>
      <c r="L174" s="4" t="s">
        <v>116</v>
      </c>
      <c r="M174" s="4" t="s">
        <v>26</v>
      </c>
      <c r="N174" s="96" t="s">
        <v>5094</v>
      </c>
      <c r="O174" s="10"/>
    </row>
    <row r="175" spans="1:1020" x14ac:dyDescent="0.3">
      <c r="A175" s="2" t="s">
        <v>3658</v>
      </c>
      <c r="B175" s="2" t="s">
        <v>3582</v>
      </c>
      <c r="C175" s="2" t="s">
        <v>632</v>
      </c>
      <c r="D175" s="2">
        <v>2008</v>
      </c>
      <c r="E175" s="2" t="s">
        <v>5168</v>
      </c>
      <c r="F175" s="2" t="s">
        <v>64</v>
      </c>
      <c r="H175" s="3" t="s">
        <v>1949</v>
      </c>
      <c r="J175" s="4" t="s">
        <v>4824</v>
      </c>
      <c r="K175" s="4" t="s">
        <v>4836</v>
      </c>
      <c r="L175" s="4" t="s">
        <v>116</v>
      </c>
      <c r="M175" s="4" t="s">
        <v>26</v>
      </c>
      <c r="N175" s="96" t="s">
        <v>5095</v>
      </c>
      <c r="O175" s="10"/>
    </row>
    <row r="176" spans="1:1020" x14ac:dyDescent="0.3">
      <c r="A176" s="2" t="s">
        <v>3652</v>
      </c>
      <c r="B176" s="2" t="s">
        <v>3586</v>
      </c>
      <c r="C176" s="2" t="s">
        <v>632</v>
      </c>
      <c r="D176" s="2">
        <v>2008</v>
      </c>
      <c r="E176" s="2" t="s">
        <v>5172</v>
      </c>
      <c r="F176" s="2" t="s">
        <v>64</v>
      </c>
      <c r="H176" s="3" t="s">
        <v>1931</v>
      </c>
      <c r="J176" s="4" t="s">
        <v>4824</v>
      </c>
      <c r="K176" s="4" t="s">
        <v>4836</v>
      </c>
      <c r="L176" s="4" t="s">
        <v>116</v>
      </c>
      <c r="M176" s="4" t="s">
        <v>26</v>
      </c>
      <c r="N176" s="96" t="s">
        <v>5091</v>
      </c>
      <c r="O176" s="10"/>
    </row>
    <row r="177" spans="1:15" x14ac:dyDescent="0.3">
      <c r="A177" s="2" t="s">
        <v>3695</v>
      </c>
      <c r="B177" s="2" t="s">
        <v>3587</v>
      </c>
      <c r="C177" s="2" t="s">
        <v>632</v>
      </c>
      <c r="D177" s="2">
        <v>2008</v>
      </c>
      <c r="E177" s="2" t="s">
        <v>5169</v>
      </c>
      <c r="F177" s="2" t="s">
        <v>64</v>
      </c>
      <c r="H177" s="3" t="s">
        <v>1933</v>
      </c>
      <c r="J177" s="4" t="s">
        <v>4824</v>
      </c>
      <c r="K177" s="4" t="s">
        <v>4836</v>
      </c>
      <c r="L177" s="4" t="s">
        <v>116</v>
      </c>
      <c r="M177" s="4" t="s">
        <v>26</v>
      </c>
      <c r="N177" s="96" t="s">
        <v>5091</v>
      </c>
      <c r="O177" s="10"/>
    </row>
    <row r="178" spans="1:15" x14ac:dyDescent="0.3">
      <c r="A178" s="2" t="s">
        <v>3659</v>
      </c>
      <c r="B178" s="2" t="s">
        <v>3583</v>
      </c>
      <c r="C178" s="2" t="s">
        <v>632</v>
      </c>
      <c r="D178" s="2">
        <v>2008</v>
      </c>
      <c r="E178" s="2" t="s">
        <v>5170</v>
      </c>
      <c r="F178" s="2" t="s">
        <v>64</v>
      </c>
      <c r="H178" s="3" t="s">
        <v>1937</v>
      </c>
      <c r="J178" s="4" t="s">
        <v>4824</v>
      </c>
      <c r="K178" s="4" t="s">
        <v>4836</v>
      </c>
      <c r="L178" s="4" t="s">
        <v>116</v>
      </c>
      <c r="M178" s="4" t="s">
        <v>26</v>
      </c>
      <c r="N178" s="96" t="s">
        <v>5091</v>
      </c>
      <c r="O178" s="10"/>
    </row>
    <row r="179" spans="1:15" x14ac:dyDescent="0.3">
      <c r="A179" s="2" t="s">
        <v>3653</v>
      </c>
      <c r="B179" s="2" t="s">
        <v>3584</v>
      </c>
      <c r="C179" s="2" t="s">
        <v>632</v>
      </c>
      <c r="D179" s="2">
        <v>2008</v>
      </c>
      <c r="E179" s="2" t="s">
        <v>5171</v>
      </c>
      <c r="F179" s="2" t="s">
        <v>64</v>
      </c>
      <c r="H179" s="3" t="s">
        <v>1939</v>
      </c>
      <c r="J179" s="4" t="s">
        <v>4824</v>
      </c>
      <c r="K179" s="4" t="s">
        <v>4836</v>
      </c>
      <c r="L179" s="4" t="s">
        <v>116</v>
      </c>
      <c r="M179" s="4" t="s">
        <v>26</v>
      </c>
      <c r="N179" s="96" t="s">
        <v>5091</v>
      </c>
      <c r="O179" s="10"/>
    </row>
    <row r="180" spans="1:15" x14ac:dyDescent="0.3">
      <c r="A180" s="2" t="s">
        <v>3654</v>
      </c>
      <c r="B180" s="2" t="s">
        <v>3585</v>
      </c>
      <c r="C180" s="2" t="s">
        <v>632</v>
      </c>
      <c r="D180" s="2">
        <v>2008</v>
      </c>
      <c r="E180" s="2" t="s">
        <v>5166</v>
      </c>
      <c r="F180" s="2" t="s">
        <v>64</v>
      </c>
      <c r="H180" s="3" t="s">
        <v>1941</v>
      </c>
      <c r="J180" s="4" t="s">
        <v>4824</v>
      </c>
      <c r="K180" s="4" t="s">
        <v>4836</v>
      </c>
      <c r="L180" s="4" t="s">
        <v>116</v>
      </c>
      <c r="M180" s="4" t="s">
        <v>26</v>
      </c>
      <c r="N180" s="96" t="s">
        <v>5091</v>
      </c>
      <c r="O180" s="10"/>
    </row>
    <row r="181" spans="1:15" x14ac:dyDescent="0.3">
      <c r="A181" s="2" t="s">
        <v>3656</v>
      </c>
      <c r="B181" s="2" t="s">
        <v>3580</v>
      </c>
      <c r="C181" s="2" t="s">
        <v>632</v>
      </c>
      <c r="D181" s="2">
        <v>2008</v>
      </c>
      <c r="E181" s="2" t="s">
        <v>5167</v>
      </c>
      <c r="F181" s="2" t="s">
        <v>64</v>
      </c>
      <c r="H181" s="3" t="s">
        <v>1945</v>
      </c>
      <c r="J181" s="4" t="s">
        <v>4827</v>
      </c>
      <c r="K181" s="4" t="s">
        <v>4836</v>
      </c>
      <c r="L181" s="4" t="s">
        <v>116</v>
      </c>
      <c r="M181" s="4" t="s">
        <v>26</v>
      </c>
      <c r="N181" s="96" t="s">
        <v>5093</v>
      </c>
      <c r="O181" s="10"/>
    </row>
    <row r="182" spans="1:15" s="5" customFormat="1" x14ac:dyDescent="0.3">
      <c r="A182" s="2">
        <v>245</v>
      </c>
      <c r="B182" s="2" t="s">
        <v>637</v>
      </c>
      <c r="C182" s="2" t="s">
        <v>638</v>
      </c>
      <c r="D182" s="2">
        <v>2013</v>
      </c>
      <c r="E182" s="2" t="s">
        <v>639</v>
      </c>
      <c r="F182" s="2" t="s">
        <v>64</v>
      </c>
      <c r="G182" s="3"/>
      <c r="H182" s="3" t="s">
        <v>640</v>
      </c>
      <c r="I182" s="3"/>
      <c r="J182" s="4" t="s">
        <v>4824</v>
      </c>
      <c r="K182" s="4" t="s">
        <v>4836</v>
      </c>
      <c r="L182" s="4" t="s">
        <v>198</v>
      </c>
      <c r="M182" s="4" t="s">
        <v>22</v>
      </c>
      <c r="N182" s="96" t="s">
        <v>641</v>
      </c>
      <c r="O182" s="10"/>
    </row>
    <row r="183" spans="1:15" x14ac:dyDescent="0.3">
      <c r="A183" s="2">
        <v>244</v>
      </c>
      <c r="B183" s="2" t="s">
        <v>642</v>
      </c>
      <c r="C183" s="2" t="s">
        <v>638</v>
      </c>
      <c r="D183" s="2">
        <v>2013</v>
      </c>
      <c r="E183" s="2" t="s">
        <v>643</v>
      </c>
      <c r="F183" s="2" t="s">
        <v>64</v>
      </c>
      <c r="H183" s="3" t="s">
        <v>644</v>
      </c>
      <c r="J183" s="4" t="s">
        <v>4824</v>
      </c>
      <c r="K183" s="4" t="s">
        <v>4836</v>
      </c>
      <c r="L183" s="4" t="s">
        <v>198</v>
      </c>
      <c r="M183" s="4" t="s">
        <v>22</v>
      </c>
      <c r="N183" s="96" t="s">
        <v>645</v>
      </c>
      <c r="O183" s="10"/>
    </row>
    <row r="184" spans="1:15" x14ac:dyDescent="0.3">
      <c r="A184" s="2">
        <v>56</v>
      </c>
      <c r="B184" s="2" t="s">
        <v>646</v>
      </c>
      <c r="C184" s="2" t="s">
        <v>647</v>
      </c>
      <c r="D184" s="2">
        <v>2004</v>
      </c>
      <c r="E184" s="2" t="s">
        <v>648</v>
      </c>
      <c r="F184" s="2" t="s">
        <v>139</v>
      </c>
      <c r="G184" s="3" t="s">
        <v>648</v>
      </c>
      <c r="H184" s="3" t="s">
        <v>649</v>
      </c>
      <c r="J184" s="4" t="s">
        <v>4824</v>
      </c>
      <c r="K184" s="4" t="s">
        <v>4836</v>
      </c>
      <c r="L184" s="4" t="s">
        <v>21</v>
      </c>
      <c r="M184" s="4" t="s">
        <v>601</v>
      </c>
      <c r="N184" s="96" t="s">
        <v>1424</v>
      </c>
      <c r="O184" s="10"/>
    </row>
    <row r="185" spans="1:15" x14ac:dyDescent="0.3">
      <c r="A185" s="2" t="s">
        <v>3665</v>
      </c>
      <c r="B185" s="2" t="s">
        <v>1975</v>
      </c>
      <c r="C185" s="2" t="s">
        <v>3623</v>
      </c>
      <c r="D185" s="2">
        <v>2004</v>
      </c>
      <c r="E185" s="2" t="s">
        <v>3682</v>
      </c>
      <c r="F185" s="2" t="s">
        <v>139</v>
      </c>
      <c r="H185" s="3" t="s">
        <v>1975</v>
      </c>
      <c r="J185" s="4" t="s">
        <v>4824</v>
      </c>
      <c r="K185" s="4" t="s">
        <v>4836</v>
      </c>
      <c r="L185" s="4" t="s">
        <v>21</v>
      </c>
      <c r="M185" s="4" t="s">
        <v>354</v>
      </c>
      <c r="O185" s="10"/>
    </row>
    <row r="186" spans="1:15" x14ac:dyDescent="0.3">
      <c r="A186" s="2">
        <v>309</v>
      </c>
      <c r="B186" s="2" t="s">
        <v>654</v>
      </c>
      <c r="C186" s="2" t="s">
        <v>651</v>
      </c>
      <c r="D186" s="2">
        <v>1992</v>
      </c>
      <c r="E186" s="2" t="s">
        <v>655</v>
      </c>
      <c r="F186" s="2" t="s">
        <v>139</v>
      </c>
      <c r="I186" s="3" t="s">
        <v>654</v>
      </c>
      <c r="J186" s="4" t="s">
        <v>4826</v>
      </c>
      <c r="K186" s="4" t="s">
        <v>4836</v>
      </c>
      <c r="L186" s="4" t="s">
        <v>21</v>
      </c>
      <c r="M186" s="4" t="s">
        <v>26</v>
      </c>
      <c r="N186" s="96" t="s">
        <v>653</v>
      </c>
      <c r="O186" s="10"/>
    </row>
    <row r="187" spans="1:15" x14ac:dyDescent="0.3">
      <c r="B187" s="2" t="s">
        <v>650</v>
      </c>
      <c r="C187" s="2" t="s">
        <v>651</v>
      </c>
      <c r="D187" s="2">
        <v>1992</v>
      </c>
      <c r="E187" s="2" t="s">
        <v>652</v>
      </c>
      <c r="F187" s="2" t="s">
        <v>139</v>
      </c>
      <c r="I187" s="3" t="s">
        <v>650</v>
      </c>
      <c r="J187" s="4" t="s">
        <v>4826</v>
      </c>
      <c r="K187" s="4" t="s">
        <v>4836</v>
      </c>
      <c r="L187" s="4" t="s">
        <v>21</v>
      </c>
      <c r="M187" s="4" t="s">
        <v>222</v>
      </c>
      <c r="N187" s="96" t="s">
        <v>653</v>
      </c>
      <c r="O187" s="10"/>
    </row>
    <row r="188" spans="1:15" x14ac:dyDescent="0.3">
      <c r="A188" s="2">
        <v>336</v>
      </c>
      <c r="B188" s="2" t="s">
        <v>660</v>
      </c>
      <c r="C188" s="2" t="s">
        <v>657</v>
      </c>
      <c r="D188" s="2">
        <v>2009</v>
      </c>
      <c r="E188" s="2" t="s">
        <v>661</v>
      </c>
      <c r="F188" s="2" t="s">
        <v>64</v>
      </c>
      <c r="I188" s="3" t="s">
        <v>662</v>
      </c>
      <c r="J188" s="4" t="s">
        <v>4825</v>
      </c>
      <c r="K188" s="4" t="s">
        <v>4836</v>
      </c>
      <c r="L188" s="4" t="s">
        <v>198</v>
      </c>
      <c r="M188" s="4" t="s">
        <v>26</v>
      </c>
      <c r="N188" s="96" t="s">
        <v>663</v>
      </c>
      <c r="O188" s="10"/>
    </row>
    <row r="189" spans="1:15" x14ac:dyDescent="0.3">
      <c r="A189" s="2">
        <v>335</v>
      </c>
      <c r="B189" s="2" t="s">
        <v>656</v>
      </c>
      <c r="C189" s="2" t="s">
        <v>657</v>
      </c>
      <c r="D189" s="2">
        <v>2009</v>
      </c>
      <c r="E189" s="2" t="s">
        <v>658</v>
      </c>
      <c r="F189" s="2" t="s">
        <v>64</v>
      </c>
      <c r="J189" s="4" t="s">
        <v>4823</v>
      </c>
      <c r="K189" s="4" t="s">
        <v>4823</v>
      </c>
      <c r="L189" s="4" t="s">
        <v>198</v>
      </c>
      <c r="M189" s="4" t="s">
        <v>26</v>
      </c>
      <c r="N189" s="96" t="s">
        <v>5127</v>
      </c>
      <c r="O189" s="10"/>
    </row>
    <row r="190" spans="1:15" x14ac:dyDescent="0.3">
      <c r="A190" s="2">
        <v>400</v>
      </c>
      <c r="B190" s="2" t="s">
        <v>664</v>
      </c>
      <c r="C190" s="2" t="s">
        <v>665</v>
      </c>
      <c r="D190" s="2">
        <v>2007</v>
      </c>
      <c r="E190" s="2" t="s">
        <v>666</v>
      </c>
      <c r="F190" s="2" t="s">
        <v>121</v>
      </c>
      <c r="H190" s="3" t="s">
        <v>667</v>
      </c>
      <c r="J190" s="4" t="s">
        <v>4824</v>
      </c>
      <c r="K190" s="4" t="s">
        <v>4836</v>
      </c>
      <c r="L190" s="4" t="s">
        <v>21</v>
      </c>
      <c r="M190" s="4" t="s">
        <v>340</v>
      </c>
      <c r="N190" s="96" t="s">
        <v>1428</v>
      </c>
      <c r="O190" s="10"/>
    </row>
    <row r="191" spans="1:15" x14ac:dyDescent="0.3">
      <c r="A191" s="2">
        <v>399</v>
      </c>
      <c r="B191" s="2" t="s">
        <v>668</v>
      </c>
      <c r="C191" s="2" t="s">
        <v>665</v>
      </c>
      <c r="D191" s="2">
        <v>2007</v>
      </c>
      <c r="E191" s="2" t="s">
        <v>669</v>
      </c>
      <c r="F191" s="2" t="s">
        <v>121</v>
      </c>
      <c r="H191" s="3" t="s">
        <v>670</v>
      </c>
      <c r="J191" s="4" t="s">
        <v>4824</v>
      </c>
      <c r="K191" s="4" t="s">
        <v>4836</v>
      </c>
      <c r="L191" s="4" t="s">
        <v>116</v>
      </c>
      <c r="M191" s="4" t="s">
        <v>340</v>
      </c>
      <c r="N191" s="96" t="s">
        <v>1429</v>
      </c>
      <c r="O191" s="10"/>
    </row>
    <row r="192" spans="1:15" x14ac:dyDescent="0.3">
      <c r="A192" s="2">
        <v>604</v>
      </c>
      <c r="B192" s="2" t="s">
        <v>3475</v>
      </c>
      <c r="C192" s="2" t="s">
        <v>3476</v>
      </c>
      <c r="D192" s="2">
        <v>2016</v>
      </c>
      <c r="E192" s="2" t="s">
        <v>3477</v>
      </c>
      <c r="F192" s="2" t="s">
        <v>64</v>
      </c>
      <c r="H192" s="3" t="s">
        <v>3478</v>
      </c>
      <c r="J192" s="4" t="s">
        <v>4826</v>
      </c>
      <c r="K192" s="4" t="s">
        <v>4836</v>
      </c>
      <c r="L192" s="4" t="s">
        <v>66</v>
      </c>
      <c r="M192" s="4" t="s">
        <v>67</v>
      </c>
      <c r="N192" s="96" t="s">
        <v>3722</v>
      </c>
      <c r="O192" s="10"/>
    </row>
    <row r="193" spans="1:1020" x14ac:dyDescent="0.3">
      <c r="A193" s="2" t="s">
        <v>3675</v>
      </c>
      <c r="B193" s="2" t="s">
        <v>3605</v>
      </c>
      <c r="C193" s="2" t="s">
        <v>672</v>
      </c>
      <c r="D193" s="2">
        <v>2005</v>
      </c>
      <c r="E193" s="2" t="s">
        <v>5152</v>
      </c>
      <c r="F193" s="2" t="s">
        <v>121</v>
      </c>
      <c r="H193" s="3" t="s">
        <v>1964</v>
      </c>
      <c r="I193" s="3" t="s">
        <v>675</v>
      </c>
      <c r="J193" s="4" t="s">
        <v>4824</v>
      </c>
      <c r="K193" s="4" t="s">
        <v>4836</v>
      </c>
      <c r="L193" s="4" t="s">
        <v>116</v>
      </c>
      <c r="M193" s="4" t="s">
        <v>340</v>
      </c>
      <c r="N193" s="96" t="s">
        <v>5106</v>
      </c>
      <c r="O193" s="10"/>
    </row>
    <row r="194" spans="1:1020" x14ac:dyDescent="0.3">
      <c r="A194" s="2">
        <v>355</v>
      </c>
      <c r="B194" s="2" t="s">
        <v>671</v>
      </c>
      <c r="C194" s="2" t="s">
        <v>672</v>
      </c>
      <c r="D194" s="2">
        <v>2005</v>
      </c>
      <c r="E194" s="2" t="s">
        <v>5153</v>
      </c>
      <c r="F194" s="2" t="s">
        <v>121</v>
      </c>
      <c r="H194" s="3" t="s">
        <v>674</v>
      </c>
      <c r="I194" s="3" t="s">
        <v>675</v>
      </c>
      <c r="J194" s="4" t="s">
        <v>4825</v>
      </c>
      <c r="K194" s="4" t="s">
        <v>4836</v>
      </c>
      <c r="L194" s="4" t="s">
        <v>116</v>
      </c>
      <c r="M194" s="4" t="s">
        <v>340</v>
      </c>
      <c r="N194" s="96" t="s">
        <v>5105</v>
      </c>
      <c r="O194" s="10"/>
    </row>
    <row r="195" spans="1:1020" x14ac:dyDescent="0.3">
      <c r="A195" s="2" t="s">
        <v>3676</v>
      </c>
      <c r="B195" s="2" t="s">
        <v>3606</v>
      </c>
      <c r="C195" s="2" t="s">
        <v>672</v>
      </c>
      <c r="D195" s="2">
        <v>2005</v>
      </c>
      <c r="E195" s="2" t="s">
        <v>5151</v>
      </c>
      <c r="F195" s="2" t="s">
        <v>121</v>
      </c>
      <c r="H195" s="3" t="s">
        <v>1967</v>
      </c>
      <c r="I195" s="3" t="s">
        <v>675</v>
      </c>
      <c r="J195" s="4" t="s">
        <v>4825</v>
      </c>
      <c r="K195" s="4" t="s">
        <v>4836</v>
      </c>
      <c r="L195" s="4" t="s">
        <v>116</v>
      </c>
      <c r="M195" s="4" t="s">
        <v>340</v>
      </c>
      <c r="O195" s="10"/>
    </row>
    <row r="196" spans="1:1020" x14ac:dyDescent="0.3">
      <c r="A196" s="2">
        <v>38</v>
      </c>
      <c r="B196" s="2" t="s">
        <v>676</v>
      </c>
      <c r="C196" s="2" t="s">
        <v>677</v>
      </c>
      <c r="D196" s="2">
        <v>2006</v>
      </c>
      <c r="E196" s="2" t="s">
        <v>5156</v>
      </c>
      <c r="F196" s="2" t="s">
        <v>107</v>
      </c>
      <c r="G196" s="3" t="s">
        <v>679</v>
      </c>
      <c r="H196" s="3" t="s">
        <v>680</v>
      </c>
      <c r="I196" s="3" t="s">
        <v>681</v>
      </c>
      <c r="J196" s="4" t="s">
        <v>4824</v>
      </c>
      <c r="K196" s="4" t="s">
        <v>4836</v>
      </c>
      <c r="L196" s="4" t="s">
        <v>198</v>
      </c>
      <c r="M196" s="4" t="s">
        <v>26</v>
      </c>
      <c r="N196" s="96" t="s">
        <v>5080</v>
      </c>
      <c r="O196" s="10"/>
    </row>
    <row r="197" spans="1:1020" x14ac:dyDescent="0.3">
      <c r="A197" s="2" t="s">
        <v>3667</v>
      </c>
      <c r="B197" s="2" t="s">
        <v>3575</v>
      </c>
      <c r="C197" s="2" t="s">
        <v>677</v>
      </c>
      <c r="D197" s="2">
        <v>2006</v>
      </c>
      <c r="E197" s="2" t="s">
        <v>5154</v>
      </c>
      <c r="F197" s="2" t="s">
        <v>107</v>
      </c>
      <c r="H197" s="3" t="s">
        <v>1971</v>
      </c>
      <c r="J197" s="4" t="s">
        <v>4825</v>
      </c>
      <c r="K197" s="4" t="s">
        <v>4836</v>
      </c>
      <c r="L197" s="4" t="s">
        <v>198</v>
      </c>
      <c r="M197" s="4" t="s">
        <v>26</v>
      </c>
      <c r="N197" s="96" t="s">
        <v>4963</v>
      </c>
      <c r="O197" s="10"/>
    </row>
    <row r="198" spans="1:1020" x14ac:dyDescent="0.3">
      <c r="A198" s="2" t="s">
        <v>3668</v>
      </c>
      <c r="B198" s="2" t="s">
        <v>3576</v>
      </c>
      <c r="C198" s="2" t="s">
        <v>677</v>
      </c>
      <c r="D198" s="2">
        <v>2006</v>
      </c>
      <c r="E198" s="2" t="s">
        <v>5155</v>
      </c>
      <c r="F198" s="2" t="s">
        <v>107</v>
      </c>
      <c r="H198" s="3" t="s">
        <v>1973</v>
      </c>
      <c r="J198" s="4" t="s">
        <v>4825</v>
      </c>
      <c r="K198" s="4" t="s">
        <v>4836</v>
      </c>
      <c r="L198" s="4" t="s">
        <v>198</v>
      </c>
      <c r="M198" s="4" t="s">
        <v>26</v>
      </c>
      <c r="N198" s="96" t="s">
        <v>5081</v>
      </c>
      <c r="O198" s="10"/>
    </row>
    <row r="199" spans="1:1020" x14ac:dyDescent="0.3">
      <c r="A199" s="2">
        <v>601</v>
      </c>
      <c r="B199" s="2" t="s">
        <v>3459</v>
      </c>
      <c r="C199" s="30" t="s">
        <v>3531</v>
      </c>
      <c r="D199" s="2">
        <v>2018</v>
      </c>
      <c r="E199" s="2" t="s">
        <v>3532</v>
      </c>
      <c r="F199" s="2" t="s">
        <v>121</v>
      </c>
      <c r="H199" s="3" t="s">
        <v>3460</v>
      </c>
      <c r="J199" s="4" t="s">
        <v>4824</v>
      </c>
      <c r="K199" s="4" t="s">
        <v>4836</v>
      </c>
      <c r="L199" s="4" t="s">
        <v>21</v>
      </c>
      <c r="M199" s="4" t="s">
        <v>447</v>
      </c>
      <c r="N199" s="96" t="s">
        <v>3534</v>
      </c>
      <c r="O199" s="10"/>
    </row>
    <row r="200" spans="1:1020" x14ac:dyDescent="0.3">
      <c r="A200" s="2">
        <v>602</v>
      </c>
      <c r="B200" s="2" t="s">
        <v>3461</v>
      </c>
      <c r="C200" s="30" t="s">
        <v>3531</v>
      </c>
      <c r="D200" s="2">
        <v>2018</v>
      </c>
      <c r="E200" s="2" t="s">
        <v>3533</v>
      </c>
      <c r="F200" s="2" t="s">
        <v>121</v>
      </c>
      <c r="H200" s="3" t="s">
        <v>3460</v>
      </c>
      <c r="J200" s="4" t="s">
        <v>4824</v>
      </c>
      <c r="K200" s="4" t="s">
        <v>4836</v>
      </c>
      <c r="L200" s="4" t="s">
        <v>21</v>
      </c>
      <c r="M200" s="4" t="s">
        <v>447</v>
      </c>
      <c r="N200" s="96" t="s">
        <v>3534</v>
      </c>
      <c r="O200" s="10"/>
    </row>
    <row r="201" spans="1:1020" x14ac:dyDescent="0.3">
      <c r="A201" s="2">
        <v>77</v>
      </c>
      <c r="B201" s="2" t="s">
        <v>682</v>
      </c>
      <c r="C201" s="2" t="s">
        <v>683</v>
      </c>
      <c r="D201" s="2">
        <v>1995</v>
      </c>
      <c r="E201" s="2" t="s">
        <v>684</v>
      </c>
      <c r="F201" s="2" t="s">
        <v>64</v>
      </c>
      <c r="G201" s="3" t="s">
        <v>685</v>
      </c>
      <c r="J201" s="4" t="s">
        <v>4824</v>
      </c>
      <c r="K201" s="4" t="s">
        <v>4836</v>
      </c>
      <c r="L201" s="4" t="s">
        <v>365</v>
      </c>
      <c r="M201" s="4" t="s">
        <v>606</v>
      </c>
      <c r="O201" s="10"/>
    </row>
    <row r="202" spans="1:1020" x14ac:dyDescent="0.3">
      <c r="A202" s="2">
        <v>80</v>
      </c>
      <c r="B202" s="2" t="s">
        <v>705</v>
      </c>
      <c r="C202" s="2" t="s">
        <v>706</v>
      </c>
      <c r="D202" s="2">
        <v>1989</v>
      </c>
      <c r="E202" s="2" t="s">
        <v>707</v>
      </c>
      <c r="F202" s="2" t="s">
        <v>107</v>
      </c>
      <c r="G202" s="3" t="s">
        <v>708</v>
      </c>
      <c r="H202" s="3" t="s">
        <v>709</v>
      </c>
      <c r="I202" s="3" t="s">
        <v>710</v>
      </c>
      <c r="J202" s="4" t="s">
        <v>4824</v>
      </c>
      <c r="K202" s="4" t="s">
        <v>4836</v>
      </c>
      <c r="L202" s="4" t="s">
        <v>116</v>
      </c>
      <c r="M202" s="4" t="s">
        <v>711</v>
      </c>
      <c r="N202" s="96" t="s">
        <v>1442</v>
      </c>
      <c r="O202" s="10"/>
    </row>
    <row r="203" spans="1:1020" s="25" customFormat="1" x14ac:dyDescent="0.3">
      <c r="A203" s="2">
        <v>71</v>
      </c>
      <c r="B203" s="2" t="s">
        <v>690</v>
      </c>
      <c r="C203" s="2" t="s">
        <v>691</v>
      </c>
      <c r="D203" s="2">
        <v>2006</v>
      </c>
      <c r="E203" s="2" t="s">
        <v>692</v>
      </c>
      <c r="F203" s="2" t="s">
        <v>64</v>
      </c>
      <c r="G203" s="3" t="s">
        <v>693</v>
      </c>
      <c r="H203" s="3" t="s">
        <v>694</v>
      </c>
      <c r="I203" s="3" t="s">
        <v>695</v>
      </c>
      <c r="J203" s="4" t="s">
        <v>4824</v>
      </c>
      <c r="K203" s="4" t="s">
        <v>4836</v>
      </c>
      <c r="L203" s="4" t="s">
        <v>21</v>
      </c>
      <c r="M203" s="4" t="s">
        <v>53</v>
      </c>
      <c r="N203" s="96" t="s">
        <v>5050</v>
      </c>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row>
    <row r="204" spans="1:1020" x14ac:dyDescent="0.3">
      <c r="A204" s="2">
        <v>314</v>
      </c>
      <c r="B204" s="2" t="s">
        <v>696</v>
      </c>
      <c r="C204" s="2" t="s">
        <v>697</v>
      </c>
      <c r="D204" s="2">
        <v>1993</v>
      </c>
      <c r="E204" s="2" t="s">
        <v>698</v>
      </c>
      <c r="F204" s="2" t="s">
        <v>107</v>
      </c>
      <c r="H204" s="3" t="s">
        <v>699</v>
      </c>
      <c r="J204" s="4" t="s">
        <v>4824</v>
      </c>
      <c r="K204" s="4" t="s">
        <v>4836</v>
      </c>
      <c r="L204" s="4" t="s">
        <v>116</v>
      </c>
      <c r="M204" s="4" t="s">
        <v>134</v>
      </c>
      <c r="N204" s="96" t="s">
        <v>1439</v>
      </c>
      <c r="O204" s="10"/>
    </row>
    <row r="205" spans="1:1020" x14ac:dyDescent="0.3">
      <c r="A205" s="2">
        <v>52</v>
      </c>
      <c r="B205" s="2" t="s">
        <v>700</v>
      </c>
      <c r="C205" s="2" t="s">
        <v>697</v>
      </c>
      <c r="D205" s="2">
        <v>1993</v>
      </c>
      <c r="E205" s="2" t="s">
        <v>701</v>
      </c>
      <c r="F205" s="2" t="s">
        <v>107</v>
      </c>
      <c r="G205" s="3" t="s">
        <v>702</v>
      </c>
      <c r="H205" s="3" t="s">
        <v>703</v>
      </c>
      <c r="I205" s="3" t="s">
        <v>704</v>
      </c>
      <c r="J205" s="4" t="s">
        <v>4824</v>
      </c>
      <c r="K205" s="4" t="s">
        <v>4836</v>
      </c>
      <c r="L205" s="4" t="s">
        <v>116</v>
      </c>
      <c r="M205" s="4" t="s">
        <v>134</v>
      </c>
      <c r="N205" s="96" t="s">
        <v>1440</v>
      </c>
      <c r="O205" s="10"/>
    </row>
    <row r="206" spans="1:1020" x14ac:dyDescent="0.3">
      <c r="A206" s="2">
        <v>15</v>
      </c>
      <c r="B206" s="2" t="s">
        <v>686</v>
      </c>
      <c r="C206" s="2" t="s">
        <v>687</v>
      </c>
      <c r="D206" s="2">
        <v>2004</v>
      </c>
      <c r="E206" s="2" t="s">
        <v>688</v>
      </c>
      <c r="F206" s="2" t="s">
        <v>107</v>
      </c>
      <c r="G206" s="3" t="s">
        <v>689</v>
      </c>
      <c r="J206" s="4" t="s">
        <v>4824</v>
      </c>
      <c r="K206" s="4" t="s">
        <v>4836</v>
      </c>
      <c r="L206" s="4" t="s">
        <v>184</v>
      </c>
      <c r="M206" s="4" t="s">
        <v>185</v>
      </c>
      <c r="N206" s="96" t="s">
        <v>1436</v>
      </c>
      <c r="O206" s="10"/>
    </row>
    <row r="207" spans="1:1020" x14ac:dyDescent="0.3">
      <c r="A207" s="2">
        <v>404</v>
      </c>
      <c r="B207" s="2" t="s">
        <v>712</v>
      </c>
      <c r="C207" s="2" t="s">
        <v>713</v>
      </c>
      <c r="D207" s="2">
        <v>2012</v>
      </c>
      <c r="E207" s="2" t="s">
        <v>714</v>
      </c>
      <c r="F207" s="2" t="s">
        <v>64</v>
      </c>
      <c r="J207" s="4" t="s">
        <v>4824</v>
      </c>
      <c r="K207" s="4" t="s">
        <v>4836</v>
      </c>
      <c r="L207" s="4" t="s">
        <v>66</v>
      </c>
      <c r="M207" s="4" t="s">
        <v>271</v>
      </c>
      <c r="N207" s="96" t="s">
        <v>5101</v>
      </c>
      <c r="O207" s="10"/>
    </row>
    <row r="208" spans="1:1020" x14ac:dyDescent="0.3">
      <c r="A208" s="2">
        <v>405</v>
      </c>
      <c r="B208" s="2" t="s">
        <v>715</v>
      </c>
      <c r="C208" s="2" t="s">
        <v>713</v>
      </c>
      <c r="D208" s="2">
        <v>2012</v>
      </c>
      <c r="E208" s="2" t="s">
        <v>716</v>
      </c>
      <c r="F208" s="2" t="s">
        <v>64</v>
      </c>
      <c r="J208" s="4" t="s">
        <v>4825</v>
      </c>
      <c r="K208" s="4" t="s">
        <v>4836</v>
      </c>
      <c r="L208" s="4" t="s">
        <v>66</v>
      </c>
      <c r="M208" s="4" t="s">
        <v>271</v>
      </c>
      <c r="N208" s="96" t="s">
        <v>717</v>
      </c>
      <c r="O208" s="10"/>
    </row>
    <row r="209" spans="1:1020" x14ac:dyDescent="0.3">
      <c r="A209" s="2">
        <v>98</v>
      </c>
      <c r="B209" s="2" t="s">
        <v>718</v>
      </c>
      <c r="C209" s="2" t="s">
        <v>719</v>
      </c>
      <c r="D209" s="2">
        <v>2014</v>
      </c>
      <c r="E209" s="2" t="s">
        <v>720</v>
      </c>
      <c r="F209" s="2" t="s">
        <v>121</v>
      </c>
      <c r="H209" s="3" t="s">
        <v>721</v>
      </c>
      <c r="J209" s="4" t="s">
        <v>4824</v>
      </c>
      <c r="K209" s="4" t="s">
        <v>4836</v>
      </c>
      <c r="L209" s="4" t="s">
        <v>116</v>
      </c>
      <c r="M209" s="4" t="s">
        <v>123</v>
      </c>
      <c r="N209" s="96" t="s">
        <v>5057</v>
      </c>
      <c r="O209" s="10"/>
    </row>
    <row r="210" spans="1:1020" x14ac:dyDescent="0.3">
      <c r="A210" s="2">
        <v>343</v>
      </c>
      <c r="B210" s="2" t="s">
        <v>722</v>
      </c>
      <c r="C210" s="2" t="s">
        <v>723</v>
      </c>
      <c r="D210" s="2">
        <v>1996</v>
      </c>
      <c r="E210" s="2" t="s">
        <v>724</v>
      </c>
      <c r="F210" s="2" t="s">
        <v>107</v>
      </c>
      <c r="H210" s="3" t="s">
        <v>725</v>
      </c>
      <c r="I210" s="3" t="s">
        <v>726</v>
      </c>
      <c r="J210" s="4" t="s">
        <v>4824</v>
      </c>
      <c r="K210" s="4" t="s">
        <v>4836</v>
      </c>
      <c r="L210" s="4" t="s">
        <v>184</v>
      </c>
      <c r="M210" s="4" t="s">
        <v>190</v>
      </c>
      <c r="N210" s="96" t="s">
        <v>5074</v>
      </c>
      <c r="O210" s="10"/>
    </row>
    <row r="211" spans="1:1020" x14ac:dyDescent="0.3">
      <c r="A211" s="2" t="s">
        <v>3677</v>
      </c>
      <c r="B211" s="2" t="s">
        <v>3565</v>
      </c>
      <c r="C211" s="2" t="s">
        <v>723</v>
      </c>
      <c r="D211" s="2">
        <v>1996</v>
      </c>
      <c r="E211" s="2" t="s">
        <v>5158</v>
      </c>
      <c r="F211" s="2" t="s">
        <v>107</v>
      </c>
      <c r="H211" s="3" t="s">
        <v>3678</v>
      </c>
      <c r="I211" s="3" t="s">
        <v>726</v>
      </c>
      <c r="J211" s="4" t="s">
        <v>4824</v>
      </c>
      <c r="K211" s="4" t="s">
        <v>4839</v>
      </c>
      <c r="L211" s="4" t="s">
        <v>184</v>
      </c>
      <c r="M211" s="4" t="s">
        <v>190</v>
      </c>
      <c r="O211" s="10"/>
    </row>
    <row r="212" spans="1:1020" x14ac:dyDescent="0.3">
      <c r="A212" s="2">
        <v>11</v>
      </c>
      <c r="B212" s="2" t="s">
        <v>736</v>
      </c>
      <c r="C212" s="2" t="s">
        <v>728</v>
      </c>
      <c r="D212" s="2">
        <v>1994</v>
      </c>
      <c r="E212" s="2" t="s">
        <v>737</v>
      </c>
      <c r="F212" s="2" t="s">
        <v>107</v>
      </c>
      <c r="G212" s="3" t="s">
        <v>738</v>
      </c>
      <c r="H212" s="3" t="s">
        <v>739</v>
      </c>
      <c r="J212" s="4" t="s">
        <v>4824</v>
      </c>
      <c r="K212" s="4" t="s">
        <v>4836</v>
      </c>
      <c r="L212" s="4" t="s">
        <v>21</v>
      </c>
      <c r="M212" s="4" t="s">
        <v>179</v>
      </c>
      <c r="N212" s="96" t="s">
        <v>1449</v>
      </c>
      <c r="O212" s="10"/>
    </row>
    <row r="213" spans="1:1020" x14ac:dyDescent="0.3">
      <c r="A213" s="2">
        <v>72</v>
      </c>
      <c r="B213" s="2" t="s">
        <v>727</v>
      </c>
      <c r="C213" s="2" t="s">
        <v>728</v>
      </c>
      <c r="D213" s="2">
        <v>1994</v>
      </c>
      <c r="E213" s="2" t="s">
        <v>729</v>
      </c>
      <c r="F213" s="2" t="s">
        <v>107</v>
      </c>
      <c r="G213" s="3" t="s">
        <v>730</v>
      </c>
      <c r="H213" s="3" t="s">
        <v>731</v>
      </c>
      <c r="J213" s="4" t="s">
        <v>4824</v>
      </c>
      <c r="K213" s="4" t="s">
        <v>4836</v>
      </c>
      <c r="L213" s="4" t="s">
        <v>21</v>
      </c>
      <c r="M213" s="4" t="s">
        <v>53</v>
      </c>
      <c r="N213" s="96" t="s">
        <v>1450</v>
      </c>
      <c r="O213" s="10"/>
    </row>
    <row r="214" spans="1:1020" x14ac:dyDescent="0.3">
      <c r="A214" s="2" t="s">
        <v>3383</v>
      </c>
      <c r="B214" s="2" t="s">
        <v>3384</v>
      </c>
      <c r="C214" s="2" t="s">
        <v>728</v>
      </c>
      <c r="D214" s="2">
        <v>1994</v>
      </c>
      <c r="E214" s="2" t="s">
        <v>5157</v>
      </c>
      <c r="F214" s="2" t="s">
        <v>107</v>
      </c>
      <c r="H214" s="3" t="s">
        <v>3385</v>
      </c>
      <c r="J214" s="4" t="s">
        <v>4824</v>
      </c>
      <c r="K214" s="4" t="s">
        <v>4837</v>
      </c>
      <c r="L214" s="4" t="s">
        <v>21</v>
      </c>
      <c r="M214" s="4" t="s">
        <v>179</v>
      </c>
      <c r="O214" s="10"/>
    </row>
    <row r="215" spans="1:1020" x14ac:dyDescent="0.3">
      <c r="A215" s="2">
        <v>334</v>
      </c>
      <c r="B215" s="2" t="s">
        <v>732</v>
      </c>
      <c r="C215" s="2" t="s">
        <v>728</v>
      </c>
      <c r="D215" s="2">
        <v>1994</v>
      </c>
      <c r="E215" s="2" t="s">
        <v>733</v>
      </c>
      <c r="F215" s="2" t="s">
        <v>107</v>
      </c>
      <c r="H215" s="3" t="s">
        <v>734</v>
      </c>
      <c r="I215" s="3" t="s">
        <v>732</v>
      </c>
      <c r="J215" s="4" t="s">
        <v>4824</v>
      </c>
      <c r="K215" s="4" t="s">
        <v>4837</v>
      </c>
      <c r="L215" s="4" t="s">
        <v>21</v>
      </c>
      <c r="M215" s="4" t="s">
        <v>53</v>
      </c>
      <c r="N215" s="96" t="s">
        <v>5128</v>
      </c>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row>
    <row r="216" spans="1:1020" x14ac:dyDescent="0.3">
      <c r="A216" s="2" t="s">
        <v>3437</v>
      </c>
      <c r="B216" s="2" t="s">
        <v>3436</v>
      </c>
      <c r="C216" s="2" t="s">
        <v>728</v>
      </c>
      <c r="D216" s="2">
        <v>1994</v>
      </c>
      <c r="E216" s="2" t="s">
        <v>5159</v>
      </c>
      <c r="F216" s="2" t="s">
        <v>107</v>
      </c>
      <c r="H216" s="3" t="s">
        <v>3438</v>
      </c>
      <c r="I216" s="3" t="s">
        <v>732</v>
      </c>
      <c r="J216" s="4" t="s">
        <v>4824</v>
      </c>
      <c r="K216" s="4" t="s">
        <v>4837</v>
      </c>
      <c r="L216" s="4" t="s">
        <v>21</v>
      </c>
      <c r="M216" s="4" t="s">
        <v>53</v>
      </c>
      <c r="O216" s="10"/>
    </row>
    <row r="217" spans="1:1020" x14ac:dyDescent="0.3">
      <c r="A217" s="2">
        <v>341</v>
      </c>
      <c r="B217" s="2" t="s">
        <v>740</v>
      </c>
      <c r="C217" s="2" t="s">
        <v>741</v>
      </c>
      <c r="D217" s="2">
        <v>2001</v>
      </c>
      <c r="E217" s="2" t="s">
        <v>742</v>
      </c>
      <c r="F217" s="2" t="s">
        <v>121</v>
      </c>
      <c r="H217" s="3" t="s">
        <v>2025</v>
      </c>
      <c r="J217" s="4" t="s">
        <v>4824</v>
      </c>
      <c r="K217" s="4" t="s">
        <v>4836</v>
      </c>
      <c r="L217" s="4" t="s">
        <v>21</v>
      </c>
      <c r="M217" s="4" t="s">
        <v>447</v>
      </c>
      <c r="N217" s="96" t="s">
        <v>5047</v>
      </c>
      <c r="O217" s="10"/>
    </row>
    <row r="218" spans="1:1020" x14ac:dyDescent="0.3">
      <c r="A218" s="2" t="s">
        <v>3408</v>
      </c>
      <c r="B218" s="2" t="s">
        <v>3407</v>
      </c>
      <c r="C218" s="2" t="s">
        <v>741</v>
      </c>
      <c r="D218" s="2">
        <v>2001</v>
      </c>
      <c r="E218" s="2" t="s">
        <v>5160</v>
      </c>
      <c r="F218" s="2" t="s">
        <v>121</v>
      </c>
      <c r="H218" s="3" t="s">
        <v>3409</v>
      </c>
      <c r="J218" s="4" t="s">
        <v>4824</v>
      </c>
      <c r="K218" s="4" t="s">
        <v>4837</v>
      </c>
      <c r="L218" s="4" t="s">
        <v>21</v>
      </c>
      <c r="M218" s="4" t="s">
        <v>447</v>
      </c>
      <c r="O218" s="10"/>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c r="DR218" s="25"/>
      <c r="DS218" s="25"/>
      <c r="DT218" s="25"/>
      <c r="DU218" s="25"/>
      <c r="DV218" s="25"/>
      <c r="DW218" s="25"/>
      <c r="DX218" s="25"/>
      <c r="DY218" s="25"/>
      <c r="DZ218" s="25"/>
      <c r="EA218" s="25"/>
      <c r="EB218" s="25"/>
      <c r="EC218" s="25"/>
      <c r="ED218" s="25"/>
      <c r="EE218" s="25"/>
      <c r="EF218" s="25"/>
      <c r="EG218" s="25"/>
      <c r="EH218" s="25"/>
      <c r="EI218" s="25"/>
      <c r="EJ218" s="25"/>
      <c r="EK218" s="25"/>
      <c r="EL218" s="25"/>
      <c r="EM218" s="25"/>
      <c r="EN218" s="25"/>
      <c r="EO218" s="25"/>
      <c r="EP218" s="25"/>
      <c r="EQ218" s="25"/>
      <c r="ER218" s="25"/>
      <c r="ES218" s="25"/>
      <c r="ET218" s="25"/>
      <c r="EU218" s="25"/>
      <c r="EV218" s="25"/>
      <c r="EW218" s="25"/>
      <c r="EX218" s="25"/>
      <c r="EY218" s="25"/>
      <c r="EZ218" s="25"/>
      <c r="FA218" s="25"/>
      <c r="FB218" s="25"/>
      <c r="FC218" s="25"/>
      <c r="FD218" s="25"/>
      <c r="FE218" s="25"/>
      <c r="FF218" s="25"/>
      <c r="FG218" s="25"/>
      <c r="FH218" s="25"/>
      <c r="FI218" s="25"/>
      <c r="FJ218" s="25"/>
      <c r="FK218" s="25"/>
      <c r="FL218" s="25"/>
      <c r="FM218" s="25"/>
      <c r="FN218" s="25"/>
      <c r="FO218" s="25"/>
      <c r="FP218" s="25"/>
      <c r="FQ218" s="25"/>
      <c r="FR218" s="25"/>
      <c r="FS218" s="25"/>
      <c r="FT218" s="25"/>
      <c r="FU218" s="25"/>
      <c r="FV218" s="25"/>
      <c r="FW218" s="25"/>
      <c r="FX218" s="25"/>
      <c r="FY218" s="25"/>
      <c r="FZ218" s="25"/>
      <c r="GA218" s="25"/>
      <c r="GB218" s="25"/>
      <c r="GC218" s="25"/>
      <c r="GD218" s="25"/>
      <c r="GE218" s="25"/>
      <c r="GF218" s="25"/>
      <c r="GG218" s="25"/>
      <c r="GH218" s="25"/>
      <c r="GI218" s="25"/>
      <c r="GJ218" s="25"/>
      <c r="GK218" s="25"/>
      <c r="GL218" s="25"/>
      <c r="GM218" s="25"/>
      <c r="GN218" s="25"/>
      <c r="GO218" s="25"/>
      <c r="GP218" s="25"/>
      <c r="GQ218" s="25"/>
      <c r="GR218" s="25"/>
      <c r="GS218" s="25"/>
      <c r="GT218" s="25"/>
      <c r="GU218" s="25"/>
      <c r="GV218" s="25"/>
      <c r="GW218" s="25"/>
      <c r="GX218" s="25"/>
      <c r="GY218" s="25"/>
      <c r="GZ218" s="25"/>
      <c r="HA218" s="25"/>
      <c r="HB218" s="25"/>
      <c r="HC218" s="25"/>
      <c r="HD218" s="25"/>
      <c r="HE218" s="25"/>
      <c r="HF218" s="25"/>
      <c r="HG218" s="25"/>
      <c r="HH218" s="25"/>
      <c r="HI218" s="25"/>
      <c r="HJ218" s="25"/>
      <c r="HK218" s="25"/>
      <c r="HL218" s="25"/>
      <c r="HM218" s="25"/>
      <c r="HN218" s="25"/>
      <c r="HO218" s="25"/>
      <c r="HP218" s="25"/>
      <c r="HQ218" s="25"/>
      <c r="HR218" s="25"/>
      <c r="HS218" s="25"/>
      <c r="HT218" s="25"/>
      <c r="HU218" s="25"/>
      <c r="HV218" s="25"/>
      <c r="HW218" s="25"/>
      <c r="HX218" s="25"/>
      <c r="HY218" s="25"/>
      <c r="HZ218" s="25"/>
      <c r="IA218" s="25"/>
      <c r="IB218" s="25"/>
      <c r="IC218" s="25"/>
      <c r="ID218" s="25"/>
      <c r="IE218" s="25"/>
      <c r="IF218" s="25"/>
      <c r="IG218" s="25"/>
      <c r="IH218" s="25"/>
      <c r="II218" s="25"/>
      <c r="IJ218" s="25"/>
      <c r="IK218" s="25"/>
      <c r="IL218" s="25"/>
      <c r="IM218" s="25"/>
      <c r="IN218" s="25"/>
      <c r="IO218" s="25"/>
      <c r="IP218" s="25"/>
      <c r="IQ218" s="25"/>
      <c r="IR218" s="25"/>
      <c r="IS218" s="25"/>
      <c r="IT218" s="25"/>
      <c r="IU218" s="25"/>
      <c r="IV218" s="25"/>
      <c r="IW218" s="25"/>
      <c r="IX218" s="25"/>
      <c r="IY218" s="25"/>
      <c r="IZ218" s="25"/>
      <c r="JA218" s="25"/>
      <c r="JB218" s="25"/>
      <c r="JC218" s="25"/>
      <c r="JD218" s="25"/>
      <c r="JE218" s="25"/>
      <c r="JF218" s="25"/>
      <c r="JG218" s="25"/>
      <c r="JH218" s="25"/>
      <c r="JI218" s="25"/>
      <c r="JJ218" s="25"/>
      <c r="JK218" s="25"/>
      <c r="JL218" s="25"/>
      <c r="JM218" s="25"/>
      <c r="JN218" s="25"/>
      <c r="JO218" s="25"/>
      <c r="JP218" s="25"/>
      <c r="JQ218" s="25"/>
      <c r="JR218" s="25"/>
      <c r="JS218" s="25"/>
      <c r="JT218" s="25"/>
      <c r="JU218" s="25"/>
      <c r="JV218" s="25"/>
      <c r="JW218" s="25"/>
      <c r="JX218" s="25"/>
      <c r="JY218" s="25"/>
      <c r="JZ218" s="25"/>
      <c r="KA218" s="25"/>
      <c r="KB218" s="25"/>
      <c r="KC218" s="25"/>
      <c r="KD218" s="25"/>
      <c r="KE218" s="25"/>
      <c r="KF218" s="25"/>
      <c r="KG218" s="25"/>
      <c r="KH218" s="25"/>
      <c r="KI218" s="25"/>
      <c r="KJ218" s="25"/>
      <c r="KK218" s="25"/>
      <c r="KL218" s="25"/>
      <c r="KM218" s="25"/>
      <c r="KN218" s="25"/>
      <c r="KO218" s="25"/>
      <c r="KP218" s="25"/>
      <c r="KQ218" s="25"/>
      <c r="KR218" s="25"/>
      <c r="KS218" s="25"/>
      <c r="KT218" s="25"/>
      <c r="KU218" s="25"/>
      <c r="KV218" s="25"/>
      <c r="KW218" s="25"/>
      <c r="KX218" s="25"/>
      <c r="KY218" s="25"/>
      <c r="KZ218" s="25"/>
      <c r="LA218" s="25"/>
      <c r="LB218" s="25"/>
      <c r="LC218" s="25"/>
      <c r="LD218" s="25"/>
      <c r="LE218" s="25"/>
      <c r="LF218" s="25"/>
      <c r="LG218" s="25"/>
      <c r="LH218" s="25"/>
      <c r="LI218" s="25"/>
      <c r="LJ218" s="25"/>
      <c r="LK218" s="25"/>
      <c r="LL218" s="25"/>
      <c r="LM218" s="25"/>
      <c r="LN218" s="25"/>
      <c r="LO218" s="25"/>
      <c r="LP218" s="25"/>
      <c r="LQ218" s="25"/>
      <c r="LR218" s="25"/>
      <c r="LS218" s="25"/>
      <c r="LT218" s="25"/>
      <c r="LU218" s="25"/>
      <c r="LV218" s="25"/>
      <c r="LW218" s="25"/>
      <c r="LX218" s="25"/>
      <c r="LY218" s="25"/>
      <c r="LZ218" s="25"/>
      <c r="MA218" s="25"/>
      <c r="MB218" s="25"/>
      <c r="MC218" s="25"/>
      <c r="MD218" s="25"/>
      <c r="ME218" s="25"/>
      <c r="MF218" s="25"/>
      <c r="MG218" s="25"/>
      <c r="MH218" s="25"/>
      <c r="MI218" s="25"/>
      <c r="MJ218" s="25"/>
      <c r="MK218" s="25"/>
      <c r="ML218" s="25"/>
      <c r="MM218" s="25"/>
      <c r="MN218" s="25"/>
      <c r="MO218" s="25"/>
      <c r="MP218" s="25"/>
      <c r="MQ218" s="25"/>
      <c r="MR218" s="25"/>
      <c r="MS218" s="25"/>
      <c r="MT218" s="25"/>
      <c r="MU218" s="25"/>
      <c r="MV218" s="25"/>
      <c r="MW218" s="25"/>
      <c r="MX218" s="25"/>
      <c r="MY218" s="25"/>
      <c r="MZ218" s="25"/>
      <c r="NA218" s="25"/>
      <c r="NB218" s="25"/>
      <c r="NC218" s="25"/>
      <c r="ND218" s="25"/>
      <c r="NE218" s="25"/>
      <c r="NF218" s="25"/>
      <c r="NG218" s="25"/>
      <c r="NH218" s="25"/>
      <c r="NI218" s="25"/>
      <c r="NJ218" s="25"/>
      <c r="NK218" s="25"/>
      <c r="NL218" s="25"/>
      <c r="NM218" s="25"/>
      <c r="NN218" s="25"/>
      <c r="NO218" s="25"/>
      <c r="NP218" s="25"/>
      <c r="NQ218" s="25"/>
      <c r="NR218" s="25"/>
      <c r="NS218" s="25"/>
      <c r="NT218" s="25"/>
      <c r="NU218" s="25"/>
      <c r="NV218" s="25"/>
      <c r="NW218" s="25"/>
      <c r="NX218" s="25"/>
      <c r="NY218" s="25"/>
      <c r="NZ218" s="25"/>
      <c r="OA218" s="25"/>
      <c r="OB218" s="25"/>
      <c r="OC218" s="25"/>
      <c r="OD218" s="25"/>
      <c r="OE218" s="25"/>
      <c r="OF218" s="25"/>
      <c r="OG218" s="25"/>
      <c r="OH218" s="25"/>
      <c r="OI218" s="25"/>
      <c r="OJ218" s="25"/>
      <c r="OK218" s="25"/>
      <c r="OL218" s="25"/>
      <c r="OM218" s="25"/>
      <c r="ON218" s="25"/>
      <c r="OO218" s="25"/>
      <c r="OP218" s="25"/>
      <c r="OQ218" s="25"/>
      <c r="OR218" s="25"/>
      <c r="OS218" s="25"/>
      <c r="OT218" s="25"/>
      <c r="OU218" s="25"/>
      <c r="OV218" s="25"/>
      <c r="OW218" s="25"/>
      <c r="OX218" s="25"/>
      <c r="OY218" s="25"/>
      <c r="OZ218" s="25"/>
      <c r="PA218" s="25"/>
      <c r="PB218" s="25"/>
      <c r="PC218" s="25"/>
      <c r="PD218" s="25"/>
      <c r="PE218" s="25"/>
      <c r="PF218" s="25"/>
      <c r="PG218" s="25"/>
      <c r="PH218" s="25"/>
      <c r="PI218" s="25"/>
      <c r="PJ218" s="25"/>
      <c r="PK218" s="25"/>
      <c r="PL218" s="25"/>
      <c r="PM218" s="25"/>
      <c r="PN218" s="25"/>
      <c r="PO218" s="25"/>
      <c r="PP218" s="25"/>
      <c r="PQ218" s="25"/>
      <c r="PR218" s="25"/>
      <c r="PS218" s="25"/>
      <c r="PT218" s="25"/>
      <c r="PU218" s="25"/>
      <c r="PV218" s="25"/>
      <c r="PW218" s="25"/>
      <c r="PX218" s="25"/>
      <c r="PY218" s="25"/>
      <c r="PZ218" s="25"/>
      <c r="QA218" s="25"/>
      <c r="QB218" s="25"/>
      <c r="QC218" s="25"/>
      <c r="QD218" s="25"/>
      <c r="QE218" s="25"/>
      <c r="QF218" s="25"/>
      <c r="QG218" s="25"/>
      <c r="QH218" s="25"/>
      <c r="QI218" s="25"/>
      <c r="QJ218" s="25"/>
      <c r="QK218" s="25"/>
      <c r="QL218" s="25"/>
      <c r="QM218" s="25"/>
      <c r="QN218" s="25"/>
      <c r="QO218" s="25"/>
      <c r="QP218" s="25"/>
      <c r="QQ218" s="25"/>
      <c r="QR218" s="25"/>
      <c r="QS218" s="25"/>
      <c r="QT218" s="25"/>
      <c r="QU218" s="25"/>
      <c r="QV218" s="25"/>
      <c r="QW218" s="25"/>
      <c r="QX218" s="25"/>
      <c r="QY218" s="25"/>
      <c r="QZ218" s="25"/>
      <c r="RA218" s="25"/>
      <c r="RB218" s="25"/>
      <c r="RC218" s="25"/>
      <c r="RD218" s="25"/>
      <c r="RE218" s="25"/>
      <c r="RF218" s="25"/>
      <c r="RG218" s="25"/>
      <c r="RH218" s="25"/>
      <c r="RI218" s="25"/>
      <c r="RJ218" s="25"/>
      <c r="RK218" s="25"/>
      <c r="RL218" s="25"/>
      <c r="RM218" s="25"/>
      <c r="RN218" s="25"/>
      <c r="RO218" s="25"/>
      <c r="RP218" s="25"/>
      <c r="RQ218" s="25"/>
      <c r="RR218" s="25"/>
      <c r="RS218" s="25"/>
      <c r="RT218" s="25"/>
      <c r="RU218" s="25"/>
      <c r="RV218" s="25"/>
      <c r="RW218" s="25"/>
      <c r="RX218" s="25"/>
      <c r="RY218" s="25"/>
      <c r="RZ218" s="25"/>
      <c r="SA218" s="25"/>
      <c r="SB218" s="25"/>
      <c r="SC218" s="25"/>
      <c r="SD218" s="25"/>
      <c r="SE218" s="25"/>
      <c r="SF218" s="25"/>
      <c r="SG218" s="25"/>
      <c r="SH218" s="25"/>
      <c r="SI218" s="25"/>
      <c r="SJ218" s="25"/>
      <c r="SK218" s="25"/>
      <c r="SL218" s="25"/>
      <c r="SM218" s="25"/>
      <c r="SN218" s="25"/>
      <c r="SO218" s="25"/>
      <c r="SP218" s="25"/>
      <c r="SQ218" s="25"/>
      <c r="SR218" s="25"/>
      <c r="SS218" s="25"/>
      <c r="ST218" s="25"/>
      <c r="SU218" s="25"/>
      <c r="SV218" s="25"/>
      <c r="SW218" s="25"/>
      <c r="SX218" s="25"/>
      <c r="SY218" s="25"/>
      <c r="SZ218" s="25"/>
      <c r="TA218" s="25"/>
      <c r="TB218" s="25"/>
      <c r="TC218" s="25"/>
      <c r="TD218" s="25"/>
      <c r="TE218" s="25"/>
      <c r="TF218" s="25"/>
      <c r="TG218" s="25"/>
      <c r="TH218" s="25"/>
      <c r="TI218" s="25"/>
      <c r="TJ218" s="25"/>
      <c r="TK218" s="25"/>
      <c r="TL218" s="25"/>
      <c r="TM218" s="25"/>
      <c r="TN218" s="25"/>
      <c r="TO218" s="25"/>
      <c r="TP218" s="25"/>
      <c r="TQ218" s="25"/>
      <c r="TR218" s="25"/>
      <c r="TS218" s="25"/>
      <c r="TT218" s="25"/>
      <c r="TU218" s="25"/>
      <c r="TV218" s="25"/>
      <c r="TW218" s="25"/>
      <c r="TX218" s="25"/>
      <c r="TY218" s="25"/>
      <c r="TZ218" s="25"/>
      <c r="UA218" s="25"/>
      <c r="UB218" s="25"/>
      <c r="UC218" s="25"/>
      <c r="UD218" s="25"/>
      <c r="UE218" s="25"/>
      <c r="UF218" s="25"/>
      <c r="UG218" s="25"/>
      <c r="UH218" s="25"/>
      <c r="UI218" s="25"/>
      <c r="UJ218" s="25"/>
      <c r="UK218" s="25"/>
      <c r="UL218" s="25"/>
      <c r="UM218" s="25"/>
      <c r="UN218" s="25"/>
      <c r="UO218" s="25"/>
      <c r="UP218" s="25"/>
      <c r="UQ218" s="25"/>
      <c r="UR218" s="25"/>
      <c r="US218" s="25"/>
      <c r="UT218" s="25"/>
      <c r="UU218" s="25"/>
      <c r="UV218" s="25"/>
      <c r="UW218" s="25"/>
      <c r="UX218" s="25"/>
      <c r="UY218" s="25"/>
      <c r="UZ218" s="25"/>
      <c r="VA218" s="25"/>
      <c r="VB218" s="25"/>
      <c r="VC218" s="25"/>
      <c r="VD218" s="25"/>
      <c r="VE218" s="25"/>
      <c r="VF218" s="25"/>
      <c r="VG218" s="25"/>
      <c r="VH218" s="25"/>
      <c r="VI218" s="25"/>
      <c r="VJ218" s="25"/>
      <c r="VK218" s="25"/>
      <c r="VL218" s="25"/>
      <c r="VM218" s="25"/>
      <c r="VN218" s="25"/>
      <c r="VO218" s="25"/>
      <c r="VP218" s="25"/>
      <c r="VQ218" s="25"/>
      <c r="VR218" s="25"/>
      <c r="VS218" s="25"/>
      <c r="VT218" s="25"/>
      <c r="VU218" s="25"/>
      <c r="VV218" s="25"/>
      <c r="VW218" s="25"/>
      <c r="VX218" s="25"/>
      <c r="VY218" s="25"/>
      <c r="VZ218" s="25"/>
      <c r="WA218" s="25"/>
      <c r="WB218" s="25"/>
      <c r="WC218" s="25"/>
      <c r="WD218" s="25"/>
      <c r="WE218" s="25"/>
      <c r="WF218" s="25"/>
      <c r="WG218" s="25"/>
      <c r="WH218" s="25"/>
      <c r="WI218" s="25"/>
      <c r="WJ218" s="25"/>
      <c r="WK218" s="25"/>
      <c r="WL218" s="25"/>
      <c r="WM218" s="25"/>
      <c r="WN218" s="25"/>
      <c r="WO218" s="25"/>
      <c r="WP218" s="25"/>
      <c r="WQ218" s="25"/>
      <c r="WR218" s="25"/>
      <c r="WS218" s="25"/>
      <c r="WT218" s="25"/>
      <c r="WU218" s="25"/>
      <c r="WV218" s="25"/>
      <c r="WW218" s="25"/>
      <c r="WX218" s="25"/>
      <c r="WY218" s="25"/>
      <c r="WZ218" s="25"/>
      <c r="XA218" s="25"/>
      <c r="XB218" s="25"/>
      <c r="XC218" s="25"/>
      <c r="XD218" s="25"/>
      <c r="XE218" s="25"/>
      <c r="XF218" s="25"/>
      <c r="XG218" s="25"/>
      <c r="XH218" s="25"/>
      <c r="XI218" s="25"/>
      <c r="XJ218" s="25"/>
      <c r="XK218" s="25"/>
      <c r="XL218" s="25"/>
      <c r="XM218" s="25"/>
      <c r="XN218" s="25"/>
      <c r="XO218" s="25"/>
      <c r="XP218" s="25"/>
      <c r="XQ218" s="25"/>
      <c r="XR218" s="25"/>
      <c r="XS218" s="25"/>
      <c r="XT218" s="25"/>
      <c r="XU218" s="25"/>
      <c r="XV218" s="25"/>
      <c r="XW218" s="25"/>
      <c r="XX218" s="25"/>
      <c r="XY218" s="25"/>
      <c r="XZ218" s="25"/>
      <c r="YA218" s="25"/>
      <c r="YB218" s="25"/>
      <c r="YC218" s="25"/>
      <c r="YD218" s="25"/>
      <c r="YE218" s="25"/>
      <c r="YF218" s="25"/>
      <c r="YG218" s="25"/>
      <c r="YH218" s="25"/>
      <c r="YI218" s="25"/>
      <c r="YJ218" s="25"/>
      <c r="YK218" s="25"/>
      <c r="YL218" s="25"/>
      <c r="YM218" s="25"/>
      <c r="YN218" s="25"/>
      <c r="YO218" s="25"/>
      <c r="YP218" s="25"/>
      <c r="YQ218" s="25"/>
      <c r="YR218" s="25"/>
      <c r="YS218" s="25"/>
      <c r="YT218" s="25"/>
      <c r="YU218" s="25"/>
      <c r="YV218" s="25"/>
      <c r="YW218" s="25"/>
      <c r="YX218" s="25"/>
      <c r="YY218" s="25"/>
      <c r="YZ218" s="25"/>
      <c r="ZA218" s="25"/>
      <c r="ZB218" s="25"/>
      <c r="ZC218" s="25"/>
      <c r="ZD218" s="25"/>
      <c r="ZE218" s="25"/>
      <c r="ZF218" s="25"/>
      <c r="ZG218" s="25"/>
      <c r="ZH218" s="25"/>
      <c r="ZI218" s="25"/>
      <c r="ZJ218" s="25"/>
      <c r="ZK218" s="25"/>
      <c r="ZL218" s="25"/>
      <c r="ZM218" s="25"/>
      <c r="ZN218" s="25"/>
      <c r="ZO218" s="25"/>
      <c r="ZP218" s="25"/>
      <c r="ZQ218" s="25"/>
      <c r="ZR218" s="25"/>
      <c r="ZS218" s="25"/>
      <c r="ZT218" s="25"/>
      <c r="ZU218" s="25"/>
      <c r="ZV218" s="25"/>
      <c r="ZW218" s="25"/>
      <c r="ZX218" s="25"/>
      <c r="ZY218" s="25"/>
      <c r="ZZ218" s="25"/>
      <c r="AAA218" s="25"/>
      <c r="AAB218" s="25"/>
      <c r="AAC218" s="25"/>
      <c r="AAD218" s="25"/>
      <c r="AAE218" s="25"/>
      <c r="AAF218" s="25"/>
      <c r="AAG218" s="25"/>
      <c r="AAH218" s="25"/>
      <c r="AAI218" s="25"/>
      <c r="AAJ218" s="25"/>
      <c r="AAK218" s="25"/>
      <c r="AAL218" s="25"/>
      <c r="AAM218" s="25"/>
      <c r="AAN218" s="25"/>
      <c r="AAO218" s="25"/>
      <c r="AAP218" s="25"/>
      <c r="AAQ218" s="25"/>
      <c r="AAR218" s="25"/>
      <c r="AAS218" s="25"/>
      <c r="AAT218" s="25"/>
      <c r="AAU218" s="25"/>
      <c r="AAV218" s="25"/>
      <c r="AAW218" s="25"/>
      <c r="AAX218" s="25"/>
      <c r="AAY218" s="25"/>
      <c r="AAZ218" s="25"/>
      <c r="ABA218" s="25"/>
      <c r="ABB218" s="25"/>
      <c r="ABC218" s="25"/>
      <c r="ABD218" s="25"/>
      <c r="ABE218" s="25"/>
      <c r="ABF218" s="25"/>
      <c r="ABG218" s="25"/>
      <c r="ABH218" s="25"/>
      <c r="ABI218" s="25"/>
      <c r="ABJ218" s="25"/>
      <c r="ABK218" s="25"/>
      <c r="ABL218" s="25"/>
      <c r="ABM218" s="25"/>
      <c r="ABN218" s="25"/>
      <c r="ABO218" s="25"/>
      <c r="ABP218" s="25"/>
      <c r="ABQ218" s="25"/>
      <c r="ABR218" s="25"/>
      <c r="ABS218" s="25"/>
      <c r="ABT218" s="25"/>
      <c r="ABU218" s="25"/>
      <c r="ABV218" s="25"/>
      <c r="ABW218" s="25"/>
      <c r="ABX218" s="25"/>
      <c r="ABY218" s="25"/>
      <c r="ABZ218" s="25"/>
      <c r="ACA218" s="25"/>
      <c r="ACB218" s="25"/>
      <c r="ACC218" s="25"/>
      <c r="ACD218" s="25"/>
      <c r="ACE218" s="25"/>
      <c r="ACF218" s="25"/>
      <c r="ACG218" s="25"/>
      <c r="ACH218" s="25"/>
      <c r="ACI218" s="25"/>
      <c r="ACJ218" s="25"/>
      <c r="ACK218" s="25"/>
      <c r="ACL218" s="25"/>
      <c r="ACM218" s="25"/>
      <c r="ACN218" s="25"/>
      <c r="ACO218" s="25"/>
      <c r="ACP218" s="25"/>
      <c r="ACQ218" s="25"/>
      <c r="ACR218" s="25"/>
      <c r="ACS218" s="25"/>
      <c r="ACT218" s="25"/>
      <c r="ACU218" s="25"/>
      <c r="ACV218" s="25"/>
      <c r="ACW218" s="25"/>
      <c r="ACX218" s="25"/>
      <c r="ACY218" s="25"/>
      <c r="ACZ218" s="25"/>
      <c r="ADA218" s="25"/>
      <c r="ADB218" s="25"/>
      <c r="ADC218" s="25"/>
      <c r="ADD218" s="25"/>
      <c r="ADE218" s="25"/>
      <c r="ADF218" s="25"/>
      <c r="ADG218" s="25"/>
      <c r="ADH218" s="25"/>
      <c r="ADI218" s="25"/>
      <c r="ADJ218" s="25"/>
      <c r="ADK218" s="25"/>
      <c r="ADL218" s="25"/>
      <c r="ADM218" s="25"/>
      <c r="ADN218" s="25"/>
      <c r="ADO218" s="25"/>
      <c r="ADP218" s="25"/>
      <c r="ADQ218" s="25"/>
      <c r="ADR218" s="25"/>
      <c r="ADS218" s="25"/>
      <c r="ADT218" s="25"/>
      <c r="ADU218" s="25"/>
      <c r="ADV218" s="25"/>
      <c r="ADW218" s="25"/>
      <c r="ADX218" s="25"/>
      <c r="ADY218" s="25"/>
      <c r="ADZ218" s="25"/>
      <c r="AEA218" s="25"/>
      <c r="AEB218" s="25"/>
      <c r="AEC218" s="25"/>
      <c r="AED218" s="25"/>
      <c r="AEE218" s="25"/>
      <c r="AEF218" s="25"/>
      <c r="AEG218" s="25"/>
      <c r="AEH218" s="25"/>
      <c r="AEI218" s="25"/>
      <c r="AEJ218" s="25"/>
      <c r="AEK218" s="25"/>
      <c r="AEL218" s="25"/>
      <c r="AEM218" s="25"/>
      <c r="AEN218" s="25"/>
      <c r="AEO218" s="25"/>
      <c r="AEP218" s="25"/>
      <c r="AEQ218" s="25"/>
      <c r="AER218" s="25"/>
      <c r="AES218" s="25"/>
      <c r="AET218" s="25"/>
      <c r="AEU218" s="25"/>
      <c r="AEV218" s="25"/>
      <c r="AEW218" s="25"/>
      <c r="AEX218" s="25"/>
      <c r="AEY218" s="25"/>
      <c r="AEZ218" s="25"/>
      <c r="AFA218" s="25"/>
      <c r="AFB218" s="25"/>
      <c r="AFC218" s="25"/>
      <c r="AFD218" s="25"/>
      <c r="AFE218" s="25"/>
      <c r="AFF218" s="25"/>
      <c r="AFG218" s="25"/>
      <c r="AFH218" s="25"/>
      <c r="AFI218" s="25"/>
      <c r="AFJ218" s="25"/>
      <c r="AFK218" s="25"/>
      <c r="AFL218" s="25"/>
      <c r="AFM218" s="25"/>
      <c r="AFN218" s="25"/>
      <c r="AFO218" s="25"/>
      <c r="AFP218" s="25"/>
      <c r="AFQ218" s="25"/>
      <c r="AFR218" s="25"/>
      <c r="AFS218" s="25"/>
      <c r="AFT218" s="25"/>
      <c r="AFU218" s="25"/>
      <c r="AFV218" s="25"/>
      <c r="AFW218" s="25"/>
      <c r="AFX218" s="25"/>
      <c r="AFY218" s="25"/>
      <c r="AFZ218" s="25"/>
      <c r="AGA218" s="25"/>
      <c r="AGB218" s="25"/>
      <c r="AGC218" s="25"/>
      <c r="AGD218" s="25"/>
      <c r="AGE218" s="25"/>
      <c r="AGF218" s="25"/>
      <c r="AGG218" s="25"/>
      <c r="AGH218" s="25"/>
      <c r="AGI218" s="25"/>
      <c r="AGJ218" s="25"/>
      <c r="AGK218" s="25"/>
      <c r="AGL218" s="25"/>
      <c r="AGM218" s="25"/>
      <c r="AGN218" s="25"/>
      <c r="AGO218" s="25"/>
      <c r="AGP218" s="25"/>
      <c r="AGQ218" s="25"/>
      <c r="AGR218" s="25"/>
      <c r="AGS218" s="25"/>
      <c r="AGT218" s="25"/>
      <c r="AGU218" s="25"/>
      <c r="AGV218" s="25"/>
      <c r="AGW218" s="25"/>
      <c r="AGX218" s="25"/>
      <c r="AGY218" s="25"/>
      <c r="AGZ218" s="25"/>
      <c r="AHA218" s="25"/>
      <c r="AHB218" s="25"/>
      <c r="AHC218" s="25"/>
      <c r="AHD218" s="25"/>
      <c r="AHE218" s="25"/>
      <c r="AHF218" s="25"/>
      <c r="AHG218" s="25"/>
      <c r="AHH218" s="25"/>
      <c r="AHI218" s="25"/>
      <c r="AHJ218" s="25"/>
      <c r="AHK218" s="25"/>
      <c r="AHL218" s="25"/>
      <c r="AHM218" s="25"/>
      <c r="AHN218" s="25"/>
      <c r="AHO218" s="25"/>
      <c r="AHP218" s="25"/>
      <c r="AHQ218" s="25"/>
      <c r="AHR218" s="25"/>
      <c r="AHS218" s="25"/>
      <c r="AHT218" s="25"/>
      <c r="AHU218" s="25"/>
      <c r="AHV218" s="25"/>
      <c r="AHW218" s="25"/>
      <c r="AHX218" s="25"/>
      <c r="AHY218" s="25"/>
      <c r="AHZ218" s="25"/>
      <c r="AIA218" s="25"/>
      <c r="AIB218" s="25"/>
      <c r="AIC218" s="25"/>
      <c r="AID218" s="25"/>
      <c r="AIE218" s="25"/>
      <c r="AIF218" s="25"/>
      <c r="AIG218" s="25"/>
      <c r="AIH218" s="25"/>
      <c r="AII218" s="25"/>
      <c r="AIJ218" s="25"/>
      <c r="AIK218" s="25"/>
      <c r="AIL218" s="25"/>
      <c r="AIM218" s="25"/>
      <c r="AIN218" s="25"/>
      <c r="AIO218" s="25"/>
      <c r="AIP218" s="25"/>
      <c r="AIQ218" s="25"/>
      <c r="AIR218" s="25"/>
      <c r="AIS218" s="25"/>
      <c r="AIT218" s="25"/>
      <c r="AIU218" s="25"/>
      <c r="AIV218" s="25"/>
      <c r="AIW218" s="25"/>
      <c r="AIX218" s="25"/>
      <c r="AIY218" s="25"/>
      <c r="AIZ218" s="25"/>
      <c r="AJA218" s="25"/>
      <c r="AJB218" s="25"/>
      <c r="AJC218" s="25"/>
      <c r="AJD218" s="25"/>
      <c r="AJE218" s="25"/>
      <c r="AJF218" s="25"/>
      <c r="AJG218" s="25"/>
      <c r="AJH218" s="25"/>
      <c r="AJI218" s="25"/>
      <c r="AJJ218" s="25"/>
      <c r="AJK218" s="25"/>
      <c r="AJL218" s="25"/>
      <c r="AJM218" s="25"/>
      <c r="AJN218" s="25"/>
      <c r="AJO218" s="25"/>
      <c r="AJP218" s="25"/>
      <c r="AJQ218" s="25"/>
      <c r="AJR218" s="25"/>
      <c r="AJS218" s="25"/>
      <c r="AJT218" s="25"/>
      <c r="AJU218" s="25"/>
      <c r="AJV218" s="25"/>
      <c r="AJW218" s="25"/>
      <c r="AJX218" s="25"/>
      <c r="AJY218" s="25"/>
      <c r="AJZ218" s="25"/>
      <c r="AKA218" s="25"/>
      <c r="AKB218" s="25"/>
      <c r="AKC218" s="25"/>
      <c r="AKD218" s="25"/>
      <c r="AKE218" s="25"/>
      <c r="AKF218" s="25"/>
      <c r="AKG218" s="25"/>
      <c r="AKH218" s="25"/>
      <c r="AKI218" s="25"/>
      <c r="AKJ218" s="25"/>
      <c r="AKK218" s="25"/>
      <c r="AKL218" s="25"/>
      <c r="AKM218" s="25"/>
      <c r="AKN218" s="25"/>
      <c r="AKO218" s="25"/>
      <c r="AKP218" s="25"/>
      <c r="AKQ218" s="25"/>
      <c r="AKR218" s="25"/>
      <c r="AKS218" s="25"/>
      <c r="AKT218" s="25"/>
      <c r="AKU218" s="25"/>
      <c r="AKV218" s="25"/>
      <c r="AKW218" s="25"/>
      <c r="AKX218" s="25"/>
      <c r="AKY218" s="25"/>
      <c r="AKZ218" s="25"/>
      <c r="ALA218" s="25"/>
      <c r="ALB218" s="25"/>
      <c r="ALC218" s="25"/>
      <c r="ALD218" s="25"/>
      <c r="ALE218" s="25"/>
      <c r="ALF218" s="25"/>
      <c r="ALG218" s="25"/>
      <c r="ALH218" s="25"/>
      <c r="ALI218" s="25"/>
      <c r="ALJ218" s="25"/>
      <c r="ALK218" s="25"/>
      <c r="ALL218" s="25"/>
      <c r="ALM218" s="25"/>
      <c r="ALN218" s="25"/>
      <c r="ALO218" s="25"/>
      <c r="ALP218" s="25"/>
      <c r="ALQ218" s="25"/>
      <c r="ALR218" s="25"/>
      <c r="ALS218" s="25"/>
      <c r="ALT218" s="25"/>
      <c r="ALU218" s="25"/>
      <c r="ALV218" s="25"/>
      <c r="ALW218" s="25"/>
      <c r="ALX218" s="25"/>
      <c r="ALY218" s="25"/>
      <c r="ALZ218" s="25"/>
      <c r="AMA218" s="25"/>
      <c r="AMB218" s="25"/>
      <c r="AMC218" s="25"/>
      <c r="AMD218" s="25"/>
      <c r="AME218" s="25"/>
      <c r="AMF218" s="25"/>
    </row>
    <row r="219" spans="1:1020" x14ac:dyDescent="0.3">
      <c r="A219" s="2">
        <v>354</v>
      </c>
      <c r="B219" s="2" t="s">
        <v>743</v>
      </c>
      <c r="C219" s="2" t="s">
        <v>744</v>
      </c>
      <c r="D219" s="2">
        <v>2011</v>
      </c>
      <c r="E219" s="2" t="s">
        <v>745</v>
      </c>
      <c r="F219" s="2" t="s">
        <v>20</v>
      </c>
      <c r="J219" s="4" t="s">
        <v>4824</v>
      </c>
      <c r="K219" s="4" t="s">
        <v>4836</v>
      </c>
      <c r="L219" s="4" t="s">
        <v>21</v>
      </c>
      <c r="M219" s="4" t="s">
        <v>447</v>
      </c>
      <c r="N219" s="96" t="s">
        <v>5110</v>
      </c>
      <c r="O219" s="10"/>
    </row>
    <row r="220" spans="1:1020" x14ac:dyDescent="0.3">
      <c r="A220" s="2">
        <v>55</v>
      </c>
      <c r="B220" s="2" t="s">
        <v>746</v>
      </c>
      <c r="C220" s="2" t="s">
        <v>747</v>
      </c>
      <c r="D220" s="2">
        <v>2000</v>
      </c>
      <c r="E220" s="2" t="s">
        <v>748</v>
      </c>
      <c r="F220" s="2" t="s">
        <v>107</v>
      </c>
      <c r="G220" s="3" t="s">
        <v>746</v>
      </c>
      <c r="J220" s="4" t="s">
        <v>4824</v>
      </c>
      <c r="K220" s="4" t="s">
        <v>4836</v>
      </c>
      <c r="L220" s="4" t="s">
        <v>116</v>
      </c>
      <c r="M220" s="4" t="s">
        <v>134</v>
      </c>
      <c r="N220" s="96" t="s">
        <v>5096</v>
      </c>
      <c r="O220" s="10"/>
    </row>
    <row r="221" spans="1:1020" x14ac:dyDescent="0.3">
      <c r="A221" s="2">
        <v>84</v>
      </c>
      <c r="B221" s="2" t="s">
        <v>749</v>
      </c>
      <c r="C221" s="2" t="s">
        <v>750</v>
      </c>
      <c r="D221" s="2">
        <v>2004</v>
      </c>
      <c r="E221" s="2" t="s">
        <v>751</v>
      </c>
      <c r="F221" s="2" t="s">
        <v>20</v>
      </c>
      <c r="G221" s="3" t="s">
        <v>749</v>
      </c>
      <c r="H221" s="3" t="s">
        <v>752</v>
      </c>
      <c r="I221" s="3" t="s">
        <v>753</v>
      </c>
      <c r="J221" s="4" t="s">
        <v>4824</v>
      </c>
      <c r="K221" s="4" t="s">
        <v>4836</v>
      </c>
      <c r="L221" s="4" t="s">
        <v>21</v>
      </c>
      <c r="M221" s="4" t="s">
        <v>26</v>
      </c>
      <c r="N221" s="96" t="s">
        <v>1459</v>
      </c>
      <c r="O221" s="10"/>
    </row>
    <row r="222" spans="1:1020" x14ac:dyDescent="0.3">
      <c r="A222" s="2" t="s">
        <v>3446</v>
      </c>
      <c r="B222" s="2" t="s">
        <v>3445</v>
      </c>
      <c r="C222" s="2" t="s">
        <v>750</v>
      </c>
      <c r="D222" s="2">
        <v>2004</v>
      </c>
      <c r="E222" s="2" t="s">
        <v>5161</v>
      </c>
      <c r="F222" s="2" t="s">
        <v>20</v>
      </c>
      <c r="G222" s="3" t="s">
        <v>749</v>
      </c>
      <c r="H222" s="3" t="s">
        <v>3447</v>
      </c>
      <c r="I222" s="3" t="s">
        <v>753</v>
      </c>
      <c r="J222" s="4" t="s">
        <v>4824</v>
      </c>
      <c r="K222" s="4" t="s">
        <v>4837</v>
      </c>
      <c r="L222" s="4" t="s">
        <v>21</v>
      </c>
      <c r="M222" s="4" t="s">
        <v>26</v>
      </c>
      <c r="O222" s="10"/>
    </row>
    <row r="223" spans="1:1020" x14ac:dyDescent="0.3">
      <c r="A223" s="2">
        <v>207</v>
      </c>
      <c r="B223" s="2" t="s">
        <v>754</v>
      </c>
      <c r="C223" s="2" t="s">
        <v>755</v>
      </c>
      <c r="D223" s="2">
        <v>2011</v>
      </c>
      <c r="E223" s="2" t="s">
        <v>756</v>
      </c>
      <c r="F223" s="2" t="s">
        <v>121</v>
      </c>
      <c r="H223" s="3" t="s">
        <v>757</v>
      </c>
      <c r="J223" s="4" t="s">
        <v>4824</v>
      </c>
      <c r="K223" s="4" t="s">
        <v>4836</v>
      </c>
      <c r="L223" s="4" t="s">
        <v>21</v>
      </c>
      <c r="M223" s="4" t="s">
        <v>601</v>
      </c>
      <c r="N223" s="96" t="s">
        <v>5108</v>
      </c>
      <c r="O223" s="10"/>
    </row>
    <row r="224" spans="1:1020" x14ac:dyDescent="0.3">
      <c r="A224" s="2">
        <v>40</v>
      </c>
      <c r="B224" s="2" t="s">
        <v>758</v>
      </c>
      <c r="C224" s="2" t="s">
        <v>759</v>
      </c>
      <c r="D224" s="2">
        <v>2006</v>
      </c>
      <c r="E224" s="2" t="s">
        <v>760</v>
      </c>
      <c r="F224" s="2" t="s">
        <v>64</v>
      </c>
      <c r="H224" s="3" t="s">
        <v>761</v>
      </c>
      <c r="I224" s="3" t="s">
        <v>758</v>
      </c>
      <c r="J224" s="4" t="s">
        <v>4824</v>
      </c>
      <c r="K224" s="4" t="s">
        <v>4836</v>
      </c>
      <c r="L224" s="4" t="s">
        <v>66</v>
      </c>
      <c r="M224" s="4" t="s">
        <v>67</v>
      </c>
      <c r="N224" s="96" t="s">
        <v>5053</v>
      </c>
      <c r="O224" s="10"/>
    </row>
    <row r="225" spans="1:1020" x14ac:dyDescent="0.3">
      <c r="A225" s="2" t="s">
        <v>3671</v>
      </c>
      <c r="B225" s="2" t="s">
        <v>3625</v>
      </c>
      <c r="C225" s="2" t="s">
        <v>759</v>
      </c>
      <c r="D225" s="2">
        <v>2006</v>
      </c>
      <c r="E225" s="2" t="s">
        <v>760</v>
      </c>
      <c r="F225" s="2" t="s">
        <v>64</v>
      </c>
      <c r="H225" s="3" t="s">
        <v>3673</v>
      </c>
      <c r="J225" s="4" t="s">
        <v>4824</v>
      </c>
      <c r="K225" s="4" t="s">
        <v>4836</v>
      </c>
      <c r="L225" s="4" t="s">
        <v>66</v>
      </c>
      <c r="M225" s="4" t="s">
        <v>67</v>
      </c>
      <c r="O225" s="10"/>
    </row>
    <row r="226" spans="1:1020" x14ac:dyDescent="0.3">
      <c r="A226" s="2" t="s">
        <v>3672</v>
      </c>
      <c r="B226" s="2" t="s">
        <v>3626</v>
      </c>
      <c r="C226" s="2" t="s">
        <v>759</v>
      </c>
      <c r="D226" s="2">
        <v>2006</v>
      </c>
      <c r="E226" s="2" t="s">
        <v>760</v>
      </c>
      <c r="F226" s="2" t="s">
        <v>64</v>
      </c>
      <c r="H226" s="3" t="s">
        <v>3674</v>
      </c>
      <c r="J226" s="4" t="s">
        <v>4824</v>
      </c>
      <c r="K226" s="4" t="s">
        <v>4836</v>
      </c>
      <c r="L226" s="4" t="s">
        <v>66</v>
      </c>
      <c r="M226" s="4" t="s">
        <v>67</v>
      </c>
      <c r="O226" s="10"/>
    </row>
    <row r="227" spans="1:1020" x14ac:dyDescent="0.3">
      <c r="A227" s="2">
        <v>83</v>
      </c>
      <c r="B227" s="2" t="s">
        <v>762</v>
      </c>
      <c r="C227" s="2" t="s">
        <v>763</v>
      </c>
      <c r="D227" s="2">
        <v>2010</v>
      </c>
      <c r="E227" s="2" t="s">
        <v>764</v>
      </c>
      <c r="F227" s="2" t="s">
        <v>765</v>
      </c>
      <c r="G227" s="3" t="s">
        <v>764</v>
      </c>
      <c r="J227" s="4" t="s">
        <v>4824</v>
      </c>
      <c r="K227" s="4" t="s">
        <v>4836</v>
      </c>
      <c r="L227" s="4" t="s">
        <v>21</v>
      </c>
      <c r="M227" s="4" t="s">
        <v>354</v>
      </c>
      <c r="N227" s="96" t="s">
        <v>1461</v>
      </c>
      <c r="O227" s="10"/>
    </row>
    <row r="228" spans="1:1020" x14ac:dyDescent="0.3">
      <c r="A228" s="2">
        <v>356</v>
      </c>
      <c r="B228" s="2" t="s">
        <v>766</v>
      </c>
      <c r="C228" s="2" t="s">
        <v>767</v>
      </c>
      <c r="D228" s="2">
        <v>2012</v>
      </c>
      <c r="E228" s="2" t="s">
        <v>5134</v>
      </c>
      <c r="F228" s="2" t="s">
        <v>769</v>
      </c>
      <c r="J228" s="4" t="s">
        <v>4824</v>
      </c>
      <c r="K228" s="4" t="s">
        <v>4836</v>
      </c>
      <c r="L228" s="4" t="s">
        <v>21</v>
      </c>
      <c r="M228" s="4" t="s">
        <v>46</v>
      </c>
      <c r="N228" s="96" t="s">
        <v>5135</v>
      </c>
      <c r="O228" s="10"/>
    </row>
    <row r="229" spans="1:1020" x14ac:dyDescent="0.3">
      <c r="A229" s="2">
        <v>366</v>
      </c>
      <c r="B229" s="2" t="s">
        <v>771</v>
      </c>
      <c r="C229" s="2" t="s">
        <v>767</v>
      </c>
      <c r="D229" s="2">
        <v>2012</v>
      </c>
      <c r="E229" s="2" t="s">
        <v>772</v>
      </c>
      <c r="F229" s="2" t="s">
        <v>769</v>
      </c>
      <c r="J229" s="4" t="s">
        <v>4824</v>
      </c>
      <c r="K229" s="4" t="s">
        <v>4836</v>
      </c>
      <c r="L229" s="4" t="s">
        <v>21</v>
      </c>
      <c r="M229" s="4" t="s">
        <v>46</v>
      </c>
      <c r="N229" s="96" t="s">
        <v>5133</v>
      </c>
      <c r="O229" s="10"/>
    </row>
    <row r="230" spans="1:1020" x14ac:dyDescent="0.3">
      <c r="A230" s="2">
        <v>374</v>
      </c>
      <c r="B230" s="33" t="s">
        <v>774</v>
      </c>
      <c r="C230" s="2" t="s">
        <v>775</v>
      </c>
      <c r="D230" s="2">
        <v>2014</v>
      </c>
      <c r="E230" s="2" t="s">
        <v>776</v>
      </c>
      <c r="F230" s="2" t="s">
        <v>121</v>
      </c>
      <c r="H230" s="3" t="s">
        <v>777</v>
      </c>
      <c r="J230" s="4" t="s">
        <v>4824</v>
      </c>
      <c r="K230" s="4" t="s">
        <v>4836</v>
      </c>
      <c r="L230" s="4" t="s">
        <v>21</v>
      </c>
      <c r="M230" s="4" t="s">
        <v>222</v>
      </c>
      <c r="N230" s="96" t="s">
        <v>5045</v>
      </c>
      <c r="O230" s="10"/>
    </row>
    <row r="231" spans="1:1020" x14ac:dyDescent="0.3">
      <c r="A231" s="2">
        <v>28</v>
      </c>
      <c r="B231" s="2" t="s">
        <v>778</v>
      </c>
      <c r="C231" s="2" t="s">
        <v>779</v>
      </c>
      <c r="D231" s="2">
        <v>2011</v>
      </c>
      <c r="E231" s="2" t="s">
        <v>780</v>
      </c>
      <c r="F231" s="2" t="s">
        <v>781</v>
      </c>
      <c r="G231" s="3" t="s">
        <v>780</v>
      </c>
      <c r="H231" s="3" t="s">
        <v>782</v>
      </c>
      <c r="J231" s="4" t="s">
        <v>4824</v>
      </c>
      <c r="K231" s="4" t="s">
        <v>4836</v>
      </c>
      <c r="L231" s="4" t="s">
        <v>21</v>
      </c>
      <c r="M231" s="4" t="s">
        <v>179</v>
      </c>
      <c r="N231" s="96" t="s">
        <v>1464</v>
      </c>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c r="AAA231" s="10"/>
      <c r="AAB231" s="10"/>
      <c r="AAC231" s="10"/>
      <c r="AAD231" s="10"/>
      <c r="AAE231" s="10"/>
      <c r="AAF231" s="10"/>
      <c r="AAG231" s="10"/>
      <c r="AAH231" s="10"/>
      <c r="AAI231" s="10"/>
      <c r="AAJ231" s="10"/>
      <c r="AAK231" s="10"/>
      <c r="AAL231" s="10"/>
      <c r="AAM231" s="10"/>
      <c r="AAN231" s="10"/>
      <c r="AAO231" s="10"/>
      <c r="AAP231" s="10"/>
      <c r="AAQ231" s="10"/>
      <c r="AAR231" s="10"/>
      <c r="AAS231" s="10"/>
      <c r="AAT231" s="10"/>
      <c r="AAU231" s="10"/>
      <c r="AAV231" s="10"/>
      <c r="AAW231" s="10"/>
      <c r="AAX231" s="10"/>
      <c r="AAY231" s="10"/>
      <c r="AAZ231" s="10"/>
      <c r="ABA231" s="10"/>
      <c r="ABB231" s="10"/>
      <c r="ABC231" s="10"/>
      <c r="ABD231" s="10"/>
      <c r="ABE231" s="10"/>
      <c r="ABF231" s="10"/>
      <c r="ABG231" s="10"/>
      <c r="ABH231" s="10"/>
      <c r="ABI231" s="10"/>
      <c r="ABJ231" s="10"/>
      <c r="ABK231" s="10"/>
      <c r="ABL231" s="10"/>
      <c r="ABM231" s="10"/>
      <c r="ABN231" s="10"/>
      <c r="ABO231" s="10"/>
      <c r="ABP231" s="10"/>
      <c r="ABQ231" s="10"/>
      <c r="ABR231" s="10"/>
      <c r="ABS231" s="10"/>
      <c r="ABT231" s="10"/>
      <c r="ABU231" s="10"/>
      <c r="ABV231" s="10"/>
      <c r="ABW231" s="10"/>
      <c r="ABX231" s="10"/>
      <c r="ABY231" s="10"/>
      <c r="ABZ231" s="10"/>
      <c r="ACA231" s="10"/>
      <c r="ACB231" s="10"/>
      <c r="ACC231" s="10"/>
      <c r="ACD231" s="10"/>
      <c r="ACE231" s="10"/>
      <c r="ACF231" s="10"/>
      <c r="ACG231" s="10"/>
      <c r="ACH231" s="10"/>
      <c r="ACI231" s="10"/>
      <c r="ACJ231" s="10"/>
      <c r="ACK231" s="10"/>
      <c r="ACL231" s="10"/>
      <c r="ACM231" s="10"/>
      <c r="ACN231" s="10"/>
      <c r="ACO231" s="10"/>
      <c r="ACP231" s="10"/>
      <c r="ACQ231" s="10"/>
      <c r="ACR231" s="10"/>
      <c r="ACS231" s="10"/>
      <c r="ACT231" s="10"/>
      <c r="ACU231" s="10"/>
      <c r="ACV231" s="10"/>
      <c r="ACW231" s="10"/>
      <c r="ACX231" s="10"/>
      <c r="ACY231" s="10"/>
      <c r="ACZ231" s="10"/>
      <c r="ADA231" s="10"/>
      <c r="ADB231" s="10"/>
      <c r="ADC231" s="10"/>
      <c r="ADD231" s="10"/>
      <c r="ADE231" s="10"/>
      <c r="ADF231" s="10"/>
      <c r="ADG231" s="10"/>
      <c r="ADH231" s="10"/>
      <c r="ADI231" s="10"/>
      <c r="ADJ231" s="10"/>
      <c r="ADK231" s="10"/>
      <c r="ADL231" s="10"/>
      <c r="ADM231" s="10"/>
      <c r="ADN231" s="10"/>
      <c r="ADO231" s="10"/>
      <c r="ADP231" s="10"/>
      <c r="ADQ231" s="10"/>
      <c r="ADR231" s="10"/>
      <c r="ADS231" s="10"/>
      <c r="ADT231" s="10"/>
      <c r="ADU231" s="10"/>
      <c r="ADV231" s="10"/>
      <c r="ADW231" s="10"/>
      <c r="ADX231" s="10"/>
      <c r="ADY231" s="10"/>
      <c r="ADZ231" s="10"/>
      <c r="AEA231" s="10"/>
      <c r="AEB231" s="10"/>
      <c r="AEC231" s="10"/>
      <c r="AED231" s="10"/>
      <c r="AEE231" s="10"/>
      <c r="AEF231" s="10"/>
      <c r="AEG231" s="10"/>
      <c r="AEH231" s="10"/>
      <c r="AEI231" s="10"/>
      <c r="AEJ231" s="10"/>
      <c r="AEK231" s="10"/>
      <c r="AEL231" s="10"/>
      <c r="AEM231" s="10"/>
      <c r="AEN231" s="10"/>
      <c r="AEO231" s="10"/>
      <c r="AEP231" s="10"/>
      <c r="AEQ231" s="10"/>
      <c r="AER231" s="10"/>
      <c r="AES231" s="10"/>
      <c r="AET231" s="10"/>
      <c r="AEU231" s="10"/>
      <c r="AEV231" s="10"/>
      <c r="AEW231" s="10"/>
      <c r="AEX231" s="10"/>
      <c r="AEY231" s="10"/>
      <c r="AEZ231" s="10"/>
      <c r="AFA231" s="10"/>
      <c r="AFB231" s="10"/>
      <c r="AFC231" s="10"/>
      <c r="AFD231" s="10"/>
      <c r="AFE231" s="10"/>
      <c r="AFF231" s="10"/>
      <c r="AFG231" s="10"/>
      <c r="AFH231" s="10"/>
      <c r="AFI231" s="10"/>
      <c r="AFJ231" s="10"/>
      <c r="AFK231" s="10"/>
      <c r="AFL231" s="10"/>
      <c r="AFM231" s="10"/>
      <c r="AFN231" s="10"/>
      <c r="AFO231" s="10"/>
      <c r="AFP231" s="10"/>
      <c r="AFQ231" s="10"/>
      <c r="AFR231" s="10"/>
      <c r="AFS231" s="10"/>
      <c r="AFT231" s="10"/>
      <c r="AFU231" s="10"/>
      <c r="AFV231" s="10"/>
      <c r="AFW231" s="10"/>
      <c r="AFX231" s="10"/>
      <c r="AFY231" s="10"/>
      <c r="AFZ231" s="10"/>
      <c r="AGA231" s="10"/>
      <c r="AGB231" s="10"/>
      <c r="AGC231" s="10"/>
      <c r="AGD231" s="10"/>
      <c r="AGE231" s="10"/>
      <c r="AGF231" s="10"/>
      <c r="AGG231" s="10"/>
      <c r="AGH231" s="10"/>
      <c r="AGI231" s="10"/>
      <c r="AGJ231" s="10"/>
      <c r="AGK231" s="10"/>
      <c r="AGL231" s="10"/>
      <c r="AGM231" s="10"/>
      <c r="AGN231" s="10"/>
      <c r="AGO231" s="10"/>
      <c r="AGP231" s="10"/>
      <c r="AGQ231" s="10"/>
      <c r="AGR231" s="10"/>
      <c r="AGS231" s="10"/>
      <c r="AGT231" s="10"/>
      <c r="AGU231" s="10"/>
      <c r="AGV231" s="10"/>
      <c r="AGW231" s="10"/>
      <c r="AGX231" s="10"/>
      <c r="AGY231" s="10"/>
      <c r="AGZ231" s="10"/>
      <c r="AHA231" s="10"/>
      <c r="AHB231" s="10"/>
      <c r="AHC231" s="10"/>
      <c r="AHD231" s="10"/>
      <c r="AHE231" s="10"/>
      <c r="AHF231" s="10"/>
      <c r="AHG231" s="10"/>
      <c r="AHH231" s="10"/>
      <c r="AHI231" s="10"/>
      <c r="AHJ231" s="10"/>
      <c r="AHK231" s="10"/>
      <c r="AHL231" s="10"/>
      <c r="AHM231" s="10"/>
      <c r="AHN231" s="10"/>
      <c r="AHO231" s="10"/>
      <c r="AHP231" s="10"/>
      <c r="AHQ231" s="10"/>
      <c r="AHR231" s="10"/>
      <c r="AHS231" s="10"/>
      <c r="AHT231" s="10"/>
      <c r="AHU231" s="10"/>
      <c r="AHV231" s="10"/>
      <c r="AHW231" s="10"/>
      <c r="AHX231" s="10"/>
      <c r="AHY231" s="10"/>
      <c r="AHZ231" s="10"/>
      <c r="AIA231" s="10"/>
      <c r="AIB231" s="10"/>
      <c r="AIC231" s="10"/>
      <c r="AID231" s="10"/>
      <c r="AIE231" s="10"/>
      <c r="AIF231" s="10"/>
      <c r="AIG231" s="10"/>
      <c r="AIH231" s="10"/>
      <c r="AII231" s="10"/>
      <c r="AIJ231" s="10"/>
      <c r="AIK231" s="10"/>
      <c r="AIL231" s="10"/>
      <c r="AIM231" s="10"/>
      <c r="AIN231" s="10"/>
      <c r="AIO231" s="10"/>
      <c r="AIP231" s="10"/>
      <c r="AIQ231" s="10"/>
      <c r="AIR231" s="10"/>
      <c r="AIS231" s="10"/>
      <c r="AIT231" s="10"/>
      <c r="AIU231" s="10"/>
      <c r="AIV231" s="10"/>
      <c r="AIW231" s="10"/>
      <c r="AIX231" s="10"/>
      <c r="AIY231" s="10"/>
      <c r="AIZ231" s="10"/>
      <c r="AJA231" s="10"/>
      <c r="AJB231" s="10"/>
      <c r="AJC231" s="10"/>
      <c r="AJD231" s="10"/>
      <c r="AJE231" s="10"/>
      <c r="AJF231" s="10"/>
      <c r="AJG231" s="10"/>
      <c r="AJH231" s="10"/>
      <c r="AJI231" s="10"/>
      <c r="AJJ231" s="10"/>
      <c r="AJK231" s="10"/>
      <c r="AJL231" s="10"/>
      <c r="AJM231" s="10"/>
      <c r="AJN231" s="10"/>
      <c r="AJO231" s="10"/>
      <c r="AJP231" s="10"/>
      <c r="AJQ231" s="10"/>
      <c r="AJR231" s="10"/>
      <c r="AJS231" s="10"/>
      <c r="AJT231" s="10"/>
      <c r="AJU231" s="10"/>
      <c r="AJV231" s="10"/>
      <c r="AJW231" s="10"/>
      <c r="AJX231" s="10"/>
      <c r="AJY231" s="10"/>
      <c r="AJZ231" s="10"/>
      <c r="AKA231" s="10"/>
      <c r="AKB231" s="10"/>
      <c r="AKC231" s="10"/>
      <c r="AKD231" s="10"/>
      <c r="AKE231" s="10"/>
      <c r="AKF231" s="10"/>
      <c r="AKG231" s="10"/>
      <c r="AKH231" s="10"/>
      <c r="AKI231" s="10"/>
      <c r="AKJ231" s="10"/>
      <c r="AKK231" s="10"/>
      <c r="AKL231" s="10"/>
      <c r="AKM231" s="10"/>
      <c r="AKN231" s="10"/>
      <c r="AKO231" s="10"/>
      <c r="AKP231" s="10"/>
      <c r="AKQ231" s="10"/>
      <c r="AKR231" s="10"/>
      <c r="AKS231" s="10"/>
      <c r="AKT231" s="10"/>
      <c r="AKU231" s="10"/>
      <c r="AKV231" s="10"/>
      <c r="AKW231" s="10"/>
      <c r="AKX231" s="10"/>
      <c r="AKY231" s="10"/>
      <c r="AKZ231" s="10"/>
      <c r="ALA231" s="10"/>
      <c r="ALB231" s="10"/>
      <c r="ALC231" s="10"/>
      <c r="ALD231" s="10"/>
      <c r="ALE231" s="10"/>
      <c r="ALF231" s="10"/>
      <c r="ALG231" s="10"/>
      <c r="ALH231" s="10"/>
      <c r="ALI231" s="10"/>
      <c r="ALJ231" s="10"/>
      <c r="ALK231" s="10"/>
      <c r="ALL231" s="10"/>
      <c r="ALM231" s="10"/>
      <c r="ALN231" s="10"/>
      <c r="ALO231" s="10"/>
      <c r="ALP231" s="10"/>
      <c r="ALQ231" s="10"/>
      <c r="ALR231" s="10"/>
      <c r="ALS231" s="10"/>
      <c r="ALT231" s="10"/>
      <c r="ALU231" s="10"/>
      <c r="ALV231" s="10"/>
      <c r="ALW231" s="10"/>
      <c r="ALX231" s="10"/>
      <c r="ALY231" s="10"/>
      <c r="ALZ231" s="10"/>
      <c r="AMA231" s="10"/>
      <c r="AMB231" s="10"/>
      <c r="AMC231" s="10"/>
      <c r="AMD231" s="10"/>
      <c r="AME231" s="10"/>
      <c r="AMF231" s="10"/>
    </row>
    <row r="232" spans="1:1020" x14ac:dyDescent="0.3">
      <c r="A232" s="2" t="s">
        <v>3424</v>
      </c>
      <c r="B232" s="2" t="s">
        <v>3422</v>
      </c>
      <c r="C232" s="2" t="s">
        <v>779</v>
      </c>
      <c r="D232" s="2">
        <v>2011</v>
      </c>
      <c r="E232" s="2" t="s">
        <v>780</v>
      </c>
      <c r="F232" s="2" t="s">
        <v>781</v>
      </c>
      <c r="G232" s="3" t="s">
        <v>780</v>
      </c>
      <c r="H232" s="3" t="s">
        <v>3426</v>
      </c>
      <c r="J232" s="4" t="s">
        <v>4824</v>
      </c>
      <c r="K232" s="4" t="s">
        <v>4837</v>
      </c>
      <c r="L232" s="4" t="s">
        <v>21</v>
      </c>
      <c r="M232" s="4" t="s">
        <v>179</v>
      </c>
      <c r="O232" s="10"/>
    </row>
    <row r="233" spans="1:1020" x14ac:dyDescent="0.3">
      <c r="A233" s="2">
        <v>390</v>
      </c>
      <c r="B233" s="2" t="s">
        <v>783</v>
      </c>
      <c r="C233" s="2" t="s">
        <v>784</v>
      </c>
      <c r="D233" s="2">
        <v>2008</v>
      </c>
      <c r="E233" s="2" t="s">
        <v>785</v>
      </c>
      <c r="F233" s="2" t="s">
        <v>121</v>
      </c>
      <c r="H233" s="3" t="s">
        <v>786</v>
      </c>
      <c r="J233" s="4" t="s">
        <v>4824</v>
      </c>
      <c r="K233" s="4" t="s">
        <v>4836</v>
      </c>
      <c r="L233" s="4" t="s">
        <v>21</v>
      </c>
      <c r="M233" s="4" t="s">
        <v>259</v>
      </c>
      <c r="N233" s="96" t="s">
        <v>5040</v>
      </c>
      <c r="O233" s="10"/>
    </row>
    <row r="234" spans="1:1020" x14ac:dyDescent="0.3">
      <c r="A234" s="2">
        <v>899</v>
      </c>
      <c r="B234" s="2" t="s">
        <v>3556</v>
      </c>
      <c r="C234" s="2" t="s">
        <v>784</v>
      </c>
      <c r="D234" s="2">
        <v>2008</v>
      </c>
      <c r="E234" s="2" t="s">
        <v>3683</v>
      </c>
      <c r="F234" s="2" t="s">
        <v>121</v>
      </c>
      <c r="H234" s="3" t="s">
        <v>2051</v>
      </c>
      <c r="J234" s="4" t="s">
        <v>4824</v>
      </c>
      <c r="K234" s="4" t="s">
        <v>4836</v>
      </c>
      <c r="L234" s="4" t="s">
        <v>21</v>
      </c>
      <c r="M234" s="4" t="s">
        <v>354</v>
      </c>
      <c r="O234" s="10"/>
    </row>
    <row r="235" spans="1:1020" x14ac:dyDescent="0.3">
      <c r="A235" s="2">
        <v>605</v>
      </c>
      <c r="B235" s="2" t="s">
        <v>3462</v>
      </c>
      <c r="C235" s="2" t="s">
        <v>1633</v>
      </c>
      <c r="D235" s="2">
        <v>2010</v>
      </c>
      <c r="E235" s="2" t="s">
        <v>5015</v>
      </c>
      <c r="F235" s="2" t="s">
        <v>107</v>
      </c>
      <c r="H235" s="3" t="s">
        <v>3463</v>
      </c>
      <c r="J235" s="4" t="s">
        <v>4824</v>
      </c>
      <c r="K235" s="4" t="s">
        <v>4836</v>
      </c>
      <c r="L235" s="4" t="s">
        <v>198</v>
      </c>
      <c r="M235" s="4" t="s">
        <v>340</v>
      </c>
      <c r="N235" s="96" t="s">
        <v>5088</v>
      </c>
      <c r="O235" s="10"/>
    </row>
    <row r="236" spans="1:1020" x14ac:dyDescent="0.3">
      <c r="A236" s="2">
        <v>606</v>
      </c>
      <c r="B236" s="2" t="s">
        <v>3464</v>
      </c>
      <c r="C236" s="2" t="s">
        <v>1633</v>
      </c>
      <c r="D236" s="2">
        <v>2010</v>
      </c>
      <c r="E236" s="2" t="s">
        <v>5016</v>
      </c>
      <c r="F236" s="2" t="s">
        <v>107</v>
      </c>
      <c r="H236" s="3" t="s">
        <v>3465</v>
      </c>
      <c r="J236" s="4" t="s">
        <v>4824</v>
      </c>
      <c r="K236" s="4" t="s">
        <v>4836</v>
      </c>
      <c r="L236" s="4" t="s">
        <v>198</v>
      </c>
      <c r="M236" s="4" t="s">
        <v>340</v>
      </c>
      <c r="N236" s="96" t="s">
        <v>5089</v>
      </c>
      <c r="O236" s="10"/>
    </row>
    <row r="237" spans="1:1020" x14ac:dyDescent="0.3">
      <c r="A237" s="2">
        <v>20</v>
      </c>
      <c r="B237" s="2" t="s">
        <v>792</v>
      </c>
      <c r="C237" s="2" t="s">
        <v>788</v>
      </c>
      <c r="D237" s="2">
        <v>1995</v>
      </c>
      <c r="E237" s="2" t="s">
        <v>793</v>
      </c>
      <c r="F237" s="2" t="s">
        <v>107</v>
      </c>
      <c r="G237" s="3" t="s">
        <v>793</v>
      </c>
      <c r="I237" s="3" t="s">
        <v>794</v>
      </c>
      <c r="J237" s="4" t="s">
        <v>4824</v>
      </c>
      <c r="K237" s="4" t="s">
        <v>4836</v>
      </c>
      <c r="L237" s="4" t="s">
        <v>365</v>
      </c>
      <c r="M237" s="4" t="s">
        <v>606</v>
      </c>
      <c r="N237" s="96" t="s">
        <v>5069</v>
      </c>
      <c r="O237" s="10"/>
    </row>
    <row r="238" spans="1:1020" x14ac:dyDescent="0.3">
      <c r="A238" s="2">
        <v>19</v>
      </c>
      <c r="B238" s="2" t="s">
        <v>787</v>
      </c>
      <c r="C238" s="2" t="s">
        <v>788</v>
      </c>
      <c r="D238" s="2">
        <v>1995</v>
      </c>
      <c r="E238" s="2" t="s">
        <v>789</v>
      </c>
      <c r="F238" s="2" t="s">
        <v>107</v>
      </c>
      <c r="G238" s="3" t="s">
        <v>789</v>
      </c>
      <c r="I238" s="3" t="s">
        <v>790</v>
      </c>
      <c r="J238" s="4" t="s">
        <v>4825</v>
      </c>
      <c r="K238" s="4" t="s">
        <v>4836</v>
      </c>
      <c r="L238" s="4" t="s">
        <v>365</v>
      </c>
      <c r="M238" s="4" t="s">
        <v>606</v>
      </c>
      <c r="N238" s="96" t="s">
        <v>5068</v>
      </c>
      <c r="O238" s="10"/>
    </row>
    <row r="239" spans="1:1020" s="22" customFormat="1" x14ac:dyDescent="0.3">
      <c r="A239" s="2">
        <v>37</v>
      </c>
      <c r="B239" s="2" t="s">
        <v>769</v>
      </c>
      <c r="C239" s="2" t="s">
        <v>795</v>
      </c>
      <c r="D239" s="2">
        <v>2005</v>
      </c>
      <c r="E239" s="2" t="s">
        <v>796</v>
      </c>
      <c r="F239" s="2" t="s">
        <v>202</v>
      </c>
      <c r="G239" s="3" t="s">
        <v>797</v>
      </c>
      <c r="H239" s="3" t="s">
        <v>798</v>
      </c>
      <c r="I239" s="3" t="s">
        <v>799</v>
      </c>
      <c r="J239" s="4" t="s">
        <v>4824</v>
      </c>
      <c r="K239" s="4" t="s">
        <v>4836</v>
      </c>
      <c r="L239" s="4" t="s">
        <v>21</v>
      </c>
      <c r="M239" s="4" t="s">
        <v>447</v>
      </c>
      <c r="N239" s="96" t="s">
        <v>5097</v>
      </c>
      <c r="O239" s="10"/>
    </row>
    <row r="240" spans="1:1020" x14ac:dyDescent="0.3">
      <c r="A240" s="2">
        <v>347</v>
      </c>
      <c r="B240" s="2" t="s">
        <v>800</v>
      </c>
      <c r="C240" s="2" t="s">
        <v>801</v>
      </c>
      <c r="D240" s="2">
        <v>2005</v>
      </c>
      <c r="E240" s="2" t="s">
        <v>802</v>
      </c>
      <c r="F240" s="2" t="s">
        <v>107</v>
      </c>
      <c r="J240" s="4" t="s">
        <v>4824</v>
      </c>
      <c r="K240" s="4" t="s">
        <v>4836</v>
      </c>
      <c r="L240" s="4" t="s">
        <v>128</v>
      </c>
      <c r="M240" s="4" t="s">
        <v>405</v>
      </c>
      <c r="N240" s="96" t="s">
        <v>5111</v>
      </c>
      <c r="O240" s="10"/>
    </row>
    <row r="241" spans="1:1020" x14ac:dyDescent="0.3">
      <c r="A241" s="2">
        <v>348</v>
      </c>
      <c r="B241" s="2" t="s">
        <v>803</v>
      </c>
      <c r="C241" s="2" t="s">
        <v>801</v>
      </c>
      <c r="D241" s="2">
        <v>2005</v>
      </c>
      <c r="E241" s="2" t="s">
        <v>804</v>
      </c>
      <c r="F241" s="2" t="s">
        <v>107</v>
      </c>
      <c r="J241" s="4" t="s">
        <v>4824</v>
      </c>
      <c r="K241" s="4" t="s">
        <v>4836</v>
      </c>
      <c r="L241" s="4" t="s">
        <v>128</v>
      </c>
      <c r="M241" s="4" t="s">
        <v>405</v>
      </c>
      <c r="O241" s="10"/>
    </row>
    <row r="242" spans="1:1020" x14ac:dyDescent="0.3">
      <c r="A242" s="2">
        <v>350</v>
      </c>
      <c r="B242" s="2" t="s">
        <v>805</v>
      </c>
      <c r="C242" s="2" t="s">
        <v>801</v>
      </c>
      <c r="D242" s="2">
        <v>2005</v>
      </c>
      <c r="E242" s="2" t="s">
        <v>806</v>
      </c>
      <c r="F242" s="2" t="s">
        <v>107</v>
      </c>
      <c r="J242" s="4" t="s">
        <v>4824</v>
      </c>
      <c r="K242" s="4" t="s">
        <v>4836</v>
      </c>
      <c r="L242" s="4" t="s">
        <v>128</v>
      </c>
      <c r="M242" s="4" t="s">
        <v>405</v>
      </c>
      <c r="N242" s="96" t="s">
        <v>5112</v>
      </c>
      <c r="O242" s="10"/>
    </row>
    <row r="243" spans="1:1020" x14ac:dyDescent="0.3">
      <c r="A243" s="2">
        <v>349</v>
      </c>
      <c r="B243" s="2" t="s">
        <v>807</v>
      </c>
      <c r="C243" s="2" t="s">
        <v>801</v>
      </c>
      <c r="D243" s="2">
        <v>2005</v>
      </c>
      <c r="E243" s="2" t="s">
        <v>808</v>
      </c>
      <c r="F243" s="2" t="s">
        <v>107</v>
      </c>
      <c r="J243" s="4" t="s">
        <v>4824</v>
      </c>
      <c r="K243" s="4" t="s">
        <v>4836</v>
      </c>
      <c r="L243" s="4" t="s">
        <v>128</v>
      </c>
      <c r="M243" s="4" t="s">
        <v>405</v>
      </c>
      <c r="O243" s="10"/>
    </row>
    <row r="244" spans="1:1020" x14ac:dyDescent="0.3">
      <c r="A244" s="2">
        <v>21</v>
      </c>
      <c r="B244" s="2" t="s">
        <v>809</v>
      </c>
      <c r="C244" s="2" t="s">
        <v>810</v>
      </c>
      <c r="D244" s="2">
        <v>1998</v>
      </c>
      <c r="E244" s="2" t="s">
        <v>811</v>
      </c>
      <c r="F244" s="2" t="s">
        <v>107</v>
      </c>
      <c r="G244" s="3" t="s">
        <v>811</v>
      </c>
      <c r="H244" s="3" t="s">
        <v>812</v>
      </c>
      <c r="I244" s="3" t="s">
        <v>813</v>
      </c>
      <c r="J244" s="4" t="s">
        <v>4825</v>
      </c>
      <c r="K244" s="4" t="s">
        <v>4836</v>
      </c>
      <c r="L244" s="4" t="s">
        <v>21</v>
      </c>
      <c r="M244" s="4" t="s">
        <v>179</v>
      </c>
      <c r="N244" s="96" t="s">
        <v>5070</v>
      </c>
      <c r="O244" s="10"/>
    </row>
    <row r="245" spans="1:1020" x14ac:dyDescent="0.3">
      <c r="A245" s="2" t="s">
        <v>3404</v>
      </c>
      <c r="B245" s="2" t="s">
        <v>3401</v>
      </c>
      <c r="C245" s="2" t="s">
        <v>810</v>
      </c>
      <c r="D245" s="2">
        <v>1998</v>
      </c>
      <c r="E245" s="2" t="s">
        <v>811</v>
      </c>
      <c r="F245" s="2" t="s">
        <v>107</v>
      </c>
      <c r="G245" s="3" t="s">
        <v>811</v>
      </c>
      <c r="H245" s="3" t="s">
        <v>3402</v>
      </c>
      <c r="I245" s="3" t="s">
        <v>813</v>
      </c>
      <c r="J245" s="4" t="s">
        <v>4824</v>
      </c>
      <c r="K245" s="4" t="s">
        <v>4837</v>
      </c>
      <c r="L245" s="4" t="s">
        <v>21</v>
      </c>
      <c r="M245" s="4" t="s">
        <v>179</v>
      </c>
      <c r="O245" s="10"/>
    </row>
    <row r="246" spans="1:1020" s="13" customFormat="1" x14ac:dyDescent="0.3">
      <c r="A246" s="2">
        <v>365</v>
      </c>
      <c r="B246" s="2" t="s">
        <v>814</v>
      </c>
      <c r="C246" s="2" t="s">
        <v>815</v>
      </c>
      <c r="D246" s="2">
        <v>2009</v>
      </c>
      <c r="E246" s="2" t="s">
        <v>816</v>
      </c>
      <c r="F246" s="2" t="s">
        <v>781</v>
      </c>
      <c r="G246" s="3"/>
      <c r="H246" s="3"/>
      <c r="I246" s="3"/>
      <c r="J246" s="4" t="s">
        <v>4824</v>
      </c>
      <c r="K246" s="4" t="s">
        <v>4836</v>
      </c>
      <c r="L246" s="4" t="s">
        <v>21</v>
      </c>
      <c r="M246" s="4" t="s">
        <v>179</v>
      </c>
      <c r="N246" s="96" t="s">
        <v>1475</v>
      </c>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row>
    <row r="247" spans="1:1020" s="13" customFormat="1" x14ac:dyDescent="0.3">
      <c r="A247" s="2">
        <v>33</v>
      </c>
      <c r="B247" s="2" t="s">
        <v>817</v>
      </c>
      <c r="C247" s="2" t="s">
        <v>818</v>
      </c>
      <c r="D247" s="2">
        <v>2013</v>
      </c>
      <c r="E247" s="2" t="s">
        <v>819</v>
      </c>
      <c r="F247" s="2" t="s">
        <v>64</v>
      </c>
      <c r="G247" s="3" t="s">
        <v>820</v>
      </c>
      <c r="H247" s="3" t="s">
        <v>821</v>
      </c>
      <c r="I247" s="3" t="s">
        <v>822</v>
      </c>
      <c r="J247" s="4" t="s">
        <v>4824</v>
      </c>
      <c r="K247" s="4" t="s">
        <v>4836</v>
      </c>
      <c r="L247" s="4" t="s">
        <v>21</v>
      </c>
      <c r="M247" s="4" t="s">
        <v>141</v>
      </c>
      <c r="N247" s="96" t="s">
        <v>5044</v>
      </c>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row>
    <row r="248" spans="1:1020" s="13" customFormat="1" x14ac:dyDescent="0.3">
      <c r="A248" s="2">
        <v>59</v>
      </c>
      <c r="B248" s="2" t="s">
        <v>823</v>
      </c>
      <c r="C248" s="2" t="s">
        <v>818</v>
      </c>
      <c r="D248" s="2">
        <v>2010</v>
      </c>
      <c r="E248" s="2" t="s">
        <v>824</v>
      </c>
      <c r="F248" s="2" t="s">
        <v>825</v>
      </c>
      <c r="G248" s="3" t="s">
        <v>824</v>
      </c>
      <c r="H248" s="3" t="s">
        <v>826</v>
      </c>
      <c r="I248" s="3"/>
      <c r="J248" s="4" t="s">
        <v>4824</v>
      </c>
      <c r="K248" s="4" t="s">
        <v>4836</v>
      </c>
      <c r="L248" s="4" t="s">
        <v>21</v>
      </c>
      <c r="M248" s="4" t="s">
        <v>26</v>
      </c>
      <c r="N248" s="96" t="s">
        <v>5100</v>
      </c>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row>
    <row r="249" spans="1:1020" s="13" customFormat="1" x14ac:dyDescent="0.3">
      <c r="A249" s="2">
        <v>45</v>
      </c>
      <c r="B249" s="2" t="s">
        <v>827</v>
      </c>
      <c r="C249" s="2" t="s">
        <v>818</v>
      </c>
      <c r="D249" s="2">
        <v>2012</v>
      </c>
      <c r="E249" s="2" t="s">
        <v>828</v>
      </c>
      <c r="F249" s="2" t="s">
        <v>64</v>
      </c>
      <c r="G249" s="3" t="s">
        <v>829</v>
      </c>
      <c r="H249" s="3"/>
      <c r="I249" s="3"/>
      <c r="J249" s="4" t="s">
        <v>4824</v>
      </c>
      <c r="K249" s="4" t="s">
        <v>4836</v>
      </c>
      <c r="L249" s="4" t="s">
        <v>116</v>
      </c>
      <c r="M249" s="4" t="s">
        <v>134</v>
      </c>
      <c r="N249" s="96" t="s">
        <v>5086</v>
      </c>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c r="KY249" s="10"/>
      <c r="KZ249" s="10"/>
      <c r="LA249" s="10"/>
      <c r="LB249" s="10"/>
      <c r="LC249" s="10"/>
      <c r="LD249" s="10"/>
      <c r="LE249" s="10"/>
      <c r="LF249" s="10"/>
      <c r="LG249" s="10"/>
      <c r="LH249" s="10"/>
      <c r="LI249" s="10"/>
      <c r="LJ249" s="10"/>
      <c r="LK249" s="10"/>
      <c r="LL249" s="10"/>
      <c r="LM249" s="10"/>
      <c r="LN249" s="10"/>
      <c r="LO249" s="10"/>
      <c r="LP249" s="10"/>
      <c r="LQ249" s="10"/>
      <c r="LR249" s="10"/>
      <c r="LS249" s="10"/>
      <c r="LT249" s="10"/>
      <c r="LU249" s="10"/>
      <c r="LV249" s="10"/>
      <c r="LW249" s="10"/>
      <c r="LX249" s="10"/>
      <c r="LY249" s="10"/>
      <c r="LZ249" s="10"/>
      <c r="MA249" s="10"/>
      <c r="MB249" s="10"/>
      <c r="MC249" s="10"/>
      <c r="MD249" s="10"/>
      <c r="ME249" s="10"/>
      <c r="MF249" s="10"/>
      <c r="MG249" s="10"/>
      <c r="MH249" s="10"/>
      <c r="MI249" s="10"/>
      <c r="MJ249" s="10"/>
      <c r="MK249" s="10"/>
      <c r="ML249" s="10"/>
      <c r="MM249" s="10"/>
      <c r="MN249" s="10"/>
      <c r="MO249" s="10"/>
      <c r="MP249" s="10"/>
      <c r="MQ249" s="10"/>
      <c r="MR249" s="10"/>
      <c r="MS249" s="10"/>
      <c r="MT249" s="10"/>
      <c r="MU249" s="10"/>
      <c r="MV249" s="10"/>
      <c r="MW249" s="10"/>
      <c r="MX249" s="10"/>
      <c r="MY249" s="10"/>
      <c r="MZ249" s="10"/>
      <c r="NA249" s="10"/>
      <c r="NB249" s="10"/>
      <c r="NC249" s="10"/>
      <c r="ND249" s="10"/>
      <c r="NE249" s="10"/>
      <c r="NF249" s="10"/>
      <c r="NG249" s="10"/>
      <c r="NH249" s="10"/>
      <c r="NI249" s="10"/>
      <c r="NJ249" s="10"/>
      <c r="NK249" s="10"/>
      <c r="NL249" s="10"/>
      <c r="NM249" s="10"/>
      <c r="NN249" s="10"/>
      <c r="NO249" s="10"/>
      <c r="NP249" s="10"/>
      <c r="NQ249" s="10"/>
      <c r="NR249" s="10"/>
      <c r="NS249" s="10"/>
      <c r="NT249" s="10"/>
      <c r="NU249" s="10"/>
      <c r="NV249" s="10"/>
      <c r="NW249" s="10"/>
      <c r="NX249" s="10"/>
      <c r="NY249" s="10"/>
      <c r="NZ249" s="10"/>
      <c r="OA249" s="10"/>
      <c r="OB249" s="10"/>
      <c r="OC249" s="10"/>
      <c r="OD249" s="10"/>
      <c r="OE249" s="10"/>
      <c r="OF249" s="10"/>
      <c r="OG249" s="10"/>
      <c r="OH249" s="10"/>
      <c r="OI249" s="10"/>
      <c r="OJ249" s="10"/>
      <c r="OK249" s="10"/>
      <c r="OL249" s="10"/>
      <c r="OM249" s="10"/>
      <c r="ON249" s="10"/>
      <c r="OO249" s="10"/>
      <c r="OP249" s="10"/>
      <c r="OQ249" s="10"/>
      <c r="OR249" s="10"/>
      <c r="OS249" s="10"/>
      <c r="OT249" s="10"/>
      <c r="OU249" s="10"/>
      <c r="OV249" s="10"/>
      <c r="OW249" s="10"/>
      <c r="OX249" s="10"/>
      <c r="OY249" s="10"/>
      <c r="OZ249" s="10"/>
      <c r="PA249" s="10"/>
      <c r="PB249" s="10"/>
      <c r="PC249" s="10"/>
      <c r="PD249" s="10"/>
      <c r="PE249" s="10"/>
      <c r="PF249" s="10"/>
      <c r="PG249" s="10"/>
      <c r="PH249" s="10"/>
      <c r="PI249" s="10"/>
      <c r="PJ249" s="10"/>
      <c r="PK249" s="10"/>
      <c r="PL249" s="10"/>
      <c r="PM249" s="10"/>
      <c r="PN249" s="10"/>
      <c r="PO249" s="10"/>
      <c r="PP249" s="10"/>
      <c r="PQ249" s="10"/>
      <c r="PR249" s="10"/>
      <c r="PS249" s="10"/>
      <c r="PT249" s="10"/>
      <c r="PU249" s="10"/>
      <c r="PV249" s="10"/>
      <c r="PW249" s="10"/>
      <c r="PX249" s="10"/>
      <c r="PY249" s="10"/>
      <c r="PZ249" s="10"/>
      <c r="QA249" s="10"/>
      <c r="QB249" s="10"/>
      <c r="QC249" s="10"/>
      <c r="QD249" s="10"/>
      <c r="QE249" s="10"/>
      <c r="QF249" s="10"/>
      <c r="QG249" s="10"/>
      <c r="QH249" s="10"/>
      <c r="QI249" s="10"/>
      <c r="QJ249" s="10"/>
      <c r="QK249" s="10"/>
      <c r="QL249" s="10"/>
      <c r="QM249" s="10"/>
      <c r="QN249" s="10"/>
      <c r="QO249" s="10"/>
      <c r="QP249" s="10"/>
      <c r="QQ249" s="10"/>
      <c r="QR249" s="10"/>
      <c r="QS249" s="10"/>
      <c r="QT249" s="10"/>
      <c r="QU249" s="10"/>
      <c r="QV249" s="10"/>
      <c r="QW249" s="10"/>
      <c r="QX249" s="10"/>
      <c r="QY249" s="10"/>
      <c r="QZ249" s="10"/>
      <c r="RA249" s="10"/>
      <c r="RB249" s="10"/>
      <c r="RC249" s="10"/>
      <c r="RD249" s="10"/>
      <c r="RE249" s="10"/>
      <c r="RF249" s="10"/>
      <c r="RG249" s="10"/>
      <c r="RH249" s="10"/>
      <c r="RI249" s="10"/>
      <c r="RJ249" s="10"/>
      <c r="RK249" s="10"/>
      <c r="RL249" s="10"/>
      <c r="RM249" s="10"/>
      <c r="RN249" s="10"/>
      <c r="RO249" s="10"/>
      <c r="RP249" s="10"/>
      <c r="RQ249" s="10"/>
      <c r="RR249" s="10"/>
      <c r="RS249" s="10"/>
      <c r="RT249" s="10"/>
      <c r="RU249" s="10"/>
      <c r="RV249" s="10"/>
      <c r="RW249" s="10"/>
      <c r="RX249" s="10"/>
      <c r="RY249" s="10"/>
      <c r="RZ249" s="10"/>
      <c r="SA249" s="10"/>
      <c r="SB249" s="10"/>
      <c r="SC249" s="10"/>
      <c r="SD249" s="10"/>
      <c r="SE249" s="10"/>
      <c r="SF249" s="10"/>
      <c r="SG249" s="10"/>
      <c r="SH249" s="10"/>
      <c r="SI249" s="10"/>
      <c r="SJ249" s="10"/>
      <c r="SK249" s="10"/>
      <c r="SL249" s="10"/>
      <c r="SM249" s="10"/>
      <c r="SN249" s="10"/>
      <c r="SO249" s="10"/>
      <c r="SP249" s="10"/>
      <c r="SQ249" s="10"/>
      <c r="SR249" s="10"/>
      <c r="SS249" s="10"/>
      <c r="ST249" s="10"/>
      <c r="SU249" s="10"/>
      <c r="SV249" s="10"/>
      <c r="SW249" s="10"/>
      <c r="SX249" s="10"/>
      <c r="SY249" s="10"/>
      <c r="SZ249" s="10"/>
      <c r="TA249" s="10"/>
      <c r="TB249" s="10"/>
      <c r="TC249" s="10"/>
      <c r="TD249" s="10"/>
      <c r="TE249" s="10"/>
      <c r="TF249" s="10"/>
      <c r="TG249" s="10"/>
      <c r="TH249" s="10"/>
      <c r="TI249" s="10"/>
      <c r="TJ249" s="10"/>
      <c r="TK249" s="10"/>
      <c r="TL249" s="10"/>
      <c r="TM249" s="10"/>
      <c r="TN249" s="10"/>
      <c r="TO249" s="10"/>
      <c r="TP249" s="10"/>
      <c r="TQ249" s="10"/>
      <c r="TR249" s="10"/>
      <c r="TS249" s="10"/>
      <c r="TT249" s="10"/>
      <c r="TU249" s="10"/>
      <c r="TV249" s="10"/>
      <c r="TW249" s="10"/>
      <c r="TX249" s="10"/>
      <c r="TY249" s="10"/>
      <c r="TZ249" s="10"/>
      <c r="UA249" s="10"/>
      <c r="UB249" s="10"/>
      <c r="UC249" s="10"/>
      <c r="UD249" s="10"/>
      <c r="UE249" s="10"/>
      <c r="UF249" s="10"/>
      <c r="UG249" s="10"/>
      <c r="UH249" s="10"/>
      <c r="UI249" s="10"/>
      <c r="UJ249" s="10"/>
      <c r="UK249" s="10"/>
      <c r="UL249" s="10"/>
      <c r="UM249" s="10"/>
      <c r="UN249" s="10"/>
      <c r="UO249" s="10"/>
      <c r="UP249" s="10"/>
      <c r="UQ249" s="10"/>
      <c r="UR249" s="10"/>
      <c r="US249" s="10"/>
      <c r="UT249" s="10"/>
      <c r="UU249" s="10"/>
      <c r="UV249" s="10"/>
      <c r="UW249" s="10"/>
      <c r="UX249" s="10"/>
      <c r="UY249" s="10"/>
      <c r="UZ249" s="10"/>
      <c r="VA249" s="10"/>
      <c r="VB249" s="10"/>
      <c r="VC249" s="10"/>
      <c r="VD249" s="10"/>
      <c r="VE249" s="10"/>
      <c r="VF249" s="10"/>
      <c r="VG249" s="10"/>
      <c r="VH249" s="10"/>
      <c r="VI249" s="10"/>
      <c r="VJ249" s="10"/>
      <c r="VK249" s="10"/>
      <c r="VL249" s="10"/>
      <c r="VM249" s="10"/>
      <c r="VN249" s="10"/>
      <c r="VO249" s="10"/>
      <c r="VP249" s="10"/>
      <c r="VQ249" s="10"/>
      <c r="VR249" s="10"/>
      <c r="VS249" s="10"/>
      <c r="VT249" s="10"/>
      <c r="VU249" s="10"/>
      <c r="VV249" s="10"/>
      <c r="VW249" s="10"/>
      <c r="VX249" s="10"/>
      <c r="VY249" s="10"/>
      <c r="VZ249" s="10"/>
      <c r="WA249" s="10"/>
      <c r="WB249" s="10"/>
      <c r="WC249" s="10"/>
      <c r="WD249" s="10"/>
      <c r="WE249" s="10"/>
      <c r="WF249" s="10"/>
      <c r="WG249" s="10"/>
      <c r="WH249" s="10"/>
      <c r="WI249" s="10"/>
      <c r="WJ249" s="10"/>
      <c r="WK249" s="10"/>
      <c r="WL249" s="10"/>
      <c r="WM249" s="10"/>
      <c r="WN249" s="10"/>
      <c r="WO249" s="10"/>
      <c r="WP249" s="10"/>
      <c r="WQ249" s="10"/>
      <c r="WR249" s="10"/>
      <c r="WS249" s="10"/>
      <c r="WT249" s="10"/>
      <c r="WU249" s="10"/>
      <c r="WV249" s="10"/>
      <c r="WW249" s="10"/>
      <c r="WX249" s="10"/>
      <c r="WY249" s="10"/>
      <c r="WZ249" s="10"/>
      <c r="XA249" s="10"/>
      <c r="XB249" s="10"/>
      <c r="XC249" s="10"/>
      <c r="XD249" s="10"/>
      <c r="XE249" s="10"/>
      <c r="XF249" s="10"/>
      <c r="XG249" s="10"/>
      <c r="XH249" s="10"/>
      <c r="XI249" s="10"/>
      <c r="XJ249" s="10"/>
      <c r="XK249" s="10"/>
      <c r="XL249" s="10"/>
      <c r="XM249" s="10"/>
      <c r="XN249" s="10"/>
      <c r="XO249" s="10"/>
      <c r="XP249" s="10"/>
      <c r="XQ249" s="10"/>
      <c r="XR249" s="10"/>
      <c r="XS249" s="10"/>
      <c r="XT249" s="10"/>
      <c r="XU249" s="10"/>
      <c r="XV249" s="10"/>
      <c r="XW249" s="10"/>
      <c r="XX249" s="10"/>
      <c r="XY249" s="10"/>
      <c r="XZ249" s="10"/>
      <c r="YA249" s="10"/>
      <c r="YB249" s="10"/>
      <c r="YC249" s="10"/>
      <c r="YD249" s="10"/>
      <c r="YE249" s="10"/>
      <c r="YF249" s="10"/>
      <c r="YG249" s="10"/>
      <c r="YH249" s="10"/>
      <c r="YI249" s="10"/>
      <c r="YJ249" s="10"/>
      <c r="YK249" s="10"/>
      <c r="YL249" s="10"/>
      <c r="YM249" s="10"/>
      <c r="YN249" s="10"/>
      <c r="YO249" s="10"/>
      <c r="YP249" s="10"/>
      <c r="YQ249" s="10"/>
      <c r="YR249" s="10"/>
      <c r="YS249" s="10"/>
      <c r="YT249" s="10"/>
      <c r="YU249" s="10"/>
      <c r="YV249" s="10"/>
      <c r="YW249" s="10"/>
      <c r="YX249" s="10"/>
      <c r="YY249" s="10"/>
      <c r="YZ249" s="10"/>
      <c r="ZA249" s="10"/>
      <c r="ZB249" s="10"/>
      <c r="ZC249" s="10"/>
      <c r="ZD249" s="10"/>
      <c r="ZE249" s="10"/>
      <c r="ZF249" s="10"/>
      <c r="ZG249" s="10"/>
      <c r="ZH249" s="10"/>
      <c r="ZI249" s="10"/>
      <c r="ZJ249" s="10"/>
      <c r="ZK249" s="10"/>
      <c r="ZL249" s="10"/>
      <c r="ZM249" s="10"/>
      <c r="ZN249" s="10"/>
      <c r="ZO249" s="10"/>
      <c r="ZP249" s="10"/>
      <c r="ZQ249" s="10"/>
      <c r="ZR249" s="10"/>
      <c r="ZS249" s="10"/>
      <c r="ZT249" s="10"/>
      <c r="ZU249" s="10"/>
      <c r="ZV249" s="10"/>
      <c r="ZW249" s="10"/>
      <c r="ZX249" s="10"/>
      <c r="ZY249" s="10"/>
      <c r="ZZ249" s="10"/>
      <c r="AAA249" s="10"/>
      <c r="AAB249" s="10"/>
      <c r="AAC249" s="10"/>
      <c r="AAD249" s="10"/>
      <c r="AAE249" s="10"/>
      <c r="AAF249" s="10"/>
      <c r="AAG249" s="10"/>
      <c r="AAH249" s="10"/>
      <c r="AAI249" s="10"/>
      <c r="AAJ249" s="10"/>
      <c r="AAK249" s="10"/>
      <c r="AAL249" s="10"/>
      <c r="AAM249" s="10"/>
      <c r="AAN249" s="10"/>
      <c r="AAO249" s="10"/>
      <c r="AAP249" s="10"/>
      <c r="AAQ249" s="10"/>
      <c r="AAR249" s="10"/>
      <c r="AAS249" s="10"/>
      <c r="AAT249" s="10"/>
      <c r="AAU249" s="10"/>
      <c r="AAV249" s="10"/>
      <c r="AAW249" s="10"/>
      <c r="AAX249" s="10"/>
      <c r="AAY249" s="10"/>
      <c r="AAZ249" s="10"/>
      <c r="ABA249" s="10"/>
      <c r="ABB249" s="10"/>
      <c r="ABC249" s="10"/>
      <c r="ABD249" s="10"/>
      <c r="ABE249" s="10"/>
      <c r="ABF249" s="10"/>
      <c r="ABG249" s="10"/>
      <c r="ABH249" s="10"/>
      <c r="ABI249" s="10"/>
      <c r="ABJ249" s="10"/>
      <c r="ABK249" s="10"/>
      <c r="ABL249" s="10"/>
      <c r="ABM249" s="10"/>
      <c r="ABN249" s="10"/>
      <c r="ABO249" s="10"/>
      <c r="ABP249" s="10"/>
      <c r="ABQ249" s="10"/>
      <c r="ABR249" s="10"/>
      <c r="ABS249" s="10"/>
      <c r="ABT249" s="10"/>
      <c r="ABU249" s="10"/>
      <c r="ABV249" s="10"/>
      <c r="ABW249" s="10"/>
      <c r="ABX249" s="10"/>
      <c r="ABY249" s="10"/>
      <c r="ABZ249" s="10"/>
      <c r="ACA249" s="10"/>
      <c r="ACB249" s="10"/>
      <c r="ACC249" s="10"/>
      <c r="ACD249" s="10"/>
      <c r="ACE249" s="10"/>
      <c r="ACF249" s="10"/>
      <c r="ACG249" s="10"/>
      <c r="ACH249" s="10"/>
      <c r="ACI249" s="10"/>
      <c r="ACJ249" s="10"/>
      <c r="ACK249" s="10"/>
      <c r="ACL249" s="10"/>
      <c r="ACM249" s="10"/>
      <c r="ACN249" s="10"/>
      <c r="ACO249" s="10"/>
      <c r="ACP249" s="10"/>
      <c r="ACQ249" s="10"/>
      <c r="ACR249" s="10"/>
      <c r="ACS249" s="10"/>
      <c r="ACT249" s="10"/>
      <c r="ACU249" s="10"/>
      <c r="ACV249" s="10"/>
      <c r="ACW249" s="10"/>
      <c r="ACX249" s="10"/>
      <c r="ACY249" s="10"/>
      <c r="ACZ249" s="10"/>
      <c r="ADA249" s="10"/>
      <c r="ADB249" s="10"/>
      <c r="ADC249" s="10"/>
      <c r="ADD249" s="10"/>
      <c r="ADE249" s="10"/>
      <c r="ADF249" s="10"/>
      <c r="ADG249" s="10"/>
      <c r="ADH249" s="10"/>
      <c r="ADI249" s="10"/>
      <c r="ADJ249" s="10"/>
      <c r="ADK249" s="10"/>
      <c r="ADL249" s="10"/>
      <c r="ADM249" s="10"/>
      <c r="ADN249" s="10"/>
      <c r="ADO249" s="10"/>
      <c r="ADP249" s="10"/>
      <c r="ADQ249" s="10"/>
      <c r="ADR249" s="10"/>
      <c r="ADS249" s="10"/>
      <c r="ADT249" s="10"/>
      <c r="ADU249" s="10"/>
      <c r="ADV249" s="10"/>
      <c r="ADW249" s="10"/>
      <c r="ADX249" s="10"/>
      <c r="ADY249" s="10"/>
      <c r="ADZ249" s="10"/>
      <c r="AEA249" s="10"/>
      <c r="AEB249" s="10"/>
      <c r="AEC249" s="10"/>
      <c r="AED249" s="10"/>
      <c r="AEE249" s="10"/>
      <c r="AEF249" s="10"/>
      <c r="AEG249" s="10"/>
      <c r="AEH249" s="10"/>
      <c r="AEI249" s="10"/>
      <c r="AEJ249" s="10"/>
      <c r="AEK249" s="10"/>
      <c r="AEL249" s="10"/>
      <c r="AEM249" s="10"/>
      <c r="AEN249" s="10"/>
      <c r="AEO249" s="10"/>
      <c r="AEP249" s="10"/>
      <c r="AEQ249" s="10"/>
      <c r="AER249" s="10"/>
      <c r="AES249" s="10"/>
      <c r="AET249" s="10"/>
      <c r="AEU249" s="10"/>
      <c r="AEV249" s="10"/>
      <c r="AEW249" s="10"/>
      <c r="AEX249" s="10"/>
      <c r="AEY249" s="10"/>
      <c r="AEZ249" s="10"/>
      <c r="AFA249" s="10"/>
      <c r="AFB249" s="10"/>
      <c r="AFC249" s="10"/>
      <c r="AFD249" s="10"/>
      <c r="AFE249" s="10"/>
      <c r="AFF249" s="10"/>
      <c r="AFG249" s="10"/>
      <c r="AFH249" s="10"/>
      <c r="AFI249" s="10"/>
      <c r="AFJ249" s="10"/>
      <c r="AFK249" s="10"/>
      <c r="AFL249" s="10"/>
      <c r="AFM249" s="10"/>
      <c r="AFN249" s="10"/>
      <c r="AFO249" s="10"/>
      <c r="AFP249" s="10"/>
      <c r="AFQ249" s="10"/>
      <c r="AFR249" s="10"/>
      <c r="AFS249" s="10"/>
      <c r="AFT249" s="10"/>
      <c r="AFU249" s="10"/>
      <c r="AFV249" s="10"/>
      <c r="AFW249" s="10"/>
      <c r="AFX249" s="10"/>
      <c r="AFY249" s="10"/>
      <c r="AFZ249" s="10"/>
      <c r="AGA249" s="10"/>
      <c r="AGB249" s="10"/>
      <c r="AGC249" s="10"/>
      <c r="AGD249" s="10"/>
      <c r="AGE249" s="10"/>
      <c r="AGF249" s="10"/>
      <c r="AGG249" s="10"/>
      <c r="AGH249" s="10"/>
      <c r="AGI249" s="10"/>
      <c r="AGJ249" s="10"/>
      <c r="AGK249" s="10"/>
      <c r="AGL249" s="10"/>
      <c r="AGM249" s="10"/>
      <c r="AGN249" s="10"/>
      <c r="AGO249" s="10"/>
      <c r="AGP249" s="10"/>
      <c r="AGQ249" s="10"/>
      <c r="AGR249" s="10"/>
      <c r="AGS249" s="10"/>
      <c r="AGT249" s="10"/>
      <c r="AGU249" s="10"/>
      <c r="AGV249" s="10"/>
      <c r="AGW249" s="10"/>
      <c r="AGX249" s="10"/>
      <c r="AGY249" s="10"/>
      <c r="AGZ249" s="10"/>
      <c r="AHA249" s="10"/>
      <c r="AHB249" s="10"/>
      <c r="AHC249" s="10"/>
      <c r="AHD249" s="10"/>
      <c r="AHE249" s="10"/>
      <c r="AHF249" s="10"/>
      <c r="AHG249" s="10"/>
      <c r="AHH249" s="10"/>
      <c r="AHI249" s="10"/>
      <c r="AHJ249" s="10"/>
      <c r="AHK249" s="10"/>
      <c r="AHL249" s="10"/>
      <c r="AHM249" s="10"/>
      <c r="AHN249" s="10"/>
      <c r="AHO249" s="10"/>
      <c r="AHP249" s="10"/>
      <c r="AHQ249" s="10"/>
      <c r="AHR249" s="10"/>
      <c r="AHS249" s="10"/>
      <c r="AHT249" s="10"/>
      <c r="AHU249" s="10"/>
      <c r="AHV249" s="10"/>
      <c r="AHW249" s="10"/>
      <c r="AHX249" s="10"/>
      <c r="AHY249" s="10"/>
      <c r="AHZ249" s="10"/>
      <c r="AIA249" s="10"/>
      <c r="AIB249" s="10"/>
      <c r="AIC249" s="10"/>
      <c r="AID249" s="10"/>
      <c r="AIE249" s="10"/>
      <c r="AIF249" s="10"/>
      <c r="AIG249" s="10"/>
      <c r="AIH249" s="10"/>
      <c r="AII249" s="10"/>
      <c r="AIJ249" s="10"/>
      <c r="AIK249" s="10"/>
      <c r="AIL249" s="10"/>
      <c r="AIM249" s="10"/>
      <c r="AIN249" s="10"/>
      <c r="AIO249" s="10"/>
      <c r="AIP249" s="10"/>
      <c r="AIQ249" s="10"/>
      <c r="AIR249" s="10"/>
      <c r="AIS249" s="10"/>
      <c r="AIT249" s="10"/>
      <c r="AIU249" s="10"/>
      <c r="AIV249" s="10"/>
      <c r="AIW249" s="10"/>
      <c r="AIX249" s="10"/>
      <c r="AIY249" s="10"/>
      <c r="AIZ249" s="10"/>
      <c r="AJA249" s="10"/>
      <c r="AJB249" s="10"/>
      <c r="AJC249" s="10"/>
      <c r="AJD249" s="10"/>
      <c r="AJE249" s="10"/>
      <c r="AJF249" s="10"/>
      <c r="AJG249" s="10"/>
      <c r="AJH249" s="10"/>
      <c r="AJI249" s="10"/>
      <c r="AJJ249" s="10"/>
      <c r="AJK249" s="10"/>
      <c r="AJL249" s="10"/>
      <c r="AJM249" s="10"/>
      <c r="AJN249" s="10"/>
      <c r="AJO249" s="10"/>
      <c r="AJP249" s="10"/>
      <c r="AJQ249" s="10"/>
      <c r="AJR249" s="10"/>
      <c r="AJS249" s="10"/>
      <c r="AJT249" s="10"/>
      <c r="AJU249" s="10"/>
      <c r="AJV249" s="10"/>
      <c r="AJW249" s="10"/>
      <c r="AJX249" s="10"/>
      <c r="AJY249" s="10"/>
      <c r="AJZ249" s="10"/>
      <c r="AKA249" s="10"/>
      <c r="AKB249" s="10"/>
      <c r="AKC249" s="10"/>
      <c r="AKD249" s="10"/>
      <c r="AKE249" s="10"/>
      <c r="AKF249" s="10"/>
      <c r="AKG249" s="10"/>
      <c r="AKH249" s="10"/>
      <c r="AKI249" s="10"/>
      <c r="AKJ249" s="10"/>
      <c r="AKK249" s="10"/>
      <c r="AKL249" s="10"/>
      <c r="AKM249" s="10"/>
      <c r="AKN249" s="10"/>
      <c r="AKO249" s="10"/>
      <c r="AKP249" s="10"/>
      <c r="AKQ249" s="10"/>
      <c r="AKR249" s="10"/>
      <c r="AKS249" s="10"/>
      <c r="AKT249" s="10"/>
      <c r="AKU249" s="10"/>
      <c r="AKV249" s="10"/>
      <c r="AKW249" s="10"/>
      <c r="AKX249" s="10"/>
      <c r="AKY249" s="10"/>
      <c r="AKZ249" s="10"/>
      <c r="ALA249" s="10"/>
      <c r="ALB249" s="10"/>
      <c r="ALC249" s="10"/>
      <c r="ALD249" s="10"/>
      <c r="ALE249" s="10"/>
      <c r="ALF249" s="10"/>
      <c r="ALG249" s="10"/>
      <c r="ALH249" s="10"/>
      <c r="ALI249" s="10"/>
      <c r="ALJ249" s="10"/>
      <c r="ALK249" s="10"/>
      <c r="ALL249" s="10"/>
      <c r="ALM249" s="10"/>
      <c r="ALN249" s="10"/>
      <c r="ALO249" s="10"/>
      <c r="ALP249" s="10"/>
      <c r="ALQ249" s="10"/>
      <c r="ALR249" s="10"/>
      <c r="ALS249" s="10"/>
      <c r="ALT249" s="10"/>
      <c r="ALU249" s="10"/>
      <c r="ALV249" s="10"/>
      <c r="ALW249" s="10"/>
      <c r="ALX249" s="10"/>
      <c r="ALY249" s="10"/>
      <c r="ALZ249" s="10"/>
      <c r="AMA249" s="10"/>
      <c r="AMB249" s="10"/>
      <c r="AMC249" s="10"/>
      <c r="AMD249" s="10"/>
      <c r="AME249" s="10"/>
      <c r="AMF249" s="10"/>
    </row>
    <row r="250" spans="1:1020" s="13" customFormat="1" x14ac:dyDescent="0.3">
      <c r="A250" s="2" t="s">
        <v>3660</v>
      </c>
      <c r="B250" s="2" t="s">
        <v>3570</v>
      </c>
      <c r="C250" s="2" t="s">
        <v>818</v>
      </c>
      <c r="D250" s="2">
        <v>2013</v>
      </c>
      <c r="E250" s="2" t="s">
        <v>819</v>
      </c>
      <c r="F250" s="2" t="s">
        <v>64</v>
      </c>
      <c r="G250" s="3"/>
      <c r="H250" s="3" t="s">
        <v>2071</v>
      </c>
      <c r="I250" s="3"/>
      <c r="J250" s="4" t="s">
        <v>4824</v>
      </c>
      <c r="K250" s="4" t="s">
        <v>4839</v>
      </c>
      <c r="L250" s="4" t="s">
        <v>21</v>
      </c>
      <c r="M250" s="4" t="s">
        <v>141</v>
      </c>
      <c r="N250" s="96"/>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row>
    <row r="251" spans="1:1020" s="13" customFormat="1" x14ac:dyDescent="0.3">
      <c r="A251" s="2" t="s">
        <v>3662</v>
      </c>
      <c r="B251" s="2" t="s">
        <v>3622</v>
      </c>
      <c r="C251" s="2" t="s">
        <v>818</v>
      </c>
      <c r="D251" s="2">
        <v>2013</v>
      </c>
      <c r="E251" s="2" t="s">
        <v>819</v>
      </c>
      <c r="F251" s="2" t="s">
        <v>64</v>
      </c>
      <c r="G251" s="3"/>
      <c r="H251" s="3" t="s">
        <v>3663</v>
      </c>
      <c r="I251" s="3"/>
      <c r="J251" s="4" t="s">
        <v>4824</v>
      </c>
      <c r="K251" s="4" t="s">
        <v>4837</v>
      </c>
      <c r="L251" s="4" t="s">
        <v>21</v>
      </c>
      <c r="M251" s="4" t="s">
        <v>141</v>
      </c>
      <c r="N251" s="96"/>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row>
    <row r="252" spans="1:1020" s="13" customFormat="1" x14ac:dyDescent="0.3">
      <c r="A252" s="2" t="s">
        <v>3428</v>
      </c>
      <c r="B252" s="2" t="s">
        <v>3427</v>
      </c>
      <c r="C252" s="2" t="s">
        <v>818</v>
      </c>
      <c r="D252" s="2">
        <v>2010</v>
      </c>
      <c r="E252" s="2" t="s">
        <v>824</v>
      </c>
      <c r="F252" s="2" t="s">
        <v>825</v>
      </c>
      <c r="G252" s="3" t="s">
        <v>824</v>
      </c>
      <c r="H252" s="3" t="s">
        <v>3435</v>
      </c>
      <c r="I252" s="3"/>
      <c r="J252" s="4" t="s">
        <v>4824</v>
      </c>
      <c r="K252" s="4" t="s">
        <v>4837</v>
      </c>
      <c r="L252" s="4" t="s">
        <v>21</v>
      </c>
      <c r="M252" s="4" t="s">
        <v>26</v>
      </c>
      <c r="N252" s="96"/>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c r="KY252" s="10"/>
      <c r="KZ252" s="10"/>
      <c r="LA252" s="10"/>
      <c r="LB252" s="10"/>
      <c r="LC252" s="10"/>
      <c r="LD252" s="10"/>
      <c r="LE252" s="10"/>
      <c r="LF252" s="10"/>
      <c r="LG252" s="10"/>
      <c r="LH252" s="10"/>
      <c r="LI252" s="10"/>
      <c r="LJ252" s="10"/>
      <c r="LK252" s="10"/>
      <c r="LL252" s="10"/>
      <c r="LM252" s="10"/>
      <c r="LN252" s="10"/>
      <c r="LO252" s="10"/>
      <c r="LP252" s="10"/>
      <c r="LQ252" s="10"/>
      <c r="LR252" s="10"/>
      <c r="LS252" s="10"/>
      <c r="LT252" s="10"/>
      <c r="LU252" s="10"/>
      <c r="LV252" s="10"/>
      <c r="LW252" s="10"/>
      <c r="LX252" s="10"/>
      <c r="LY252" s="10"/>
      <c r="LZ252" s="10"/>
      <c r="MA252" s="10"/>
      <c r="MB252" s="10"/>
      <c r="MC252" s="10"/>
      <c r="MD252" s="10"/>
      <c r="ME252" s="10"/>
      <c r="MF252" s="10"/>
      <c r="MG252" s="10"/>
      <c r="MH252" s="10"/>
      <c r="MI252" s="10"/>
      <c r="MJ252" s="10"/>
      <c r="MK252" s="10"/>
      <c r="ML252" s="10"/>
      <c r="MM252" s="10"/>
      <c r="MN252" s="10"/>
      <c r="MO252" s="10"/>
      <c r="MP252" s="10"/>
      <c r="MQ252" s="10"/>
      <c r="MR252" s="10"/>
      <c r="MS252" s="10"/>
      <c r="MT252" s="10"/>
      <c r="MU252" s="10"/>
      <c r="MV252" s="10"/>
      <c r="MW252" s="10"/>
      <c r="MX252" s="10"/>
      <c r="MY252" s="10"/>
      <c r="MZ252" s="10"/>
      <c r="NA252" s="10"/>
      <c r="NB252" s="10"/>
      <c r="NC252" s="10"/>
      <c r="ND252" s="10"/>
      <c r="NE252" s="10"/>
      <c r="NF252" s="10"/>
      <c r="NG252" s="10"/>
      <c r="NH252" s="10"/>
      <c r="NI252" s="10"/>
      <c r="NJ252" s="10"/>
      <c r="NK252" s="10"/>
      <c r="NL252" s="10"/>
      <c r="NM252" s="10"/>
      <c r="NN252" s="10"/>
      <c r="NO252" s="10"/>
      <c r="NP252" s="10"/>
      <c r="NQ252" s="10"/>
      <c r="NR252" s="10"/>
      <c r="NS252" s="10"/>
      <c r="NT252" s="10"/>
      <c r="NU252" s="10"/>
      <c r="NV252" s="10"/>
      <c r="NW252" s="10"/>
      <c r="NX252" s="10"/>
      <c r="NY252" s="10"/>
      <c r="NZ252" s="10"/>
      <c r="OA252" s="10"/>
      <c r="OB252" s="10"/>
      <c r="OC252" s="10"/>
      <c r="OD252" s="10"/>
      <c r="OE252" s="10"/>
      <c r="OF252" s="10"/>
      <c r="OG252" s="10"/>
      <c r="OH252" s="10"/>
      <c r="OI252" s="10"/>
      <c r="OJ252" s="10"/>
      <c r="OK252" s="10"/>
      <c r="OL252" s="10"/>
      <c r="OM252" s="10"/>
      <c r="ON252" s="10"/>
      <c r="OO252" s="10"/>
      <c r="OP252" s="10"/>
      <c r="OQ252" s="10"/>
      <c r="OR252" s="10"/>
      <c r="OS252" s="10"/>
      <c r="OT252" s="10"/>
      <c r="OU252" s="10"/>
      <c r="OV252" s="10"/>
      <c r="OW252" s="10"/>
      <c r="OX252" s="10"/>
      <c r="OY252" s="10"/>
      <c r="OZ252" s="10"/>
      <c r="PA252" s="10"/>
      <c r="PB252" s="10"/>
      <c r="PC252" s="10"/>
      <c r="PD252" s="10"/>
      <c r="PE252" s="10"/>
      <c r="PF252" s="10"/>
      <c r="PG252" s="10"/>
      <c r="PH252" s="10"/>
      <c r="PI252" s="10"/>
      <c r="PJ252" s="10"/>
      <c r="PK252" s="10"/>
      <c r="PL252" s="10"/>
      <c r="PM252" s="10"/>
      <c r="PN252" s="10"/>
      <c r="PO252" s="10"/>
      <c r="PP252" s="10"/>
      <c r="PQ252" s="10"/>
      <c r="PR252" s="10"/>
      <c r="PS252" s="10"/>
      <c r="PT252" s="10"/>
      <c r="PU252" s="10"/>
      <c r="PV252" s="10"/>
      <c r="PW252" s="10"/>
      <c r="PX252" s="10"/>
      <c r="PY252" s="10"/>
      <c r="PZ252" s="10"/>
      <c r="QA252" s="10"/>
      <c r="QB252" s="10"/>
      <c r="QC252" s="10"/>
      <c r="QD252" s="10"/>
      <c r="QE252" s="10"/>
      <c r="QF252" s="10"/>
      <c r="QG252" s="10"/>
      <c r="QH252" s="10"/>
      <c r="QI252" s="10"/>
      <c r="QJ252" s="10"/>
      <c r="QK252" s="10"/>
      <c r="QL252" s="10"/>
      <c r="QM252" s="10"/>
      <c r="QN252" s="10"/>
      <c r="QO252" s="10"/>
      <c r="QP252" s="10"/>
      <c r="QQ252" s="10"/>
      <c r="QR252" s="10"/>
      <c r="QS252" s="10"/>
      <c r="QT252" s="10"/>
      <c r="QU252" s="10"/>
      <c r="QV252" s="10"/>
      <c r="QW252" s="10"/>
      <c r="QX252" s="10"/>
      <c r="QY252" s="10"/>
      <c r="QZ252" s="10"/>
      <c r="RA252" s="10"/>
      <c r="RB252" s="10"/>
      <c r="RC252" s="10"/>
      <c r="RD252" s="10"/>
      <c r="RE252" s="10"/>
      <c r="RF252" s="10"/>
      <c r="RG252" s="10"/>
      <c r="RH252" s="10"/>
      <c r="RI252" s="10"/>
      <c r="RJ252" s="10"/>
      <c r="RK252" s="10"/>
      <c r="RL252" s="10"/>
      <c r="RM252" s="10"/>
      <c r="RN252" s="10"/>
      <c r="RO252" s="10"/>
      <c r="RP252" s="10"/>
      <c r="RQ252" s="10"/>
      <c r="RR252" s="10"/>
      <c r="RS252" s="10"/>
      <c r="RT252" s="10"/>
      <c r="RU252" s="10"/>
      <c r="RV252" s="10"/>
      <c r="RW252" s="10"/>
      <c r="RX252" s="10"/>
      <c r="RY252" s="10"/>
      <c r="RZ252" s="10"/>
      <c r="SA252" s="10"/>
      <c r="SB252" s="10"/>
      <c r="SC252" s="10"/>
      <c r="SD252" s="10"/>
      <c r="SE252" s="10"/>
      <c r="SF252" s="10"/>
      <c r="SG252" s="10"/>
      <c r="SH252" s="10"/>
      <c r="SI252" s="10"/>
      <c r="SJ252" s="10"/>
      <c r="SK252" s="10"/>
      <c r="SL252" s="10"/>
      <c r="SM252" s="10"/>
      <c r="SN252" s="10"/>
      <c r="SO252" s="10"/>
      <c r="SP252" s="10"/>
      <c r="SQ252" s="10"/>
      <c r="SR252" s="10"/>
      <c r="SS252" s="10"/>
      <c r="ST252" s="10"/>
      <c r="SU252" s="10"/>
      <c r="SV252" s="10"/>
      <c r="SW252" s="10"/>
      <c r="SX252" s="10"/>
      <c r="SY252" s="10"/>
      <c r="SZ252" s="10"/>
      <c r="TA252" s="10"/>
      <c r="TB252" s="10"/>
      <c r="TC252" s="10"/>
      <c r="TD252" s="10"/>
      <c r="TE252" s="10"/>
      <c r="TF252" s="10"/>
      <c r="TG252" s="10"/>
      <c r="TH252" s="10"/>
      <c r="TI252" s="10"/>
      <c r="TJ252" s="10"/>
      <c r="TK252" s="10"/>
      <c r="TL252" s="10"/>
      <c r="TM252" s="10"/>
      <c r="TN252" s="10"/>
      <c r="TO252" s="10"/>
      <c r="TP252" s="10"/>
      <c r="TQ252" s="10"/>
      <c r="TR252" s="10"/>
      <c r="TS252" s="10"/>
      <c r="TT252" s="10"/>
      <c r="TU252" s="10"/>
      <c r="TV252" s="10"/>
      <c r="TW252" s="10"/>
      <c r="TX252" s="10"/>
      <c r="TY252" s="10"/>
      <c r="TZ252" s="10"/>
      <c r="UA252" s="10"/>
      <c r="UB252" s="10"/>
      <c r="UC252" s="10"/>
      <c r="UD252" s="10"/>
      <c r="UE252" s="10"/>
      <c r="UF252" s="10"/>
      <c r="UG252" s="10"/>
      <c r="UH252" s="10"/>
      <c r="UI252" s="10"/>
      <c r="UJ252" s="10"/>
      <c r="UK252" s="10"/>
      <c r="UL252" s="10"/>
      <c r="UM252" s="10"/>
      <c r="UN252" s="10"/>
      <c r="UO252" s="10"/>
      <c r="UP252" s="10"/>
      <c r="UQ252" s="10"/>
      <c r="UR252" s="10"/>
      <c r="US252" s="10"/>
      <c r="UT252" s="10"/>
      <c r="UU252" s="10"/>
      <c r="UV252" s="10"/>
      <c r="UW252" s="10"/>
      <c r="UX252" s="10"/>
      <c r="UY252" s="10"/>
      <c r="UZ252" s="10"/>
      <c r="VA252" s="10"/>
      <c r="VB252" s="10"/>
      <c r="VC252" s="10"/>
      <c r="VD252" s="10"/>
      <c r="VE252" s="10"/>
      <c r="VF252" s="10"/>
      <c r="VG252" s="10"/>
      <c r="VH252" s="10"/>
      <c r="VI252" s="10"/>
      <c r="VJ252" s="10"/>
      <c r="VK252" s="10"/>
      <c r="VL252" s="10"/>
      <c r="VM252" s="10"/>
      <c r="VN252" s="10"/>
      <c r="VO252" s="10"/>
      <c r="VP252" s="10"/>
      <c r="VQ252" s="10"/>
      <c r="VR252" s="10"/>
      <c r="VS252" s="10"/>
      <c r="VT252" s="10"/>
      <c r="VU252" s="10"/>
      <c r="VV252" s="10"/>
      <c r="VW252" s="10"/>
      <c r="VX252" s="10"/>
      <c r="VY252" s="10"/>
      <c r="VZ252" s="10"/>
      <c r="WA252" s="10"/>
      <c r="WB252" s="10"/>
      <c r="WC252" s="10"/>
      <c r="WD252" s="10"/>
      <c r="WE252" s="10"/>
      <c r="WF252" s="10"/>
      <c r="WG252" s="10"/>
      <c r="WH252" s="10"/>
      <c r="WI252" s="10"/>
      <c r="WJ252" s="10"/>
      <c r="WK252" s="10"/>
      <c r="WL252" s="10"/>
      <c r="WM252" s="10"/>
      <c r="WN252" s="10"/>
      <c r="WO252" s="10"/>
      <c r="WP252" s="10"/>
      <c r="WQ252" s="10"/>
      <c r="WR252" s="10"/>
      <c r="WS252" s="10"/>
      <c r="WT252" s="10"/>
      <c r="WU252" s="10"/>
      <c r="WV252" s="10"/>
      <c r="WW252" s="10"/>
      <c r="WX252" s="10"/>
      <c r="WY252" s="10"/>
      <c r="WZ252" s="10"/>
      <c r="XA252" s="10"/>
      <c r="XB252" s="10"/>
      <c r="XC252" s="10"/>
      <c r="XD252" s="10"/>
      <c r="XE252" s="10"/>
      <c r="XF252" s="10"/>
      <c r="XG252" s="10"/>
      <c r="XH252" s="10"/>
      <c r="XI252" s="10"/>
      <c r="XJ252" s="10"/>
      <c r="XK252" s="10"/>
      <c r="XL252" s="10"/>
      <c r="XM252" s="10"/>
      <c r="XN252" s="10"/>
      <c r="XO252" s="10"/>
      <c r="XP252" s="10"/>
      <c r="XQ252" s="10"/>
      <c r="XR252" s="10"/>
      <c r="XS252" s="10"/>
      <c r="XT252" s="10"/>
      <c r="XU252" s="10"/>
      <c r="XV252" s="10"/>
      <c r="XW252" s="10"/>
      <c r="XX252" s="10"/>
      <c r="XY252" s="10"/>
      <c r="XZ252" s="10"/>
      <c r="YA252" s="10"/>
      <c r="YB252" s="10"/>
      <c r="YC252" s="10"/>
      <c r="YD252" s="10"/>
      <c r="YE252" s="10"/>
      <c r="YF252" s="10"/>
      <c r="YG252" s="10"/>
      <c r="YH252" s="10"/>
      <c r="YI252" s="10"/>
      <c r="YJ252" s="10"/>
      <c r="YK252" s="10"/>
      <c r="YL252" s="10"/>
      <c r="YM252" s="10"/>
      <c r="YN252" s="10"/>
      <c r="YO252" s="10"/>
      <c r="YP252" s="10"/>
      <c r="YQ252" s="10"/>
      <c r="YR252" s="10"/>
      <c r="YS252" s="10"/>
      <c r="YT252" s="10"/>
      <c r="YU252" s="10"/>
      <c r="YV252" s="10"/>
      <c r="YW252" s="10"/>
      <c r="YX252" s="10"/>
      <c r="YY252" s="10"/>
      <c r="YZ252" s="10"/>
      <c r="ZA252" s="10"/>
      <c r="ZB252" s="10"/>
      <c r="ZC252" s="10"/>
      <c r="ZD252" s="10"/>
      <c r="ZE252" s="10"/>
      <c r="ZF252" s="10"/>
      <c r="ZG252" s="10"/>
      <c r="ZH252" s="10"/>
      <c r="ZI252" s="10"/>
      <c r="ZJ252" s="10"/>
      <c r="ZK252" s="10"/>
      <c r="ZL252" s="10"/>
      <c r="ZM252" s="10"/>
      <c r="ZN252" s="10"/>
      <c r="ZO252" s="10"/>
      <c r="ZP252" s="10"/>
      <c r="ZQ252" s="10"/>
      <c r="ZR252" s="10"/>
      <c r="ZS252" s="10"/>
      <c r="ZT252" s="10"/>
      <c r="ZU252" s="10"/>
      <c r="ZV252" s="10"/>
      <c r="ZW252" s="10"/>
      <c r="ZX252" s="10"/>
      <c r="ZY252" s="10"/>
      <c r="ZZ252" s="10"/>
      <c r="AAA252" s="10"/>
      <c r="AAB252" s="10"/>
      <c r="AAC252" s="10"/>
      <c r="AAD252" s="10"/>
      <c r="AAE252" s="10"/>
      <c r="AAF252" s="10"/>
      <c r="AAG252" s="10"/>
      <c r="AAH252" s="10"/>
      <c r="AAI252" s="10"/>
      <c r="AAJ252" s="10"/>
      <c r="AAK252" s="10"/>
      <c r="AAL252" s="10"/>
      <c r="AAM252" s="10"/>
      <c r="AAN252" s="10"/>
      <c r="AAO252" s="10"/>
      <c r="AAP252" s="10"/>
      <c r="AAQ252" s="10"/>
      <c r="AAR252" s="10"/>
      <c r="AAS252" s="10"/>
      <c r="AAT252" s="10"/>
      <c r="AAU252" s="10"/>
      <c r="AAV252" s="10"/>
      <c r="AAW252" s="10"/>
      <c r="AAX252" s="10"/>
      <c r="AAY252" s="10"/>
      <c r="AAZ252" s="10"/>
      <c r="ABA252" s="10"/>
      <c r="ABB252" s="10"/>
      <c r="ABC252" s="10"/>
      <c r="ABD252" s="10"/>
      <c r="ABE252" s="10"/>
      <c r="ABF252" s="10"/>
      <c r="ABG252" s="10"/>
      <c r="ABH252" s="10"/>
      <c r="ABI252" s="10"/>
      <c r="ABJ252" s="10"/>
      <c r="ABK252" s="10"/>
      <c r="ABL252" s="10"/>
      <c r="ABM252" s="10"/>
      <c r="ABN252" s="10"/>
      <c r="ABO252" s="10"/>
      <c r="ABP252" s="10"/>
      <c r="ABQ252" s="10"/>
      <c r="ABR252" s="10"/>
      <c r="ABS252" s="10"/>
      <c r="ABT252" s="10"/>
      <c r="ABU252" s="10"/>
      <c r="ABV252" s="10"/>
      <c r="ABW252" s="10"/>
      <c r="ABX252" s="10"/>
      <c r="ABY252" s="10"/>
      <c r="ABZ252" s="10"/>
      <c r="ACA252" s="10"/>
      <c r="ACB252" s="10"/>
      <c r="ACC252" s="10"/>
      <c r="ACD252" s="10"/>
      <c r="ACE252" s="10"/>
      <c r="ACF252" s="10"/>
      <c r="ACG252" s="10"/>
      <c r="ACH252" s="10"/>
      <c r="ACI252" s="10"/>
      <c r="ACJ252" s="10"/>
      <c r="ACK252" s="10"/>
      <c r="ACL252" s="10"/>
      <c r="ACM252" s="10"/>
      <c r="ACN252" s="10"/>
      <c r="ACO252" s="10"/>
      <c r="ACP252" s="10"/>
      <c r="ACQ252" s="10"/>
      <c r="ACR252" s="10"/>
      <c r="ACS252" s="10"/>
      <c r="ACT252" s="10"/>
      <c r="ACU252" s="10"/>
      <c r="ACV252" s="10"/>
      <c r="ACW252" s="10"/>
      <c r="ACX252" s="10"/>
      <c r="ACY252" s="10"/>
      <c r="ACZ252" s="10"/>
      <c r="ADA252" s="10"/>
      <c r="ADB252" s="10"/>
      <c r="ADC252" s="10"/>
      <c r="ADD252" s="10"/>
      <c r="ADE252" s="10"/>
      <c r="ADF252" s="10"/>
      <c r="ADG252" s="10"/>
      <c r="ADH252" s="10"/>
      <c r="ADI252" s="10"/>
      <c r="ADJ252" s="10"/>
      <c r="ADK252" s="10"/>
      <c r="ADL252" s="10"/>
      <c r="ADM252" s="10"/>
      <c r="ADN252" s="10"/>
      <c r="ADO252" s="10"/>
      <c r="ADP252" s="10"/>
      <c r="ADQ252" s="10"/>
      <c r="ADR252" s="10"/>
      <c r="ADS252" s="10"/>
      <c r="ADT252" s="10"/>
      <c r="ADU252" s="10"/>
      <c r="ADV252" s="10"/>
      <c r="ADW252" s="10"/>
      <c r="ADX252" s="10"/>
      <c r="ADY252" s="10"/>
      <c r="ADZ252" s="10"/>
      <c r="AEA252" s="10"/>
      <c r="AEB252" s="10"/>
      <c r="AEC252" s="10"/>
      <c r="AED252" s="10"/>
      <c r="AEE252" s="10"/>
      <c r="AEF252" s="10"/>
      <c r="AEG252" s="10"/>
      <c r="AEH252" s="10"/>
      <c r="AEI252" s="10"/>
      <c r="AEJ252" s="10"/>
      <c r="AEK252" s="10"/>
      <c r="AEL252" s="10"/>
      <c r="AEM252" s="10"/>
      <c r="AEN252" s="10"/>
      <c r="AEO252" s="10"/>
      <c r="AEP252" s="10"/>
      <c r="AEQ252" s="10"/>
      <c r="AER252" s="10"/>
      <c r="AES252" s="10"/>
      <c r="AET252" s="10"/>
      <c r="AEU252" s="10"/>
      <c r="AEV252" s="10"/>
      <c r="AEW252" s="10"/>
      <c r="AEX252" s="10"/>
      <c r="AEY252" s="10"/>
      <c r="AEZ252" s="10"/>
      <c r="AFA252" s="10"/>
      <c r="AFB252" s="10"/>
      <c r="AFC252" s="10"/>
      <c r="AFD252" s="10"/>
      <c r="AFE252" s="10"/>
      <c r="AFF252" s="10"/>
      <c r="AFG252" s="10"/>
      <c r="AFH252" s="10"/>
      <c r="AFI252" s="10"/>
      <c r="AFJ252" s="10"/>
      <c r="AFK252" s="10"/>
      <c r="AFL252" s="10"/>
      <c r="AFM252" s="10"/>
      <c r="AFN252" s="10"/>
      <c r="AFO252" s="10"/>
      <c r="AFP252" s="10"/>
      <c r="AFQ252" s="10"/>
      <c r="AFR252" s="10"/>
      <c r="AFS252" s="10"/>
      <c r="AFT252" s="10"/>
      <c r="AFU252" s="10"/>
      <c r="AFV252" s="10"/>
      <c r="AFW252" s="10"/>
      <c r="AFX252" s="10"/>
      <c r="AFY252" s="10"/>
      <c r="AFZ252" s="10"/>
      <c r="AGA252" s="10"/>
      <c r="AGB252" s="10"/>
      <c r="AGC252" s="10"/>
      <c r="AGD252" s="10"/>
      <c r="AGE252" s="10"/>
      <c r="AGF252" s="10"/>
      <c r="AGG252" s="10"/>
      <c r="AGH252" s="10"/>
      <c r="AGI252" s="10"/>
      <c r="AGJ252" s="10"/>
      <c r="AGK252" s="10"/>
      <c r="AGL252" s="10"/>
      <c r="AGM252" s="10"/>
      <c r="AGN252" s="10"/>
      <c r="AGO252" s="10"/>
      <c r="AGP252" s="10"/>
      <c r="AGQ252" s="10"/>
      <c r="AGR252" s="10"/>
      <c r="AGS252" s="10"/>
      <c r="AGT252" s="10"/>
      <c r="AGU252" s="10"/>
      <c r="AGV252" s="10"/>
      <c r="AGW252" s="10"/>
      <c r="AGX252" s="10"/>
      <c r="AGY252" s="10"/>
      <c r="AGZ252" s="10"/>
      <c r="AHA252" s="10"/>
      <c r="AHB252" s="10"/>
      <c r="AHC252" s="10"/>
      <c r="AHD252" s="10"/>
      <c r="AHE252" s="10"/>
      <c r="AHF252" s="10"/>
      <c r="AHG252" s="10"/>
      <c r="AHH252" s="10"/>
      <c r="AHI252" s="10"/>
      <c r="AHJ252" s="10"/>
      <c r="AHK252" s="10"/>
      <c r="AHL252" s="10"/>
      <c r="AHM252" s="10"/>
      <c r="AHN252" s="10"/>
      <c r="AHO252" s="10"/>
      <c r="AHP252" s="10"/>
      <c r="AHQ252" s="10"/>
      <c r="AHR252" s="10"/>
      <c r="AHS252" s="10"/>
      <c r="AHT252" s="10"/>
      <c r="AHU252" s="10"/>
      <c r="AHV252" s="10"/>
      <c r="AHW252" s="10"/>
      <c r="AHX252" s="10"/>
      <c r="AHY252" s="10"/>
      <c r="AHZ252" s="10"/>
      <c r="AIA252" s="10"/>
      <c r="AIB252" s="10"/>
      <c r="AIC252" s="10"/>
      <c r="AID252" s="10"/>
      <c r="AIE252" s="10"/>
      <c r="AIF252" s="10"/>
      <c r="AIG252" s="10"/>
      <c r="AIH252" s="10"/>
      <c r="AII252" s="10"/>
      <c r="AIJ252" s="10"/>
      <c r="AIK252" s="10"/>
      <c r="AIL252" s="10"/>
      <c r="AIM252" s="10"/>
      <c r="AIN252" s="10"/>
      <c r="AIO252" s="10"/>
      <c r="AIP252" s="10"/>
      <c r="AIQ252" s="10"/>
      <c r="AIR252" s="10"/>
      <c r="AIS252" s="10"/>
      <c r="AIT252" s="10"/>
      <c r="AIU252" s="10"/>
      <c r="AIV252" s="10"/>
      <c r="AIW252" s="10"/>
      <c r="AIX252" s="10"/>
      <c r="AIY252" s="10"/>
      <c r="AIZ252" s="10"/>
      <c r="AJA252" s="10"/>
      <c r="AJB252" s="10"/>
      <c r="AJC252" s="10"/>
      <c r="AJD252" s="10"/>
      <c r="AJE252" s="10"/>
      <c r="AJF252" s="10"/>
      <c r="AJG252" s="10"/>
      <c r="AJH252" s="10"/>
      <c r="AJI252" s="10"/>
      <c r="AJJ252" s="10"/>
      <c r="AJK252" s="10"/>
      <c r="AJL252" s="10"/>
      <c r="AJM252" s="10"/>
      <c r="AJN252" s="10"/>
      <c r="AJO252" s="10"/>
      <c r="AJP252" s="10"/>
      <c r="AJQ252" s="10"/>
      <c r="AJR252" s="10"/>
      <c r="AJS252" s="10"/>
      <c r="AJT252" s="10"/>
      <c r="AJU252" s="10"/>
      <c r="AJV252" s="10"/>
      <c r="AJW252" s="10"/>
      <c r="AJX252" s="10"/>
      <c r="AJY252" s="10"/>
      <c r="AJZ252" s="10"/>
      <c r="AKA252" s="10"/>
      <c r="AKB252" s="10"/>
      <c r="AKC252" s="10"/>
      <c r="AKD252" s="10"/>
      <c r="AKE252" s="10"/>
      <c r="AKF252" s="10"/>
      <c r="AKG252" s="10"/>
      <c r="AKH252" s="10"/>
      <c r="AKI252" s="10"/>
      <c r="AKJ252" s="10"/>
      <c r="AKK252" s="10"/>
      <c r="AKL252" s="10"/>
      <c r="AKM252" s="10"/>
      <c r="AKN252" s="10"/>
      <c r="AKO252" s="10"/>
      <c r="AKP252" s="10"/>
      <c r="AKQ252" s="10"/>
      <c r="AKR252" s="10"/>
      <c r="AKS252" s="10"/>
      <c r="AKT252" s="10"/>
      <c r="AKU252" s="10"/>
      <c r="AKV252" s="10"/>
      <c r="AKW252" s="10"/>
      <c r="AKX252" s="10"/>
      <c r="AKY252" s="10"/>
      <c r="AKZ252" s="10"/>
      <c r="ALA252" s="10"/>
      <c r="ALB252" s="10"/>
      <c r="ALC252" s="10"/>
      <c r="ALD252" s="10"/>
      <c r="ALE252" s="10"/>
      <c r="ALF252" s="10"/>
      <c r="ALG252" s="10"/>
      <c r="ALH252" s="10"/>
      <c r="ALI252" s="10"/>
      <c r="ALJ252" s="10"/>
      <c r="ALK252" s="10"/>
      <c r="ALL252" s="10"/>
      <c r="ALM252" s="10"/>
      <c r="ALN252" s="10"/>
      <c r="ALO252" s="10"/>
      <c r="ALP252" s="10"/>
      <c r="ALQ252" s="10"/>
      <c r="ALR252" s="10"/>
      <c r="ALS252" s="10"/>
      <c r="ALT252" s="10"/>
      <c r="ALU252" s="10"/>
      <c r="ALV252" s="10"/>
      <c r="ALW252" s="10"/>
      <c r="ALX252" s="10"/>
      <c r="ALY252" s="10"/>
      <c r="ALZ252" s="10"/>
      <c r="AMA252" s="10"/>
      <c r="AMB252" s="10"/>
      <c r="AMC252" s="10"/>
      <c r="AMD252" s="10"/>
      <c r="AME252" s="10"/>
      <c r="AMF252" s="10"/>
    </row>
    <row r="253" spans="1:1020" s="13" customFormat="1" x14ac:dyDescent="0.3">
      <c r="A253" s="2">
        <v>203</v>
      </c>
      <c r="B253" s="2" t="s">
        <v>830</v>
      </c>
      <c r="C253" s="2" t="s">
        <v>831</v>
      </c>
      <c r="D253" s="2">
        <v>2014</v>
      </c>
      <c r="E253" s="2" t="s">
        <v>832</v>
      </c>
      <c r="F253" s="2" t="s">
        <v>781</v>
      </c>
      <c r="G253" s="3"/>
      <c r="H253" s="3" t="s">
        <v>833</v>
      </c>
      <c r="I253" s="3"/>
      <c r="J253" s="4" t="s">
        <v>4826</v>
      </c>
      <c r="K253" s="4" t="s">
        <v>4836</v>
      </c>
      <c r="L253" s="4" t="s">
        <v>21</v>
      </c>
      <c r="M253" s="4" t="s">
        <v>601</v>
      </c>
      <c r="N253" s="96" t="s">
        <v>4966</v>
      </c>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row>
    <row r="254" spans="1:1020" s="13" customFormat="1" x14ac:dyDescent="0.3">
      <c r="A254" s="2">
        <v>204</v>
      </c>
      <c r="B254" s="2" t="s">
        <v>838</v>
      </c>
      <c r="C254" s="2" t="s">
        <v>831</v>
      </c>
      <c r="D254" s="2">
        <v>2014</v>
      </c>
      <c r="E254" s="2" t="s">
        <v>839</v>
      </c>
      <c r="F254" s="2" t="s">
        <v>781</v>
      </c>
      <c r="G254" s="3"/>
      <c r="H254" s="3" t="s">
        <v>840</v>
      </c>
      <c r="I254" s="3"/>
      <c r="J254" s="4" t="s">
        <v>4826</v>
      </c>
      <c r="K254" s="4" t="s">
        <v>4836</v>
      </c>
      <c r="L254" s="4" t="s">
        <v>21</v>
      </c>
      <c r="M254" s="4" t="s">
        <v>601</v>
      </c>
      <c r="N254" s="96" t="s">
        <v>4967</v>
      </c>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row>
    <row r="255" spans="1:1020" s="13" customFormat="1" x14ac:dyDescent="0.3">
      <c r="A255" s="2">
        <v>225</v>
      </c>
      <c r="B255" s="2" t="s">
        <v>835</v>
      </c>
      <c r="C255" s="2" t="s">
        <v>831</v>
      </c>
      <c r="D255" s="2">
        <v>2014</v>
      </c>
      <c r="E255" s="2" t="s">
        <v>836</v>
      </c>
      <c r="F255" s="2" t="s">
        <v>781</v>
      </c>
      <c r="G255" s="3"/>
      <c r="H255" s="3" t="s">
        <v>837</v>
      </c>
      <c r="I255" s="3"/>
      <c r="J255" s="4" t="s">
        <v>4826</v>
      </c>
      <c r="K255" s="4" t="s">
        <v>4837</v>
      </c>
      <c r="L255" s="4" t="s">
        <v>21</v>
      </c>
      <c r="M255" s="4" t="s">
        <v>601</v>
      </c>
      <c r="N255" s="96" t="s">
        <v>834</v>
      </c>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c r="IU255" s="10"/>
      <c r="IV255" s="10"/>
      <c r="IW255" s="10"/>
      <c r="IX255" s="10"/>
      <c r="IY255" s="10"/>
      <c r="IZ255" s="10"/>
      <c r="JA255" s="10"/>
      <c r="JB255" s="10"/>
      <c r="JC255" s="10"/>
      <c r="JD255" s="10"/>
      <c r="JE255" s="10"/>
      <c r="JF255" s="10"/>
      <c r="JG255" s="10"/>
      <c r="JH255" s="10"/>
      <c r="JI255" s="10"/>
      <c r="JJ255" s="10"/>
      <c r="JK255" s="10"/>
      <c r="JL255" s="10"/>
      <c r="JM255" s="10"/>
      <c r="JN255" s="10"/>
      <c r="JO255" s="10"/>
      <c r="JP255" s="10"/>
      <c r="JQ255" s="10"/>
      <c r="JR255" s="10"/>
      <c r="JS255" s="10"/>
      <c r="JT255" s="10"/>
      <c r="JU255" s="10"/>
      <c r="JV255" s="10"/>
      <c r="JW255" s="10"/>
      <c r="JX255" s="10"/>
      <c r="JY255" s="10"/>
      <c r="JZ255" s="10"/>
      <c r="KA255" s="10"/>
      <c r="KB255" s="10"/>
      <c r="KC255" s="10"/>
      <c r="KD255" s="10"/>
      <c r="KE255" s="10"/>
      <c r="KF255" s="10"/>
      <c r="KG255" s="10"/>
      <c r="KH255" s="10"/>
      <c r="KI255" s="10"/>
      <c r="KJ255" s="10"/>
      <c r="KK255" s="10"/>
      <c r="KL255" s="10"/>
      <c r="KM255" s="10"/>
      <c r="KN255" s="10"/>
      <c r="KO255" s="10"/>
      <c r="KP255" s="10"/>
      <c r="KQ255" s="10"/>
      <c r="KR255" s="10"/>
      <c r="KS255" s="10"/>
      <c r="KT255" s="10"/>
      <c r="KU255" s="10"/>
      <c r="KV255" s="10"/>
      <c r="KW255" s="10"/>
      <c r="KX255" s="10"/>
      <c r="KY255" s="10"/>
      <c r="KZ255" s="10"/>
      <c r="LA255" s="10"/>
      <c r="LB255" s="10"/>
      <c r="LC255" s="10"/>
      <c r="LD255" s="10"/>
      <c r="LE255" s="10"/>
      <c r="LF255" s="10"/>
      <c r="LG255" s="10"/>
      <c r="LH255" s="10"/>
      <c r="LI255" s="10"/>
      <c r="LJ255" s="10"/>
      <c r="LK255" s="10"/>
      <c r="LL255" s="10"/>
      <c r="LM255" s="10"/>
      <c r="LN255" s="10"/>
      <c r="LO255" s="10"/>
      <c r="LP255" s="10"/>
      <c r="LQ255" s="10"/>
      <c r="LR255" s="10"/>
      <c r="LS255" s="10"/>
      <c r="LT255" s="10"/>
      <c r="LU255" s="10"/>
      <c r="LV255" s="10"/>
      <c r="LW255" s="10"/>
      <c r="LX255" s="10"/>
      <c r="LY255" s="10"/>
      <c r="LZ255" s="10"/>
      <c r="MA255" s="10"/>
      <c r="MB255" s="10"/>
      <c r="MC255" s="10"/>
      <c r="MD255" s="10"/>
      <c r="ME255" s="10"/>
      <c r="MF255" s="10"/>
      <c r="MG255" s="10"/>
      <c r="MH255" s="10"/>
      <c r="MI255" s="10"/>
      <c r="MJ255" s="10"/>
      <c r="MK255" s="10"/>
      <c r="ML255" s="10"/>
      <c r="MM255" s="10"/>
      <c r="MN255" s="10"/>
      <c r="MO255" s="10"/>
      <c r="MP255" s="10"/>
      <c r="MQ255" s="10"/>
      <c r="MR255" s="10"/>
      <c r="MS255" s="10"/>
      <c r="MT255" s="10"/>
      <c r="MU255" s="10"/>
      <c r="MV255" s="10"/>
      <c r="MW255" s="10"/>
      <c r="MX255" s="10"/>
      <c r="MY255" s="10"/>
      <c r="MZ255" s="10"/>
      <c r="NA255" s="10"/>
      <c r="NB255" s="10"/>
      <c r="NC255" s="10"/>
      <c r="ND255" s="10"/>
      <c r="NE255" s="10"/>
      <c r="NF255" s="10"/>
      <c r="NG255" s="10"/>
      <c r="NH255" s="10"/>
      <c r="NI255" s="10"/>
      <c r="NJ255" s="10"/>
      <c r="NK255" s="10"/>
      <c r="NL255" s="10"/>
      <c r="NM255" s="10"/>
      <c r="NN255" s="10"/>
      <c r="NO255" s="10"/>
      <c r="NP255" s="10"/>
      <c r="NQ255" s="10"/>
      <c r="NR255" s="10"/>
      <c r="NS255" s="10"/>
      <c r="NT255" s="10"/>
      <c r="NU255" s="10"/>
      <c r="NV255" s="10"/>
      <c r="NW255" s="10"/>
      <c r="NX255" s="10"/>
      <c r="NY255" s="10"/>
      <c r="NZ255" s="10"/>
      <c r="OA255" s="10"/>
      <c r="OB255" s="10"/>
      <c r="OC255" s="10"/>
      <c r="OD255" s="10"/>
      <c r="OE255" s="10"/>
      <c r="OF255" s="10"/>
      <c r="OG255" s="10"/>
      <c r="OH255" s="10"/>
      <c r="OI255" s="10"/>
      <c r="OJ255" s="10"/>
      <c r="OK255" s="10"/>
      <c r="OL255" s="10"/>
      <c r="OM255" s="10"/>
      <c r="ON255" s="10"/>
      <c r="OO255" s="10"/>
      <c r="OP255" s="10"/>
      <c r="OQ255" s="10"/>
      <c r="OR255" s="10"/>
      <c r="OS255" s="10"/>
      <c r="OT255" s="10"/>
      <c r="OU255" s="10"/>
      <c r="OV255" s="10"/>
      <c r="OW255" s="10"/>
      <c r="OX255" s="10"/>
      <c r="OY255" s="10"/>
      <c r="OZ255" s="10"/>
      <c r="PA255" s="10"/>
      <c r="PB255" s="10"/>
      <c r="PC255" s="10"/>
      <c r="PD255" s="10"/>
      <c r="PE255" s="10"/>
      <c r="PF255" s="10"/>
      <c r="PG255" s="10"/>
      <c r="PH255" s="10"/>
      <c r="PI255" s="10"/>
      <c r="PJ255" s="10"/>
      <c r="PK255" s="10"/>
      <c r="PL255" s="10"/>
      <c r="PM255" s="10"/>
      <c r="PN255" s="10"/>
      <c r="PO255" s="10"/>
      <c r="PP255" s="10"/>
      <c r="PQ255" s="10"/>
      <c r="PR255" s="10"/>
      <c r="PS255" s="10"/>
      <c r="PT255" s="10"/>
      <c r="PU255" s="10"/>
      <c r="PV255" s="10"/>
      <c r="PW255" s="10"/>
      <c r="PX255" s="10"/>
      <c r="PY255" s="10"/>
      <c r="PZ255" s="10"/>
      <c r="QA255" s="10"/>
      <c r="QB255" s="10"/>
      <c r="QC255" s="10"/>
      <c r="QD255" s="10"/>
      <c r="QE255" s="10"/>
      <c r="QF255" s="10"/>
      <c r="QG255" s="10"/>
      <c r="QH255" s="10"/>
      <c r="QI255" s="10"/>
      <c r="QJ255" s="10"/>
      <c r="QK255" s="10"/>
      <c r="QL255" s="10"/>
      <c r="QM255" s="10"/>
      <c r="QN255" s="10"/>
      <c r="QO255" s="10"/>
      <c r="QP255" s="10"/>
      <c r="QQ255" s="10"/>
      <c r="QR255" s="10"/>
      <c r="QS255" s="10"/>
      <c r="QT255" s="10"/>
      <c r="QU255" s="10"/>
      <c r="QV255" s="10"/>
      <c r="QW255" s="10"/>
      <c r="QX255" s="10"/>
      <c r="QY255" s="10"/>
      <c r="QZ255" s="10"/>
      <c r="RA255" s="10"/>
      <c r="RB255" s="10"/>
      <c r="RC255" s="10"/>
      <c r="RD255" s="10"/>
      <c r="RE255" s="10"/>
      <c r="RF255" s="10"/>
      <c r="RG255" s="10"/>
      <c r="RH255" s="10"/>
      <c r="RI255" s="10"/>
      <c r="RJ255" s="10"/>
      <c r="RK255" s="10"/>
      <c r="RL255" s="10"/>
      <c r="RM255" s="10"/>
      <c r="RN255" s="10"/>
      <c r="RO255" s="10"/>
      <c r="RP255" s="10"/>
      <c r="RQ255" s="10"/>
      <c r="RR255" s="10"/>
      <c r="RS255" s="10"/>
      <c r="RT255" s="10"/>
      <c r="RU255" s="10"/>
      <c r="RV255" s="10"/>
      <c r="RW255" s="10"/>
      <c r="RX255" s="10"/>
      <c r="RY255" s="10"/>
      <c r="RZ255" s="10"/>
      <c r="SA255" s="10"/>
      <c r="SB255" s="10"/>
      <c r="SC255" s="10"/>
      <c r="SD255" s="10"/>
      <c r="SE255" s="10"/>
      <c r="SF255" s="10"/>
      <c r="SG255" s="10"/>
      <c r="SH255" s="10"/>
      <c r="SI255" s="10"/>
      <c r="SJ255" s="10"/>
      <c r="SK255" s="10"/>
      <c r="SL255" s="10"/>
      <c r="SM255" s="10"/>
      <c r="SN255" s="10"/>
      <c r="SO255" s="10"/>
      <c r="SP255" s="10"/>
      <c r="SQ255" s="10"/>
      <c r="SR255" s="10"/>
      <c r="SS255" s="10"/>
      <c r="ST255" s="10"/>
      <c r="SU255" s="10"/>
      <c r="SV255" s="10"/>
      <c r="SW255" s="10"/>
      <c r="SX255" s="10"/>
      <c r="SY255" s="10"/>
      <c r="SZ255" s="10"/>
      <c r="TA255" s="10"/>
      <c r="TB255" s="10"/>
      <c r="TC255" s="10"/>
      <c r="TD255" s="10"/>
      <c r="TE255" s="10"/>
      <c r="TF255" s="10"/>
      <c r="TG255" s="10"/>
      <c r="TH255" s="10"/>
      <c r="TI255" s="10"/>
      <c r="TJ255" s="10"/>
      <c r="TK255" s="10"/>
      <c r="TL255" s="10"/>
      <c r="TM255" s="10"/>
      <c r="TN255" s="10"/>
      <c r="TO255" s="10"/>
      <c r="TP255" s="10"/>
      <c r="TQ255" s="10"/>
      <c r="TR255" s="10"/>
      <c r="TS255" s="10"/>
      <c r="TT255" s="10"/>
      <c r="TU255" s="10"/>
      <c r="TV255" s="10"/>
      <c r="TW255" s="10"/>
      <c r="TX255" s="10"/>
      <c r="TY255" s="10"/>
      <c r="TZ255" s="10"/>
      <c r="UA255" s="10"/>
      <c r="UB255" s="10"/>
      <c r="UC255" s="10"/>
      <c r="UD255" s="10"/>
      <c r="UE255" s="10"/>
      <c r="UF255" s="10"/>
      <c r="UG255" s="10"/>
      <c r="UH255" s="10"/>
      <c r="UI255" s="10"/>
      <c r="UJ255" s="10"/>
      <c r="UK255" s="10"/>
      <c r="UL255" s="10"/>
      <c r="UM255" s="10"/>
      <c r="UN255" s="10"/>
      <c r="UO255" s="10"/>
      <c r="UP255" s="10"/>
      <c r="UQ255" s="10"/>
      <c r="UR255" s="10"/>
      <c r="US255" s="10"/>
      <c r="UT255" s="10"/>
      <c r="UU255" s="10"/>
      <c r="UV255" s="10"/>
      <c r="UW255" s="10"/>
      <c r="UX255" s="10"/>
      <c r="UY255" s="10"/>
      <c r="UZ255" s="10"/>
      <c r="VA255" s="10"/>
      <c r="VB255" s="10"/>
      <c r="VC255" s="10"/>
      <c r="VD255" s="10"/>
      <c r="VE255" s="10"/>
      <c r="VF255" s="10"/>
      <c r="VG255" s="10"/>
      <c r="VH255" s="10"/>
      <c r="VI255" s="10"/>
      <c r="VJ255" s="10"/>
      <c r="VK255" s="10"/>
      <c r="VL255" s="10"/>
      <c r="VM255" s="10"/>
      <c r="VN255" s="10"/>
      <c r="VO255" s="10"/>
      <c r="VP255" s="10"/>
      <c r="VQ255" s="10"/>
      <c r="VR255" s="10"/>
      <c r="VS255" s="10"/>
      <c r="VT255" s="10"/>
      <c r="VU255" s="10"/>
      <c r="VV255" s="10"/>
      <c r="VW255" s="10"/>
      <c r="VX255" s="10"/>
      <c r="VY255" s="10"/>
      <c r="VZ255" s="10"/>
      <c r="WA255" s="10"/>
      <c r="WB255" s="10"/>
      <c r="WC255" s="10"/>
      <c r="WD255" s="10"/>
      <c r="WE255" s="10"/>
      <c r="WF255" s="10"/>
      <c r="WG255" s="10"/>
      <c r="WH255" s="10"/>
      <c r="WI255" s="10"/>
      <c r="WJ255" s="10"/>
      <c r="WK255" s="10"/>
      <c r="WL255" s="10"/>
      <c r="WM255" s="10"/>
      <c r="WN255" s="10"/>
      <c r="WO255" s="10"/>
      <c r="WP255" s="10"/>
      <c r="WQ255" s="10"/>
      <c r="WR255" s="10"/>
      <c r="WS255" s="10"/>
      <c r="WT255" s="10"/>
      <c r="WU255" s="10"/>
      <c r="WV255" s="10"/>
      <c r="WW255" s="10"/>
      <c r="WX255" s="10"/>
      <c r="WY255" s="10"/>
      <c r="WZ255" s="10"/>
      <c r="XA255" s="10"/>
      <c r="XB255" s="10"/>
      <c r="XC255" s="10"/>
      <c r="XD255" s="10"/>
      <c r="XE255" s="10"/>
      <c r="XF255" s="10"/>
      <c r="XG255" s="10"/>
      <c r="XH255" s="10"/>
      <c r="XI255" s="10"/>
      <c r="XJ255" s="10"/>
      <c r="XK255" s="10"/>
      <c r="XL255" s="10"/>
      <c r="XM255" s="10"/>
      <c r="XN255" s="10"/>
      <c r="XO255" s="10"/>
      <c r="XP255" s="10"/>
      <c r="XQ255" s="10"/>
      <c r="XR255" s="10"/>
      <c r="XS255" s="10"/>
      <c r="XT255" s="10"/>
      <c r="XU255" s="10"/>
      <c r="XV255" s="10"/>
      <c r="XW255" s="10"/>
      <c r="XX255" s="10"/>
      <c r="XY255" s="10"/>
      <c r="XZ255" s="10"/>
      <c r="YA255" s="10"/>
      <c r="YB255" s="10"/>
      <c r="YC255" s="10"/>
      <c r="YD255" s="10"/>
      <c r="YE255" s="10"/>
      <c r="YF255" s="10"/>
      <c r="YG255" s="10"/>
      <c r="YH255" s="10"/>
      <c r="YI255" s="10"/>
      <c r="YJ255" s="10"/>
      <c r="YK255" s="10"/>
      <c r="YL255" s="10"/>
      <c r="YM255" s="10"/>
      <c r="YN255" s="10"/>
      <c r="YO255" s="10"/>
      <c r="YP255" s="10"/>
      <c r="YQ255" s="10"/>
      <c r="YR255" s="10"/>
      <c r="YS255" s="10"/>
      <c r="YT255" s="10"/>
      <c r="YU255" s="10"/>
      <c r="YV255" s="10"/>
      <c r="YW255" s="10"/>
      <c r="YX255" s="10"/>
      <c r="YY255" s="10"/>
      <c r="YZ255" s="10"/>
      <c r="ZA255" s="10"/>
      <c r="ZB255" s="10"/>
      <c r="ZC255" s="10"/>
      <c r="ZD255" s="10"/>
      <c r="ZE255" s="10"/>
      <c r="ZF255" s="10"/>
      <c r="ZG255" s="10"/>
      <c r="ZH255" s="10"/>
      <c r="ZI255" s="10"/>
      <c r="ZJ255" s="10"/>
      <c r="ZK255" s="10"/>
      <c r="ZL255" s="10"/>
      <c r="ZM255" s="10"/>
      <c r="ZN255" s="10"/>
      <c r="ZO255" s="10"/>
      <c r="ZP255" s="10"/>
      <c r="ZQ255" s="10"/>
      <c r="ZR255" s="10"/>
      <c r="ZS255" s="10"/>
      <c r="ZT255" s="10"/>
      <c r="ZU255" s="10"/>
      <c r="ZV255" s="10"/>
      <c r="ZW255" s="10"/>
      <c r="ZX255" s="10"/>
      <c r="ZY255" s="10"/>
      <c r="ZZ255" s="10"/>
      <c r="AAA255" s="10"/>
      <c r="AAB255" s="10"/>
      <c r="AAC255" s="10"/>
      <c r="AAD255" s="10"/>
      <c r="AAE255" s="10"/>
      <c r="AAF255" s="10"/>
      <c r="AAG255" s="10"/>
      <c r="AAH255" s="10"/>
      <c r="AAI255" s="10"/>
      <c r="AAJ255" s="10"/>
      <c r="AAK255" s="10"/>
      <c r="AAL255" s="10"/>
      <c r="AAM255" s="10"/>
      <c r="AAN255" s="10"/>
      <c r="AAO255" s="10"/>
      <c r="AAP255" s="10"/>
      <c r="AAQ255" s="10"/>
      <c r="AAR255" s="10"/>
      <c r="AAS255" s="10"/>
      <c r="AAT255" s="10"/>
      <c r="AAU255" s="10"/>
      <c r="AAV255" s="10"/>
      <c r="AAW255" s="10"/>
      <c r="AAX255" s="10"/>
      <c r="AAY255" s="10"/>
      <c r="AAZ255" s="10"/>
      <c r="ABA255" s="10"/>
      <c r="ABB255" s="10"/>
      <c r="ABC255" s="10"/>
      <c r="ABD255" s="10"/>
      <c r="ABE255" s="10"/>
      <c r="ABF255" s="10"/>
      <c r="ABG255" s="10"/>
      <c r="ABH255" s="10"/>
      <c r="ABI255" s="10"/>
      <c r="ABJ255" s="10"/>
      <c r="ABK255" s="10"/>
      <c r="ABL255" s="10"/>
      <c r="ABM255" s="10"/>
      <c r="ABN255" s="10"/>
      <c r="ABO255" s="10"/>
      <c r="ABP255" s="10"/>
      <c r="ABQ255" s="10"/>
      <c r="ABR255" s="10"/>
      <c r="ABS255" s="10"/>
      <c r="ABT255" s="10"/>
      <c r="ABU255" s="10"/>
      <c r="ABV255" s="10"/>
      <c r="ABW255" s="10"/>
      <c r="ABX255" s="10"/>
      <c r="ABY255" s="10"/>
      <c r="ABZ255" s="10"/>
      <c r="ACA255" s="10"/>
      <c r="ACB255" s="10"/>
      <c r="ACC255" s="10"/>
      <c r="ACD255" s="10"/>
      <c r="ACE255" s="10"/>
      <c r="ACF255" s="10"/>
      <c r="ACG255" s="10"/>
      <c r="ACH255" s="10"/>
      <c r="ACI255" s="10"/>
      <c r="ACJ255" s="10"/>
      <c r="ACK255" s="10"/>
      <c r="ACL255" s="10"/>
      <c r="ACM255" s="10"/>
      <c r="ACN255" s="10"/>
      <c r="ACO255" s="10"/>
      <c r="ACP255" s="10"/>
      <c r="ACQ255" s="10"/>
      <c r="ACR255" s="10"/>
      <c r="ACS255" s="10"/>
      <c r="ACT255" s="10"/>
      <c r="ACU255" s="10"/>
      <c r="ACV255" s="10"/>
      <c r="ACW255" s="10"/>
      <c r="ACX255" s="10"/>
      <c r="ACY255" s="10"/>
      <c r="ACZ255" s="10"/>
      <c r="ADA255" s="10"/>
      <c r="ADB255" s="10"/>
      <c r="ADC255" s="10"/>
      <c r="ADD255" s="10"/>
      <c r="ADE255" s="10"/>
      <c r="ADF255" s="10"/>
      <c r="ADG255" s="10"/>
      <c r="ADH255" s="10"/>
      <c r="ADI255" s="10"/>
      <c r="ADJ255" s="10"/>
      <c r="ADK255" s="10"/>
      <c r="ADL255" s="10"/>
      <c r="ADM255" s="10"/>
      <c r="ADN255" s="10"/>
      <c r="ADO255" s="10"/>
      <c r="ADP255" s="10"/>
      <c r="ADQ255" s="10"/>
      <c r="ADR255" s="10"/>
      <c r="ADS255" s="10"/>
      <c r="ADT255" s="10"/>
      <c r="ADU255" s="10"/>
      <c r="ADV255" s="10"/>
      <c r="ADW255" s="10"/>
      <c r="ADX255" s="10"/>
      <c r="ADY255" s="10"/>
      <c r="ADZ255" s="10"/>
      <c r="AEA255" s="10"/>
      <c r="AEB255" s="10"/>
      <c r="AEC255" s="10"/>
      <c r="AED255" s="10"/>
      <c r="AEE255" s="10"/>
      <c r="AEF255" s="10"/>
      <c r="AEG255" s="10"/>
      <c r="AEH255" s="10"/>
      <c r="AEI255" s="10"/>
      <c r="AEJ255" s="10"/>
      <c r="AEK255" s="10"/>
      <c r="AEL255" s="10"/>
      <c r="AEM255" s="10"/>
      <c r="AEN255" s="10"/>
      <c r="AEO255" s="10"/>
      <c r="AEP255" s="10"/>
      <c r="AEQ255" s="10"/>
      <c r="AER255" s="10"/>
      <c r="AES255" s="10"/>
      <c r="AET255" s="10"/>
      <c r="AEU255" s="10"/>
      <c r="AEV255" s="10"/>
      <c r="AEW255" s="10"/>
      <c r="AEX255" s="10"/>
      <c r="AEY255" s="10"/>
      <c r="AEZ255" s="10"/>
      <c r="AFA255" s="10"/>
      <c r="AFB255" s="10"/>
      <c r="AFC255" s="10"/>
      <c r="AFD255" s="10"/>
      <c r="AFE255" s="10"/>
      <c r="AFF255" s="10"/>
      <c r="AFG255" s="10"/>
      <c r="AFH255" s="10"/>
      <c r="AFI255" s="10"/>
      <c r="AFJ255" s="10"/>
      <c r="AFK255" s="10"/>
      <c r="AFL255" s="10"/>
      <c r="AFM255" s="10"/>
      <c r="AFN255" s="10"/>
      <c r="AFO255" s="10"/>
      <c r="AFP255" s="10"/>
      <c r="AFQ255" s="10"/>
      <c r="AFR255" s="10"/>
      <c r="AFS255" s="10"/>
      <c r="AFT255" s="10"/>
      <c r="AFU255" s="10"/>
      <c r="AFV255" s="10"/>
      <c r="AFW255" s="10"/>
      <c r="AFX255" s="10"/>
      <c r="AFY255" s="10"/>
      <c r="AFZ255" s="10"/>
      <c r="AGA255" s="10"/>
      <c r="AGB255" s="10"/>
      <c r="AGC255" s="10"/>
      <c r="AGD255" s="10"/>
      <c r="AGE255" s="10"/>
      <c r="AGF255" s="10"/>
      <c r="AGG255" s="10"/>
      <c r="AGH255" s="10"/>
      <c r="AGI255" s="10"/>
      <c r="AGJ255" s="10"/>
      <c r="AGK255" s="10"/>
      <c r="AGL255" s="10"/>
      <c r="AGM255" s="10"/>
      <c r="AGN255" s="10"/>
      <c r="AGO255" s="10"/>
      <c r="AGP255" s="10"/>
      <c r="AGQ255" s="10"/>
      <c r="AGR255" s="10"/>
      <c r="AGS255" s="10"/>
      <c r="AGT255" s="10"/>
      <c r="AGU255" s="10"/>
      <c r="AGV255" s="10"/>
      <c r="AGW255" s="10"/>
      <c r="AGX255" s="10"/>
      <c r="AGY255" s="10"/>
      <c r="AGZ255" s="10"/>
      <c r="AHA255" s="10"/>
      <c r="AHB255" s="10"/>
      <c r="AHC255" s="10"/>
      <c r="AHD255" s="10"/>
      <c r="AHE255" s="10"/>
      <c r="AHF255" s="10"/>
      <c r="AHG255" s="10"/>
      <c r="AHH255" s="10"/>
      <c r="AHI255" s="10"/>
      <c r="AHJ255" s="10"/>
      <c r="AHK255" s="10"/>
      <c r="AHL255" s="10"/>
      <c r="AHM255" s="10"/>
      <c r="AHN255" s="10"/>
      <c r="AHO255" s="10"/>
      <c r="AHP255" s="10"/>
      <c r="AHQ255" s="10"/>
      <c r="AHR255" s="10"/>
      <c r="AHS255" s="10"/>
      <c r="AHT255" s="10"/>
      <c r="AHU255" s="10"/>
      <c r="AHV255" s="10"/>
      <c r="AHW255" s="10"/>
      <c r="AHX255" s="10"/>
      <c r="AHY255" s="10"/>
      <c r="AHZ255" s="10"/>
      <c r="AIA255" s="10"/>
      <c r="AIB255" s="10"/>
      <c r="AIC255" s="10"/>
      <c r="AID255" s="10"/>
      <c r="AIE255" s="10"/>
      <c r="AIF255" s="10"/>
      <c r="AIG255" s="10"/>
      <c r="AIH255" s="10"/>
      <c r="AII255" s="10"/>
      <c r="AIJ255" s="10"/>
      <c r="AIK255" s="10"/>
      <c r="AIL255" s="10"/>
      <c r="AIM255" s="10"/>
      <c r="AIN255" s="10"/>
      <c r="AIO255" s="10"/>
      <c r="AIP255" s="10"/>
      <c r="AIQ255" s="10"/>
      <c r="AIR255" s="10"/>
      <c r="AIS255" s="10"/>
      <c r="AIT255" s="10"/>
      <c r="AIU255" s="10"/>
      <c r="AIV255" s="10"/>
      <c r="AIW255" s="10"/>
      <c r="AIX255" s="10"/>
      <c r="AIY255" s="10"/>
      <c r="AIZ255" s="10"/>
      <c r="AJA255" s="10"/>
      <c r="AJB255" s="10"/>
      <c r="AJC255" s="10"/>
      <c r="AJD255" s="10"/>
      <c r="AJE255" s="10"/>
      <c r="AJF255" s="10"/>
      <c r="AJG255" s="10"/>
      <c r="AJH255" s="10"/>
      <c r="AJI255" s="10"/>
      <c r="AJJ255" s="10"/>
      <c r="AJK255" s="10"/>
      <c r="AJL255" s="10"/>
      <c r="AJM255" s="10"/>
      <c r="AJN255" s="10"/>
      <c r="AJO255" s="10"/>
      <c r="AJP255" s="10"/>
      <c r="AJQ255" s="10"/>
      <c r="AJR255" s="10"/>
      <c r="AJS255" s="10"/>
      <c r="AJT255" s="10"/>
      <c r="AJU255" s="10"/>
      <c r="AJV255" s="10"/>
      <c r="AJW255" s="10"/>
      <c r="AJX255" s="10"/>
      <c r="AJY255" s="10"/>
      <c r="AJZ255" s="10"/>
      <c r="AKA255" s="10"/>
      <c r="AKB255" s="10"/>
      <c r="AKC255" s="10"/>
      <c r="AKD255" s="10"/>
      <c r="AKE255" s="10"/>
      <c r="AKF255" s="10"/>
      <c r="AKG255" s="10"/>
      <c r="AKH255" s="10"/>
      <c r="AKI255" s="10"/>
      <c r="AKJ255" s="10"/>
      <c r="AKK255" s="10"/>
      <c r="AKL255" s="10"/>
      <c r="AKM255" s="10"/>
      <c r="AKN255" s="10"/>
      <c r="AKO255" s="10"/>
      <c r="AKP255" s="10"/>
      <c r="AKQ255" s="10"/>
      <c r="AKR255" s="10"/>
      <c r="AKS255" s="10"/>
      <c r="AKT255" s="10"/>
      <c r="AKU255" s="10"/>
      <c r="AKV255" s="10"/>
      <c r="AKW255" s="10"/>
      <c r="AKX255" s="10"/>
      <c r="AKY255" s="10"/>
      <c r="AKZ255" s="10"/>
      <c r="ALA255" s="10"/>
      <c r="ALB255" s="10"/>
      <c r="ALC255" s="10"/>
      <c r="ALD255" s="10"/>
      <c r="ALE255" s="10"/>
      <c r="ALF255" s="10"/>
      <c r="ALG255" s="10"/>
      <c r="ALH255" s="10"/>
      <c r="ALI255" s="10"/>
      <c r="ALJ255" s="10"/>
      <c r="ALK255" s="10"/>
      <c r="ALL255" s="10"/>
      <c r="ALM255" s="10"/>
      <c r="ALN255" s="10"/>
      <c r="ALO255" s="10"/>
      <c r="ALP255" s="10"/>
      <c r="ALQ255" s="10"/>
      <c r="ALR255" s="10"/>
      <c r="ALS255" s="10"/>
      <c r="ALT255" s="10"/>
      <c r="ALU255" s="10"/>
      <c r="ALV255" s="10"/>
      <c r="ALW255" s="10"/>
      <c r="ALX255" s="10"/>
      <c r="ALY255" s="10"/>
      <c r="ALZ255" s="10"/>
      <c r="AMA255" s="10"/>
      <c r="AMB255" s="10"/>
      <c r="AMC255" s="10"/>
      <c r="AMD255" s="10"/>
      <c r="AME255" s="10"/>
      <c r="AMF255" s="10"/>
    </row>
    <row r="256" spans="1:1020" s="13" customFormat="1" x14ac:dyDescent="0.3">
      <c r="A256" s="2">
        <v>226</v>
      </c>
      <c r="B256" s="2" t="s">
        <v>841</v>
      </c>
      <c r="C256" s="2" t="s">
        <v>831</v>
      </c>
      <c r="D256" s="2">
        <v>2014</v>
      </c>
      <c r="E256" s="2" t="s">
        <v>842</v>
      </c>
      <c r="F256" s="2" t="s">
        <v>781</v>
      </c>
      <c r="G256" s="3"/>
      <c r="H256" s="3" t="s">
        <v>843</v>
      </c>
      <c r="I256" s="3"/>
      <c r="J256" s="4" t="s">
        <v>4826</v>
      </c>
      <c r="K256" s="4" t="s">
        <v>4837</v>
      </c>
      <c r="L256" s="4" t="s">
        <v>21</v>
      </c>
      <c r="M256" s="4" t="s">
        <v>601</v>
      </c>
      <c r="N256" s="96" t="s">
        <v>834</v>
      </c>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c r="KY256" s="10"/>
      <c r="KZ256" s="10"/>
      <c r="LA256" s="10"/>
      <c r="LB256" s="10"/>
      <c r="LC256" s="10"/>
      <c r="LD256" s="10"/>
      <c r="LE256" s="10"/>
      <c r="LF256" s="10"/>
      <c r="LG256" s="10"/>
      <c r="LH256" s="10"/>
      <c r="LI256" s="10"/>
      <c r="LJ256" s="10"/>
      <c r="LK256" s="10"/>
      <c r="LL256" s="10"/>
      <c r="LM256" s="10"/>
      <c r="LN256" s="10"/>
      <c r="LO256" s="10"/>
      <c r="LP256" s="10"/>
      <c r="LQ256" s="10"/>
      <c r="LR256" s="10"/>
      <c r="LS256" s="10"/>
      <c r="LT256" s="10"/>
      <c r="LU256" s="10"/>
      <c r="LV256" s="10"/>
      <c r="LW256" s="10"/>
      <c r="LX256" s="10"/>
      <c r="LY256" s="10"/>
      <c r="LZ256" s="10"/>
      <c r="MA256" s="10"/>
      <c r="MB256" s="10"/>
      <c r="MC256" s="10"/>
      <c r="MD256" s="10"/>
      <c r="ME256" s="10"/>
      <c r="MF256" s="10"/>
      <c r="MG256" s="10"/>
      <c r="MH256" s="10"/>
      <c r="MI256" s="10"/>
      <c r="MJ256" s="10"/>
      <c r="MK256" s="10"/>
      <c r="ML256" s="10"/>
      <c r="MM256" s="10"/>
      <c r="MN256" s="10"/>
      <c r="MO256" s="10"/>
      <c r="MP256" s="10"/>
      <c r="MQ256" s="10"/>
      <c r="MR256" s="10"/>
      <c r="MS256" s="10"/>
      <c r="MT256" s="10"/>
      <c r="MU256" s="10"/>
      <c r="MV256" s="10"/>
      <c r="MW256" s="10"/>
      <c r="MX256" s="10"/>
      <c r="MY256" s="10"/>
      <c r="MZ256" s="10"/>
      <c r="NA256" s="10"/>
      <c r="NB256" s="10"/>
      <c r="NC256" s="10"/>
      <c r="ND256" s="10"/>
      <c r="NE256" s="10"/>
      <c r="NF256" s="10"/>
      <c r="NG256" s="10"/>
      <c r="NH256" s="10"/>
      <c r="NI256" s="10"/>
      <c r="NJ256" s="10"/>
      <c r="NK256" s="10"/>
      <c r="NL256" s="10"/>
      <c r="NM256" s="10"/>
      <c r="NN256" s="10"/>
      <c r="NO256" s="10"/>
      <c r="NP256" s="10"/>
      <c r="NQ256" s="10"/>
      <c r="NR256" s="10"/>
      <c r="NS256" s="10"/>
      <c r="NT256" s="10"/>
      <c r="NU256" s="10"/>
      <c r="NV256" s="10"/>
      <c r="NW256" s="10"/>
      <c r="NX256" s="10"/>
      <c r="NY256" s="10"/>
      <c r="NZ256" s="10"/>
      <c r="OA256" s="10"/>
      <c r="OB256" s="10"/>
      <c r="OC256" s="10"/>
      <c r="OD256" s="10"/>
      <c r="OE256" s="10"/>
      <c r="OF256" s="10"/>
      <c r="OG256" s="10"/>
      <c r="OH256" s="10"/>
      <c r="OI256" s="10"/>
      <c r="OJ256" s="10"/>
      <c r="OK256" s="10"/>
      <c r="OL256" s="10"/>
      <c r="OM256" s="10"/>
      <c r="ON256" s="10"/>
      <c r="OO256" s="10"/>
      <c r="OP256" s="10"/>
      <c r="OQ256" s="10"/>
      <c r="OR256" s="10"/>
      <c r="OS256" s="10"/>
      <c r="OT256" s="10"/>
      <c r="OU256" s="10"/>
      <c r="OV256" s="10"/>
      <c r="OW256" s="10"/>
      <c r="OX256" s="10"/>
      <c r="OY256" s="10"/>
      <c r="OZ256" s="10"/>
      <c r="PA256" s="10"/>
      <c r="PB256" s="10"/>
      <c r="PC256" s="10"/>
      <c r="PD256" s="10"/>
      <c r="PE256" s="10"/>
      <c r="PF256" s="10"/>
      <c r="PG256" s="10"/>
      <c r="PH256" s="10"/>
      <c r="PI256" s="10"/>
      <c r="PJ256" s="10"/>
      <c r="PK256" s="10"/>
      <c r="PL256" s="10"/>
      <c r="PM256" s="10"/>
      <c r="PN256" s="10"/>
      <c r="PO256" s="10"/>
      <c r="PP256" s="10"/>
      <c r="PQ256" s="10"/>
      <c r="PR256" s="10"/>
      <c r="PS256" s="10"/>
      <c r="PT256" s="10"/>
      <c r="PU256" s="10"/>
      <c r="PV256" s="10"/>
      <c r="PW256" s="10"/>
      <c r="PX256" s="10"/>
      <c r="PY256" s="10"/>
      <c r="PZ256" s="10"/>
      <c r="QA256" s="10"/>
      <c r="QB256" s="10"/>
      <c r="QC256" s="10"/>
      <c r="QD256" s="10"/>
      <c r="QE256" s="10"/>
      <c r="QF256" s="10"/>
      <c r="QG256" s="10"/>
      <c r="QH256" s="10"/>
      <c r="QI256" s="10"/>
      <c r="QJ256" s="10"/>
      <c r="QK256" s="10"/>
      <c r="QL256" s="10"/>
      <c r="QM256" s="10"/>
      <c r="QN256" s="10"/>
      <c r="QO256" s="10"/>
      <c r="QP256" s="10"/>
      <c r="QQ256" s="10"/>
      <c r="QR256" s="10"/>
      <c r="QS256" s="10"/>
      <c r="QT256" s="10"/>
      <c r="QU256" s="10"/>
      <c r="QV256" s="10"/>
      <c r="QW256" s="10"/>
      <c r="QX256" s="10"/>
      <c r="QY256" s="10"/>
      <c r="QZ256" s="10"/>
      <c r="RA256" s="10"/>
      <c r="RB256" s="10"/>
      <c r="RC256" s="10"/>
      <c r="RD256" s="10"/>
      <c r="RE256" s="10"/>
      <c r="RF256" s="10"/>
      <c r="RG256" s="10"/>
      <c r="RH256" s="10"/>
      <c r="RI256" s="10"/>
      <c r="RJ256" s="10"/>
      <c r="RK256" s="10"/>
      <c r="RL256" s="10"/>
      <c r="RM256" s="10"/>
      <c r="RN256" s="10"/>
      <c r="RO256" s="10"/>
      <c r="RP256" s="10"/>
      <c r="RQ256" s="10"/>
      <c r="RR256" s="10"/>
      <c r="RS256" s="10"/>
      <c r="RT256" s="10"/>
      <c r="RU256" s="10"/>
      <c r="RV256" s="10"/>
      <c r="RW256" s="10"/>
      <c r="RX256" s="10"/>
      <c r="RY256" s="10"/>
      <c r="RZ256" s="10"/>
      <c r="SA256" s="10"/>
      <c r="SB256" s="10"/>
      <c r="SC256" s="10"/>
      <c r="SD256" s="10"/>
      <c r="SE256" s="10"/>
      <c r="SF256" s="10"/>
      <c r="SG256" s="10"/>
      <c r="SH256" s="10"/>
      <c r="SI256" s="10"/>
      <c r="SJ256" s="10"/>
      <c r="SK256" s="10"/>
      <c r="SL256" s="10"/>
      <c r="SM256" s="10"/>
      <c r="SN256" s="10"/>
      <c r="SO256" s="10"/>
      <c r="SP256" s="10"/>
      <c r="SQ256" s="10"/>
      <c r="SR256" s="10"/>
      <c r="SS256" s="10"/>
      <c r="ST256" s="10"/>
      <c r="SU256" s="10"/>
      <c r="SV256" s="10"/>
      <c r="SW256" s="10"/>
      <c r="SX256" s="10"/>
      <c r="SY256" s="10"/>
      <c r="SZ256" s="10"/>
      <c r="TA256" s="10"/>
      <c r="TB256" s="10"/>
      <c r="TC256" s="10"/>
      <c r="TD256" s="10"/>
      <c r="TE256" s="10"/>
      <c r="TF256" s="10"/>
      <c r="TG256" s="10"/>
      <c r="TH256" s="10"/>
      <c r="TI256" s="10"/>
      <c r="TJ256" s="10"/>
      <c r="TK256" s="10"/>
      <c r="TL256" s="10"/>
      <c r="TM256" s="10"/>
      <c r="TN256" s="10"/>
      <c r="TO256" s="10"/>
      <c r="TP256" s="10"/>
      <c r="TQ256" s="10"/>
      <c r="TR256" s="10"/>
      <c r="TS256" s="10"/>
      <c r="TT256" s="10"/>
      <c r="TU256" s="10"/>
      <c r="TV256" s="10"/>
      <c r="TW256" s="10"/>
      <c r="TX256" s="10"/>
      <c r="TY256" s="10"/>
      <c r="TZ256" s="10"/>
      <c r="UA256" s="10"/>
      <c r="UB256" s="10"/>
      <c r="UC256" s="10"/>
      <c r="UD256" s="10"/>
      <c r="UE256" s="10"/>
      <c r="UF256" s="10"/>
      <c r="UG256" s="10"/>
      <c r="UH256" s="10"/>
      <c r="UI256" s="10"/>
      <c r="UJ256" s="10"/>
      <c r="UK256" s="10"/>
      <c r="UL256" s="10"/>
      <c r="UM256" s="10"/>
      <c r="UN256" s="10"/>
      <c r="UO256" s="10"/>
      <c r="UP256" s="10"/>
      <c r="UQ256" s="10"/>
      <c r="UR256" s="10"/>
      <c r="US256" s="10"/>
      <c r="UT256" s="10"/>
      <c r="UU256" s="10"/>
      <c r="UV256" s="10"/>
      <c r="UW256" s="10"/>
      <c r="UX256" s="10"/>
      <c r="UY256" s="10"/>
      <c r="UZ256" s="10"/>
      <c r="VA256" s="10"/>
      <c r="VB256" s="10"/>
      <c r="VC256" s="10"/>
      <c r="VD256" s="10"/>
      <c r="VE256" s="10"/>
      <c r="VF256" s="10"/>
      <c r="VG256" s="10"/>
      <c r="VH256" s="10"/>
      <c r="VI256" s="10"/>
      <c r="VJ256" s="10"/>
      <c r="VK256" s="10"/>
      <c r="VL256" s="10"/>
      <c r="VM256" s="10"/>
      <c r="VN256" s="10"/>
      <c r="VO256" s="10"/>
      <c r="VP256" s="10"/>
      <c r="VQ256" s="10"/>
      <c r="VR256" s="10"/>
      <c r="VS256" s="10"/>
      <c r="VT256" s="10"/>
      <c r="VU256" s="10"/>
      <c r="VV256" s="10"/>
      <c r="VW256" s="10"/>
      <c r="VX256" s="10"/>
      <c r="VY256" s="10"/>
      <c r="VZ256" s="10"/>
      <c r="WA256" s="10"/>
      <c r="WB256" s="10"/>
      <c r="WC256" s="10"/>
      <c r="WD256" s="10"/>
      <c r="WE256" s="10"/>
      <c r="WF256" s="10"/>
      <c r="WG256" s="10"/>
      <c r="WH256" s="10"/>
      <c r="WI256" s="10"/>
      <c r="WJ256" s="10"/>
      <c r="WK256" s="10"/>
      <c r="WL256" s="10"/>
      <c r="WM256" s="10"/>
      <c r="WN256" s="10"/>
      <c r="WO256" s="10"/>
      <c r="WP256" s="10"/>
      <c r="WQ256" s="10"/>
      <c r="WR256" s="10"/>
      <c r="WS256" s="10"/>
      <c r="WT256" s="10"/>
      <c r="WU256" s="10"/>
      <c r="WV256" s="10"/>
      <c r="WW256" s="10"/>
      <c r="WX256" s="10"/>
      <c r="WY256" s="10"/>
      <c r="WZ256" s="10"/>
      <c r="XA256" s="10"/>
      <c r="XB256" s="10"/>
      <c r="XC256" s="10"/>
      <c r="XD256" s="10"/>
      <c r="XE256" s="10"/>
      <c r="XF256" s="10"/>
      <c r="XG256" s="10"/>
      <c r="XH256" s="10"/>
      <c r="XI256" s="10"/>
      <c r="XJ256" s="10"/>
      <c r="XK256" s="10"/>
      <c r="XL256" s="10"/>
      <c r="XM256" s="10"/>
      <c r="XN256" s="10"/>
      <c r="XO256" s="10"/>
      <c r="XP256" s="10"/>
      <c r="XQ256" s="10"/>
      <c r="XR256" s="10"/>
      <c r="XS256" s="10"/>
      <c r="XT256" s="10"/>
      <c r="XU256" s="10"/>
      <c r="XV256" s="10"/>
      <c r="XW256" s="10"/>
      <c r="XX256" s="10"/>
      <c r="XY256" s="10"/>
      <c r="XZ256" s="10"/>
      <c r="YA256" s="10"/>
      <c r="YB256" s="10"/>
      <c r="YC256" s="10"/>
      <c r="YD256" s="10"/>
      <c r="YE256" s="10"/>
      <c r="YF256" s="10"/>
      <c r="YG256" s="10"/>
      <c r="YH256" s="10"/>
      <c r="YI256" s="10"/>
      <c r="YJ256" s="10"/>
      <c r="YK256" s="10"/>
      <c r="YL256" s="10"/>
      <c r="YM256" s="10"/>
      <c r="YN256" s="10"/>
      <c r="YO256" s="10"/>
      <c r="YP256" s="10"/>
      <c r="YQ256" s="10"/>
      <c r="YR256" s="10"/>
      <c r="YS256" s="10"/>
      <c r="YT256" s="10"/>
      <c r="YU256" s="10"/>
      <c r="YV256" s="10"/>
      <c r="YW256" s="10"/>
      <c r="YX256" s="10"/>
      <c r="YY256" s="10"/>
      <c r="YZ256" s="10"/>
      <c r="ZA256" s="10"/>
      <c r="ZB256" s="10"/>
      <c r="ZC256" s="10"/>
      <c r="ZD256" s="10"/>
      <c r="ZE256" s="10"/>
      <c r="ZF256" s="10"/>
      <c r="ZG256" s="10"/>
      <c r="ZH256" s="10"/>
      <c r="ZI256" s="10"/>
      <c r="ZJ256" s="10"/>
      <c r="ZK256" s="10"/>
      <c r="ZL256" s="10"/>
      <c r="ZM256" s="10"/>
      <c r="ZN256" s="10"/>
      <c r="ZO256" s="10"/>
      <c r="ZP256" s="10"/>
      <c r="ZQ256" s="10"/>
      <c r="ZR256" s="10"/>
      <c r="ZS256" s="10"/>
      <c r="ZT256" s="10"/>
      <c r="ZU256" s="10"/>
      <c r="ZV256" s="10"/>
      <c r="ZW256" s="10"/>
      <c r="ZX256" s="10"/>
      <c r="ZY256" s="10"/>
      <c r="ZZ256" s="10"/>
      <c r="AAA256" s="10"/>
      <c r="AAB256" s="10"/>
      <c r="AAC256" s="10"/>
      <c r="AAD256" s="10"/>
      <c r="AAE256" s="10"/>
      <c r="AAF256" s="10"/>
      <c r="AAG256" s="10"/>
      <c r="AAH256" s="10"/>
      <c r="AAI256" s="10"/>
      <c r="AAJ256" s="10"/>
      <c r="AAK256" s="10"/>
      <c r="AAL256" s="10"/>
      <c r="AAM256" s="10"/>
      <c r="AAN256" s="10"/>
      <c r="AAO256" s="10"/>
      <c r="AAP256" s="10"/>
      <c r="AAQ256" s="10"/>
      <c r="AAR256" s="10"/>
      <c r="AAS256" s="10"/>
      <c r="AAT256" s="10"/>
      <c r="AAU256" s="10"/>
      <c r="AAV256" s="10"/>
      <c r="AAW256" s="10"/>
      <c r="AAX256" s="10"/>
      <c r="AAY256" s="10"/>
      <c r="AAZ256" s="10"/>
      <c r="ABA256" s="10"/>
      <c r="ABB256" s="10"/>
      <c r="ABC256" s="10"/>
      <c r="ABD256" s="10"/>
      <c r="ABE256" s="10"/>
      <c r="ABF256" s="10"/>
      <c r="ABG256" s="10"/>
      <c r="ABH256" s="10"/>
      <c r="ABI256" s="10"/>
      <c r="ABJ256" s="10"/>
      <c r="ABK256" s="10"/>
      <c r="ABL256" s="10"/>
      <c r="ABM256" s="10"/>
      <c r="ABN256" s="10"/>
      <c r="ABO256" s="10"/>
      <c r="ABP256" s="10"/>
      <c r="ABQ256" s="10"/>
      <c r="ABR256" s="10"/>
      <c r="ABS256" s="10"/>
      <c r="ABT256" s="10"/>
      <c r="ABU256" s="10"/>
      <c r="ABV256" s="10"/>
      <c r="ABW256" s="10"/>
      <c r="ABX256" s="10"/>
      <c r="ABY256" s="10"/>
      <c r="ABZ256" s="10"/>
      <c r="ACA256" s="10"/>
      <c r="ACB256" s="10"/>
      <c r="ACC256" s="10"/>
      <c r="ACD256" s="10"/>
      <c r="ACE256" s="10"/>
      <c r="ACF256" s="10"/>
      <c r="ACG256" s="10"/>
      <c r="ACH256" s="10"/>
      <c r="ACI256" s="10"/>
      <c r="ACJ256" s="10"/>
      <c r="ACK256" s="10"/>
      <c r="ACL256" s="10"/>
      <c r="ACM256" s="10"/>
      <c r="ACN256" s="10"/>
      <c r="ACO256" s="10"/>
      <c r="ACP256" s="10"/>
      <c r="ACQ256" s="10"/>
      <c r="ACR256" s="10"/>
      <c r="ACS256" s="10"/>
      <c r="ACT256" s="10"/>
      <c r="ACU256" s="10"/>
      <c r="ACV256" s="10"/>
      <c r="ACW256" s="10"/>
      <c r="ACX256" s="10"/>
      <c r="ACY256" s="10"/>
      <c r="ACZ256" s="10"/>
      <c r="ADA256" s="10"/>
      <c r="ADB256" s="10"/>
      <c r="ADC256" s="10"/>
      <c r="ADD256" s="10"/>
      <c r="ADE256" s="10"/>
      <c r="ADF256" s="10"/>
      <c r="ADG256" s="10"/>
      <c r="ADH256" s="10"/>
      <c r="ADI256" s="10"/>
      <c r="ADJ256" s="10"/>
      <c r="ADK256" s="10"/>
      <c r="ADL256" s="10"/>
      <c r="ADM256" s="10"/>
      <c r="ADN256" s="10"/>
      <c r="ADO256" s="10"/>
      <c r="ADP256" s="10"/>
      <c r="ADQ256" s="10"/>
      <c r="ADR256" s="10"/>
      <c r="ADS256" s="10"/>
      <c r="ADT256" s="10"/>
      <c r="ADU256" s="10"/>
      <c r="ADV256" s="10"/>
      <c r="ADW256" s="10"/>
      <c r="ADX256" s="10"/>
      <c r="ADY256" s="10"/>
      <c r="ADZ256" s="10"/>
      <c r="AEA256" s="10"/>
      <c r="AEB256" s="10"/>
      <c r="AEC256" s="10"/>
      <c r="AED256" s="10"/>
      <c r="AEE256" s="10"/>
      <c r="AEF256" s="10"/>
      <c r="AEG256" s="10"/>
      <c r="AEH256" s="10"/>
      <c r="AEI256" s="10"/>
      <c r="AEJ256" s="10"/>
      <c r="AEK256" s="10"/>
      <c r="AEL256" s="10"/>
      <c r="AEM256" s="10"/>
      <c r="AEN256" s="10"/>
      <c r="AEO256" s="10"/>
      <c r="AEP256" s="10"/>
      <c r="AEQ256" s="10"/>
      <c r="AER256" s="10"/>
      <c r="AES256" s="10"/>
      <c r="AET256" s="10"/>
      <c r="AEU256" s="10"/>
      <c r="AEV256" s="10"/>
      <c r="AEW256" s="10"/>
      <c r="AEX256" s="10"/>
      <c r="AEY256" s="10"/>
      <c r="AEZ256" s="10"/>
      <c r="AFA256" s="10"/>
      <c r="AFB256" s="10"/>
      <c r="AFC256" s="10"/>
      <c r="AFD256" s="10"/>
      <c r="AFE256" s="10"/>
      <c r="AFF256" s="10"/>
      <c r="AFG256" s="10"/>
      <c r="AFH256" s="10"/>
      <c r="AFI256" s="10"/>
      <c r="AFJ256" s="10"/>
      <c r="AFK256" s="10"/>
      <c r="AFL256" s="10"/>
      <c r="AFM256" s="10"/>
      <c r="AFN256" s="10"/>
      <c r="AFO256" s="10"/>
      <c r="AFP256" s="10"/>
      <c r="AFQ256" s="10"/>
      <c r="AFR256" s="10"/>
      <c r="AFS256" s="10"/>
      <c r="AFT256" s="10"/>
      <c r="AFU256" s="10"/>
      <c r="AFV256" s="10"/>
      <c r="AFW256" s="10"/>
      <c r="AFX256" s="10"/>
      <c r="AFY256" s="10"/>
      <c r="AFZ256" s="10"/>
      <c r="AGA256" s="10"/>
      <c r="AGB256" s="10"/>
      <c r="AGC256" s="10"/>
      <c r="AGD256" s="10"/>
      <c r="AGE256" s="10"/>
      <c r="AGF256" s="10"/>
      <c r="AGG256" s="10"/>
      <c r="AGH256" s="10"/>
      <c r="AGI256" s="10"/>
      <c r="AGJ256" s="10"/>
      <c r="AGK256" s="10"/>
      <c r="AGL256" s="10"/>
      <c r="AGM256" s="10"/>
      <c r="AGN256" s="10"/>
      <c r="AGO256" s="10"/>
      <c r="AGP256" s="10"/>
      <c r="AGQ256" s="10"/>
      <c r="AGR256" s="10"/>
      <c r="AGS256" s="10"/>
      <c r="AGT256" s="10"/>
      <c r="AGU256" s="10"/>
      <c r="AGV256" s="10"/>
      <c r="AGW256" s="10"/>
      <c r="AGX256" s="10"/>
      <c r="AGY256" s="10"/>
      <c r="AGZ256" s="10"/>
      <c r="AHA256" s="10"/>
      <c r="AHB256" s="10"/>
      <c r="AHC256" s="10"/>
      <c r="AHD256" s="10"/>
      <c r="AHE256" s="10"/>
      <c r="AHF256" s="10"/>
      <c r="AHG256" s="10"/>
      <c r="AHH256" s="10"/>
      <c r="AHI256" s="10"/>
      <c r="AHJ256" s="10"/>
      <c r="AHK256" s="10"/>
      <c r="AHL256" s="10"/>
      <c r="AHM256" s="10"/>
      <c r="AHN256" s="10"/>
      <c r="AHO256" s="10"/>
      <c r="AHP256" s="10"/>
      <c r="AHQ256" s="10"/>
      <c r="AHR256" s="10"/>
      <c r="AHS256" s="10"/>
      <c r="AHT256" s="10"/>
      <c r="AHU256" s="10"/>
      <c r="AHV256" s="10"/>
      <c r="AHW256" s="10"/>
      <c r="AHX256" s="10"/>
      <c r="AHY256" s="10"/>
      <c r="AHZ256" s="10"/>
      <c r="AIA256" s="10"/>
      <c r="AIB256" s="10"/>
      <c r="AIC256" s="10"/>
      <c r="AID256" s="10"/>
      <c r="AIE256" s="10"/>
      <c r="AIF256" s="10"/>
      <c r="AIG256" s="10"/>
      <c r="AIH256" s="10"/>
      <c r="AII256" s="10"/>
      <c r="AIJ256" s="10"/>
      <c r="AIK256" s="10"/>
      <c r="AIL256" s="10"/>
      <c r="AIM256" s="10"/>
      <c r="AIN256" s="10"/>
      <c r="AIO256" s="10"/>
      <c r="AIP256" s="10"/>
      <c r="AIQ256" s="10"/>
      <c r="AIR256" s="10"/>
      <c r="AIS256" s="10"/>
      <c r="AIT256" s="10"/>
      <c r="AIU256" s="10"/>
      <c r="AIV256" s="10"/>
      <c r="AIW256" s="10"/>
      <c r="AIX256" s="10"/>
      <c r="AIY256" s="10"/>
      <c r="AIZ256" s="10"/>
      <c r="AJA256" s="10"/>
      <c r="AJB256" s="10"/>
      <c r="AJC256" s="10"/>
      <c r="AJD256" s="10"/>
      <c r="AJE256" s="10"/>
      <c r="AJF256" s="10"/>
      <c r="AJG256" s="10"/>
      <c r="AJH256" s="10"/>
      <c r="AJI256" s="10"/>
      <c r="AJJ256" s="10"/>
      <c r="AJK256" s="10"/>
      <c r="AJL256" s="10"/>
      <c r="AJM256" s="10"/>
      <c r="AJN256" s="10"/>
      <c r="AJO256" s="10"/>
      <c r="AJP256" s="10"/>
      <c r="AJQ256" s="10"/>
      <c r="AJR256" s="10"/>
      <c r="AJS256" s="10"/>
      <c r="AJT256" s="10"/>
      <c r="AJU256" s="10"/>
      <c r="AJV256" s="10"/>
      <c r="AJW256" s="10"/>
      <c r="AJX256" s="10"/>
      <c r="AJY256" s="10"/>
      <c r="AJZ256" s="10"/>
      <c r="AKA256" s="10"/>
      <c r="AKB256" s="10"/>
      <c r="AKC256" s="10"/>
      <c r="AKD256" s="10"/>
      <c r="AKE256" s="10"/>
      <c r="AKF256" s="10"/>
      <c r="AKG256" s="10"/>
      <c r="AKH256" s="10"/>
      <c r="AKI256" s="10"/>
      <c r="AKJ256" s="10"/>
      <c r="AKK256" s="10"/>
      <c r="AKL256" s="10"/>
      <c r="AKM256" s="10"/>
      <c r="AKN256" s="10"/>
      <c r="AKO256" s="10"/>
      <c r="AKP256" s="10"/>
      <c r="AKQ256" s="10"/>
      <c r="AKR256" s="10"/>
      <c r="AKS256" s="10"/>
      <c r="AKT256" s="10"/>
      <c r="AKU256" s="10"/>
      <c r="AKV256" s="10"/>
      <c r="AKW256" s="10"/>
      <c r="AKX256" s="10"/>
      <c r="AKY256" s="10"/>
      <c r="AKZ256" s="10"/>
      <c r="ALA256" s="10"/>
      <c r="ALB256" s="10"/>
      <c r="ALC256" s="10"/>
      <c r="ALD256" s="10"/>
      <c r="ALE256" s="10"/>
      <c r="ALF256" s="10"/>
      <c r="ALG256" s="10"/>
      <c r="ALH256" s="10"/>
      <c r="ALI256" s="10"/>
      <c r="ALJ256" s="10"/>
      <c r="ALK256" s="10"/>
      <c r="ALL256" s="10"/>
      <c r="ALM256" s="10"/>
      <c r="ALN256" s="10"/>
      <c r="ALO256" s="10"/>
      <c r="ALP256" s="10"/>
      <c r="ALQ256" s="10"/>
      <c r="ALR256" s="10"/>
      <c r="ALS256" s="10"/>
      <c r="ALT256" s="10"/>
      <c r="ALU256" s="10"/>
      <c r="ALV256" s="10"/>
      <c r="ALW256" s="10"/>
      <c r="ALX256" s="10"/>
      <c r="ALY256" s="10"/>
      <c r="ALZ256" s="10"/>
      <c r="AMA256" s="10"/>
      <c r="AMB256" s="10"/>
      <c r="AMC256" s="10"/>
      <c r="AMD256" s="10"/>
      <c r="AME256" s="10"/>
      <c r="AMF256" s="10"/>
    </row>
    <row r="257" spans="1:1020" s="13" customFormat="1" x14ac:dyDescent="0.3">
      <c r="A257" s="2">
        <v>303</v>
      </c>
      <c r="B257" s="2" t="s">
        <v>844</v>
      </c>
      <c r="C257" s="2" t="s">
        <v>845</v>
      </c>
      <c r="D257" s="2">
        <v>1989</v>
      </c>
      <c r="E257" s="2" t="s">
        <v>846</v>
      </c>
      <c r="F257" s="2" t="s">
        <v>847</v>
      </c>
      <c r="G257" s="3"/>
      <c r="H257" s="3"/>
      <c r="I257" s="3" t="s">
        <v>844</v>
      </c>
      <c r="J257" s="4" t="s">
        <v>4826</v>
      </c>
      <c r="K257" s="4" t="s">
        <v>4836</v>
      </c>
      <c r="L257" s="4" t="s">
        <v>21</v>
      </c>
      <c r="M257" s="4" t="s">
        <v>22</v>
      </c>
      <c r="N257" s="96" t="s">
        <v>848</v>
      </c>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row>
    <row r="258" spans="1:1020" s="13" customFormat="1" x14ac:dyDescent="0.3">
      <c r="A258" s="2">
        <v>317</v>
      </c>
      <c r="B258" s="2" t="s">
        <v>849</v>
      </c>
      <c r="C258" s="2" t="s">
        <v>845</v>
      </c>
      <c r="D258" s="2">
        <v>1989</v>
      </c>
      <c r="E258" s="2" t="s">
        <v>850</v>
      </c>
      <c r="F258" s="2" t="s">
        <v>847</v>
      </c>
      <c r="G258" s="3"/>
      <c r="H258" s="3"/>
      <c r="I258" s="3" t="s">
        <v>849</v>
      </c>
      <c r="J258" s="4" t="s">
        <v>4826</v>
      </c>
      <c r="K258" s="4" t="s">
        <v>4836</v>
      </c>
      <c r="L258" s="4" t="s">
        <v>21</v>
      </c>
      <c r="M258" s="4" t="s">
        <v>601</v>
      </c>
      <c r="N258" s="96" t="s">
        <v>848</v>
      </c>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row>
    <row r="259" spans="1:1020" s="13" customFormat="1" x14ac:dyDescent="0.3">
      <c r="A259" s="2">
        <v>318</v>
      </c>
      <c r="B259" s="2" t="s">
        <v>851</v>
      </c>
      <c r="C259" s="2" t="s">
        <v>845</v>
      </c>
      <c r="D259" s="2">
        <v>1989</v>
      </c>
      <c r="E259" s="2" t="s">
        <v>852</v>
      </c>
      <c r="F259" s="2" t="s">
        <v>847</v>
      </c>
      <c r="G259" s="3"/>
      <c r="H259" s="3"/>
      <c r="I259" s="3" t="s">
        <v>851</v>
      </c>
      <c r="J259" s="4" t="s">
        <v>4826</v>
      </c>
      <c r="K259" s="4" t="s">
        <v>4836</v>
      </c>
      <c r="L259" s="4" t="s">
        <v>21</v>
      </c>
      <c r="M259" s="4" t="s">
        <v>222</v>
      </c>
      <c r="N259" s="96" t="s">
        <v>848</v>
      </c>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row>
    <row r="260" spans="1:1020" s="13" customFormat="1" x14ac:dyDescent="0.3">
      <c r="A260" s="2">
        <v>326</v>
      </c>
      <c r="B260" s="2" t="s">
        <v>853</v>
      </c>
      <c r="C260" s="2" t="s">
        <v>845</v>
      </c>
      <c r="D260" s="2">
        <v>1989</v>
      </c>
      <c r="E260" s="2" t="s">
        <v>854</v>
      </c>
      <c r="F260" s="2" t="s">
        <v>847</v>
      </c>
      <c r="G260" s="3"/>
      <c r="H260" s="3"/>
      <c r="I260" s="3" t="s">
        <v>853</v>
      </c>
      <c r="J260" s="4" t="s">
        <v>4826</v>
      </c>
      <c r="K260" s="4" t="s">
        <v>4836</v>
      </c>
      <c r="L260" s="4" t="s">
        <v>21</v>
      </c>
      <c r="M260" s="4" t="s">
        <v>222</v>
      </c>
      <c r="N260" s="96" t="s">
        <v>848</v>
      </c>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row>
    <row r="261" spans="1:1020" s="13" customFormat="1" x14ac:dyDescent="0.3">
      <c r="A261" s="2">
        <v>337</v>
      </c>
      <c r="B261" s="2" t="s">
        <v>855</v>
      </c>
      <c r="C261" s="2" t="s">
        <v>845</v>
      </c>
      <c r="D261" s="2">
        <v>1989</v>
      </c>
      <c r="E261" s="2" t="s">
        <v>856</v>
      </c>
      <c r="F261" s="2" t="s">
        <v>847</v>
      </c>
      <c r="G261" s="3"/>
      <c r="H261" s="3"/>
      <c r="I261" s="3" t="s">
        <v>855</v>
      </c>
      <c r="J261" s="4" t="s">
        <v>4826</v>
      </c>
      <c r="K261" s="4" t="s">
        <v>4836</v>
      </c>
      <c r="L261" s="4" t="s">
        <v>21</v>
      </c>
      <c r="M261" s="4" t="s">
        <v>22</v>
      </c>
      <c r="N261" s="96" t="s">
        <v>848</v>
      </c>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c r="KY261" s="10"/>
      <c r="KZ261" s="10"/>
      <c r="LA261" s="10"/>
      <c r="LB261" s="10"/>
      <c r="LC261" s="10"/>
      <c r="LD261" s="10"/>
      <c r="LE261" s="10"/>
      <c r="LF261" s="10"/>
      <c r="LG261" s="10"/>
      <c r="LH261" s="10"/>
      <c r="LI261" s="10"/>
      <c r="LJ261" s="10"/>
      <c r="LK261" s="10"/>
      <c r="LL261" s="10"/>
      <c r="LM261" s="10"/>
      <c r="LN261" s="10"/>
      <c r="LO261" s="10"/>
      <c r="LP261" s="10"/>
      <c r="LQ261" s="10"/>
      <c r="LR261" s="10"/>
      <c r="LS261" s="10"/>
      <c r="LT261" s="10"/>
      <c r="LU261" s="10"/>
      <c r="LV261" s="10"/>
      <c r="LW261" s="10"/>
      <c r="LX261" s="10"/>
      <c r="LY261" s="10"/>
      <c r="LZ261" s="10"/>
      <c r="MA261" s="10"/>
      <c r="MB261" s="10"/>
      <c r="MC261" s="10"/>
      <c r="MD261" s="10"/>
      <c r="ME261" s="10"/>
      <c r="MF261" s="10"/>
      <c r="MG261" s="10"/>
      <c r="MH261" s="10"/>
      <c r="MI261" s="10"/>
      <c r="MJ261" s="10"/>
      <c r="MK261" s="10"/>
      <c r="ML261" s="10"/>
      <c r="MM261" s="10"/>
      <c r="MN261" s="10"/>
      <c r="MO261" s="10"/>
      <c r="MP261" s="10"/>
      <c r="MQ261" s="10"/>
      <c r="MR261" s="10"/>
      <c r="MS261" s="10"/>
      <c r="MT261" s="10"/>
      <c r="MU261" s="10"/>
      <c r="MV261" s="10"/>
      <c r="MW261" s="10"/>
      <c r="MX261" s="10"/>
      <c r="MY261" s="10"/>
      <c r="MZ261" s="10"/>
      <c r="NA261" s="10"/>
      <c r="NB261" s="10"/>
      <c r="NC261" s="10"/>
      <c r="ND261" s="10"/>
      <c r="NE261" s="10"/>
      <c r="NF261" s="10"/>
      <c r="NG261" s="10"/>
      <c r="NH261" s="10"/>
      <c r="NI261" s="10"/>
      <c r="NJ261" s="10"/>
      <c r="NK261" s="10"/>
      <c r="NL261" s="10"/>
      <c r="NM261" s="10"/>
      <c r="NN261" s="10"/>
      <c r="NO261" s="10"/>
      <c r="NP261" s="10"/>
      <c r="NQ261" s="10"/>
      <c r="NR261" s="10"/>
      <c r="NS261" s="10"/>
      <c r="NT261" s="10"/>
      <c r="NU261" s="10"/>
      <c r="NV261" s="10"/>
      <c r="NW261" s="10"/>
      <c r="NX261" s="10"/>
      <c r="NY261" s="10"/>
      <c r="NZ261" s="10"/>
      <c r="OA261" s="10"/>
      <c r="OB261" s="10"/>
      <c r="OC261" s="10"/>
      <c r="OD261" s="10"/>
      <c r="OE261" s="10"/>
      <c r="OF261" s="10"/>
      <c r="OG261" s="10"/>
      <c r="OH261" s="10"/>
      <c r="OI261" s="10"/>
      <c r="OJ261" s="10"/>
      <c r="OK261" s="10"/>
      <c r="OL261" s="10"/>
      <c r="OM261" s="10"/>
      <c r="ON261" s="10"/>
      <c r="OO261" s="10"/>
      <c r="OP261" s="10"/>
      <c r="OQ261" s="10"/>
      <c r="OR261" s="10"/>
      <c r="OS261" s="10"/>
      <c r="OT261" s="10"/>
      <c r="OU261" s="10"/>
      <c r="OV261" s="10"/>
      <c r="OW261" s="10"/>
      <c r="OX261" s="10"/>
      <c r="OY261" s="10"/>
      <c r="OZ261" s="10"/>
      <c r="PA261" s="10"/>
      <c r="PB261" s="10"/>
      <c r="PC261" s="10"/>
      <c r="PD261" s="10"/>
      <c r="PE261" s="10"/>
      <c r="PF261" s="10"/>
      <c r="PG261" s="10"/>
      <c r="PH261" s="10"/>
      <c r="PI261" s="10"/>
      <c r="PJ261" s="10"/>
      <c r="PK261" s="10"/>
      <c r="PL261" s="10"/>
      <c r="PM261" s="10"/>
      <c r="PN261" s="10"/>
      <c r="PO261" s="10"/>
      <c r="PP261" s="10"/>
      <c r="PQ261" s="10"/>
      <c r="PR261" s="10"/>
      <c r="PS261" s="10"/>
      <c r="PT261" s="10"/>
      <c r="PU261" s="10"/>
      <c r="PV261" s="10"/>
      <c r="PW261" s="10"/>
      <c r="PX261" s="10"/>
      <c r="PY261" s="10"/>
      <c r="PZ261" s="10"/>
      <c r="QA261" s="10"/>
      <c r="QB261" s="10"/>
      <c r="QC261" s="10"/>
      <c r="QD261" s="10"/>
      <c r="QE261" s="10"/>
      <c r="QF261" s="10"/>
      <c r="QG261" s="10"/>
      <c r="QH261" s="10"/>
      <c r="QI261" s="10"/>
      <c r="QJ261" s="10"/>
      <c r="QK261" s="10"/>
      <c r="QL261" s="10"/>
      <c r="QM261" s="10"/>
      <c r="QN261" s="10"/>
      <c r="QO261" s="10"/>
      <c r="QP261" s="10"/>
      <c r="QQ261" s="10"/>
      <c r="QR261" s="10"/>
      <c r="QS261" s="10"/>
      <c r="QT261" s="10"/>
      <c r="QU261" s="10"/>
      <c r="QV261" s="10"/>
      <c r="QW261" s="10"/>
      <c r="QX261" s="10"/>
      <c r="QY261" s="10"/>
      <c r="QZ261" s="10"/>
      <c r="RA261" s="10"/>
      <c r="RB261" s="10"/>
      <c r="RC261" s="10"/>
      <c r="RD261" s="10"/>
      <c r="RE261" s="10"/>
      <c r="RF261" s="10"/>
      <c r="RG261" s="10"/>
      <c r="RH261" s="10"/>
      <c r="RI261" s="10"/>
      <c r="RJ261" s="10"/>
      <c r="RK261" s="10"/>
      <c r="RL261" s="10"/>
      <c r="RM261" s="10"/>
      <c r="RN261" s="10"/>
      <c r="RO261" s="10"/>
      <c r="RP261" s="10"/>
      <c r="RQ261" s="10"/>
      <c r="RR261" s="10"/>
      <c r="RS261" s="10"/>
      <c r="RT261" s="10"/>
      <c r="RU261" s="10"/>
      <c r="RV261" s="10"/>
      <c r="RW261" s="10"/>
      <c r="RX261" s="10"/>
      <c r="RY261" s="10"/>
      <c r="RZ261" s="10"/>
      <c r="SA261" s="10"/>
      <c r="SB261" s="10"/>
      <c r="SC261" s="10"/>
      <c r="SD261" s="10"/>
      <c r="SE261" s="10"/>
      <c r="SF261" s="10"/>
      <c r="SG261" s="10"/>
      <c r="SH261" s="10"/>
      <c r="SI261" s="10"/>
      <c r="SJ261" s="10"/>
      <c r="SK261" s="10"/>
      <c r="SL261" s="10"/>
      <c r="SM261" s="10"/>
      <c r="SN261" s="10"/>
      <c r="SO261" s="10"/>
      <c r="SP261" s="10"/>
      <c r="SQ261" s="10"/>
      <c r="SR261" s="10"/>
      <c r="SS261" s="10"/>
      <c r="ST261" s="10"/>
      <c r="SU261" s="10"/>
      <c r="SV261" s="10"/>
      <c r="SW261" s="10"/>
      <c r="SX261" s="10"/>
      <c r="SY261" s="10"/>
      <c r="SZ261" s="10"/>
      <c r="TA261" s="10"/>
      <c r="TB261" s="10"/>
      <c r="TC261" s="10"/>
      <c r="TD261" s="10"/>
      <c r="TE261" s="10"/>
      <c r="TF261" s="10"/>
      <c r="TG261" s="10"/>
      <c r="TH261" s="10"/>
      <c r="TI261" s="10"/>
      <c r="TJ261" s="10"/>
      <c r="TK261" s="10"/>
      <c r="TL261" s="10"/>
      <c r="TM261" s="10"/>
      <c r="TN261" s="10"/>
      <c r="TO261" s="10"/>
      <c r="TP261" s="10"/>
      <c r="TQ261" s="10"/>
      <c r="TR261" s="10"/>
      <c r="TS261" s="10"/>
      <c r="TT261" s="10"/>
      <c r="TU261" s="10"/>
      <c r="TV261" s="10"/>
      <c r="TW261" s="10"/>
      <c r="TX261" s="10"/>
      <c r="TY261" s="10"/>
      <c r="TZ261" s="10"/>
      <c r="UA261" s="10"/>
      <c r="UB261" s="10"/>
      <c r="UC261" s="10"/>
      <c r="UD261" s="10"/>
      <c r="UE261" s="10"/>
      <c r="UF261" s="10"/>
      <c r="UG261" s="10"/>
      <c r="UH261" s="10"/>
      <c r="UI261" s="10"/>
      <c r="UJ261" s="10"/>
      <c r="UK261" s="10"/>
      <c r="UL261" s="10"/>
      <c r="UM261" s="10"/>
      <c r="UN261" s="10"/>
      <c r="UO261" s="10"/>
      <c r="UP261" s="10"/>
      <c r="UQ261" s="10"/>
      <c r="UR261" s="10"/>
      <c r="US261" s="10"/>
      <c r="UT261" s="10"/>
      <c r="UU261" s="10"/>
      <c r="UV261" s="10"/>
      <c r="UW261" s="10"/>
      <c r="UX261" s="10"/>
      <c r="UY261" s="10"/>
      <c r="UZ261" s="10"/>
      <c r="VA261" s="10"/>
      <c r="VB261" s="10"/>
      <c r="VC261" s="10"/>
      <c r="VD261" s="10"/>
      <c r="VE261" s="10"/>
      <c r="VF261" s="10"/>
      <c r="VG261" s="10"/>
      <c r="VH261" s="10"/>
      <c r="VI261" s="10"/>
      <c r="VJ261" s="10"/>
      <c r="VK261" s="10"/>
      <c r="VL261" s="10"/>
      <c r="VM261" s="10"/>
      <c r="VN261" s="10"/>
      <c r="VO261" s="10"/>
      <c r="VP261" s="10"/>
      <c r="VQ261" s="10"/>
      <c r="VR261" s="10"/>
      <c r="VS261" s="10"/>
      <c r="VT261" s="10"/>
      <c r="VU261" s="10"/>
      <c r="VV261" s="10"/>
      <c r="VW261" s="10"/>
      <c r="VX261" s="10"/>
      <c r="VY261" s="10"/>
      <c r="VZ261" s="10"/>
      <c r="WA261" s="10"/>
      <c r="WB261" s="10"/>
      <c r="WC261" s="10"/>
      <c r="WD261" s="10"/>
      <c r="WE261" s="10"/>
      <c r="WF261" s="10"/>
      <c r="WG261" s="10"/>
      <c r="WH261" s="10"/>
      <c r="WI261" s="10"/>
      <c r="WJ261" s="10"/>
      <c r="WK261" s="10"/>
      <c r="WL261" s="10"/>
      <c r="WM261" s="10"/>
      <c r="WN261" s="10"/>
      <c r="WO261" s="10"/>
      <c r="WP261" s="10"/>
      <c r="WQ261" s="10"/>
      <c r="WR261" s="10"/>
      <c r="WS261" s="10"/>
      <c r="WT261" s="10"/>
      <c r="WU261" s="10"/>
      <c r="WV261" s="10"/>
      <c r="WW261" s="10"/>
      <c r="WX261" s="10"/>
      <c r="WY261" s="10"/>
      <c r="WZ261" s="10"/>
      <c r="XA261" s="10"/>
      <c r="XB261" s="10"/>
      <c r="XC261" s="10"/>
      <c r="XD261" s="10"/>
      <c r="XE261" s="10"/>
      <c r="XF261" s="10"/>
      <c r="XG261" s="10"/>
      <c r="XH261" s="10"/>
      <c r="XI261" s="10"/>
      <c r="XJ261" s="10"/>
      <c r="XK261" s="10"/>
      <c r="XL261" s="10"/>
      <c r="XM261" s="10"/>
      <c r="XN261" s="10"/>
      <c r="XO261" s="10"/>
      <c r="XP261" s="10"/>
      <c r="XQ261" s="10"/>
      <c r="XR261" s="10"/>
      <c r="XS261" s="10"/>
      <c r="XT261" s="10"/>
      <c r="XU261" s="10"/>
      <c r="XV261" s="10"/>
      <c r="XW261" s="10"/>
      <c r="XX261" s="10"/>
      <c r="XY261" s="10"/>
      <c r="XZ261" s="10"/>
      <c r="YA261" s="10"/>
      <c r="YB261" s="10"/>
      <c r="YC261" s="10"/>
      <c r="YD261" s="10"/>
      <c r="YE261" s="10"/>
      <c r="YF261" s="10"/>
      <c r="YG261" s="10"/>
      <c r="YH261" s="10"/>
      <c r="YI261" s="10"/>
      <c r="YJ261" s="10"/>
      <c r="YK261" s="10"/>
      <c r="YL261" s="10"/>
      <c r="YM261" s="10"/>
      <c r="YN261" s="10"/>
      <c r="YO261" s="10"/>
      <c r="YP261" s="10"/>
      <c r="YQ261" s="10"/>
      <c r="YR261" s="10"/>
      <c r="YS261" s="10"/>
      <c r="YT261" s="10"/>
      <c r="YU261" s="10"/>
      <c r="YV261" s="10"/>
      <c r="YW261" s="10"/>
      <c r="YX261" s="10"/>
      <c r="YY261" s="10"/>
      <c r="YZ261" s="10"/>
      <c r="ZA261" s="10"/>
      <c r="ZB261" s="10"/>
      <c r="ZC261" s="10"/>
      <c r="ZD261" s="10"/>
      <c r="ZE261" s="10"/>
      <c r="ZF261" s="10"/>
      <c r="ZG261" s="10"/>
      <c r="ZH261" s="10"/>
      <c r="ZI261" s="10"/>
      <c r="ZJ261" s="10"/>
      <c r="ZK261" s="10"/>
      <c r="ZL261" s="10"/>
      <c r="ZM261" s="10"/>
      <c r="ZN261" s="10"/>
      <c r="ZO261" s="10"/>
      <c r="ZP261" s="10"/>
      <c r="ZQ261" s="10"/>
      <c r="ZR261" s="10"/>
      <c r="ZS261" s="10"/>
      <c r="ZT261" s="10"/>
      <c r="ZU261" s="10"/>
      <c r="ZV261" s="10"/>
      <c r="ZW261" s="10"/>
      <c r="ZX261" s="10"/>
      <c r="ZY261" s="10"/>
      <c r="ZZ261" s="10"/>
      <c r="AAA261" s="10"/>
      <c r="AAB261" s="10"/>
      <c r="AAC261" s="10"/>
      <c r="AAD261" s="10"/>
      <c r="AAE261" s="10"/>
      <c r="AAF261" s="10"/>
      <c r="AAG261" s="10"/>
      <c r="AAH261" s="10"/>
      <c r="AAI261" s="10"/>
      <c r="AAJ261" s="10"/>
      <c r="AAK261" s="10"/>
      <c r="AAL261" s="10"/>
      <c r="AAM261" s="10"/>
      <c r="AAN261" s="10"/>
      <c r="AAO261" s="10"/>
      <c r="AAP261" s="10"/>
      <c r="AAQ261" s="10"/>
      <c r="AAR261" s="10"/>
      <c r="AAS261" s="10"/>
      <c r="AAT261" s="10"/>
      <c r="AAU261" s="10"/>
      <c r="AAV261" s="10"/>
      <c r="AAW261" s="10"/>
      <c r="AAX261" s="10"/>
      <c r="AAY261" s="10"/>
      <c r="AAZ261" s="10"/>
      <c r="ABA261" s="10"/>
      <c r="ABB261" s="10"/>
      <c r="ABC261" s="10"/>
      <c r="ABD261" s="10"/>
      <c r="ABE261" s="10"/>
      <c r="ABF261" s="10"/>
      <c r="ABG261" s="10"/>
      <c r="ABH261" s="10"/>
      <c r="ABI261" s="10"/>
      <c r="ABJ261" s="10"/>
      <c r="ABK261" s="10"/>
      <c r="ABL261" s="10"/>
      <c r="ABM261" s="10"/>
      <c r="ABN261" s="10"/>
      <c r="ABO261" s="10"/>
      <c r="ABP261" s="10"/>
      <c r="ABQ261" s="10"/>
      <c r="ABR261" s="10"/>
      <c r="ABS261" s="10"/>
      <c r="ABT261" s="10"/>
      <c r="ABU261" s="10"/>
      <c r="ABV261" s="10"/>
      <c r="ABW261" s="10"/>
      <c r="ABX261" s="10"/>
      <c r="ABY261" s="10"/>
      <c r="ABZ261" s="10"/>
      <c r="ACA261" s="10"/>
      <c r="ACB261" s="10"/>
      <c r="ACC261" s="10"/>
      <c r="ACD261" s="10"/>
      <c r="ACE261" s="10"/>
      <c r="ACF261" s="10"/>
      <c r="ACG261" s="10"/>
      <c r="ACH261" s="10"/>
      <c r="ACI261" s="10"/>
      <c r="ACJ261" s="10"/>
      <c r="ACK261" s="10"/>
      <c r="ACL261" s="10"/>
      <c r="ACM261" s="10"/>
      <c r="ACN261" s="10"/>
      <c r="ACO261" s="10"/>
      <c r="ACP261" s="10"/>
      <c r="ACQ261" s="10"/>
      <c r="ACR261" s="10"/>
      <c r="ACS261" s="10"/>
      <c r="ACT261" s="10"/>
      <c r="ACU261" s="10"/>
      <c r="ACV261" s="10"/>
      <c r="ACW261" s="10"/>
      <c r="ACX261" s="10"/>
      <c r="ACY261" s="10"/>
      <c r="ACZ261" s="10"/>
      <c r="ADA261" s="10"/>
      <c r="ADB261" s="10"/>
      <c r="ADC261" s="10"/>
      <c r="ADD261" s="10"/>
      <c r="ADE261" s="10"/>
      <c r="ADF261" s="10"/>
      <c r="ADG261" s="10"/>
      <c r="ADH261" s="10"/>
      <c r="ADI261" s="10"/>
      <c r="ADJ261" s="10"/>
      <c r="ADK261" s="10"/>
      <c r="ADL261" s="10"/>
      <c r="ADM261" s="10"/>
      <c r="ADN261" s="10"/>
      <c r="ADO261" s="10"/>
      <c r="ADP261" s="10"/>
      <c r="ADQ261" s="10"/>
      <c r="ADR261" s="10"/>
      <c r="ADS261" s="10"/>
      <c r="ADT261" s="10"/>
      <c r="ADU261" s="10"/>
      <c r="ADV261" s="10"/>
      <c r="ADW261" s="10"/>
      <c r="ADX261" s="10"/>
      <c r="ADY261" s="10"/>
      <c r="ADZ261" s="10"/>
      <c r="AEA261" s="10"/>
      <c r="AEB261" s="10"/>
      <c r="AEC261" s="10"/>
      <c r="AED261" s="10"/>
      <c r="AEE261" s="10"/>
      <c r="AEF261" s="10"/>
      <c r="AEG261" s="10"/>
      <c r="AEH261" s="10"/>
      <c r="AEI261" s="10"/>
      <c r="AEJ261" s="10"/>
      <c r="AEK261" s="10"/>
      <c r="AEL261" s="10"/>
      <c r="AEM261" s="10"/>
      <c r="AEN261" s="10"/>
      <c r="AEO261" s="10"/>
      <c r="AEP261" s="10"/>
      <c r="AEQ261" s="10"/>
      <c r="AER261" s="10"/>
      <c r="AES261" s="10"/>
      <c r="AET261" s="10"/>
      <c r="AEU261" s="10"/>
      <c r="AEV261" s="10"/>
      <c r="AEW261" s="10"/>
      <c r="AEX261" s="10"/>
      <c r="AEY261" s="10"/>
      <c r="AEZ261" s="10"/>
      <c r="AFA261" s="10"/>
      <c r="AFB261" s="10"/>
      <c r="AFC261" s="10"/>
      <c r="AFD261" s="10"/>
      <c r="AFE261" s="10"/>
      <c r="AFF261" s="10"/>
      <c r="AFG261" s="10"/>
      <c r="AFH261" s="10"/>
      <c r="AFI261" s="10"/>
      <c r="AFJ261" s="10"/>
      <c r="AFK261" s="10"/>
      <c r="AFL261" s="10"/>
      <c r="AFM261" s="10"/>
      <c r="AFN261" s="10"/>
      <c r="AFO261" s="10"/>
      <c r="AFP261" s="10"/>
      <c r="AFQ261" s="10"/>
      <c r="AFR261" s="10"/>
      <c r="AFS261" s="10"/>
      <c r="AFT261" s="10"/>
      <c r="AFU261" s="10"/>
      <c r="AFV261" s="10"/>
      <c r="AFW261" s="10"/>
      <c r="AFX261" s="10"/>
      <c r="AFY261" s="10"/>
      <c r="AFZ261" s="10"/>
      <c r="AGA261" s="10"/>
      <c r="AGB261" s="10"/>
      <c r="AGC261" s="10"/>
      <c r="AGD261" s="10"/>
      <c r="AGE261" s="10"/>
      <c r="AGF261" s="10"/>
      <c r="AGG261" s="10"/>
      <c r="AGH261" s="10"/>
      <c r="AGI261" s="10"/>
      <c r="AGJ261" s="10"/>
      <c r="AGK261" s="10"/>
      <c r="AGL261" s="10"/>
      <c r="AGM261" s="10"/>
      <c r="AGN261" s="10"/>
      <c r="AGO261" s="10"/>
      <c r="AGP261" s="10"/>
      <c r="AGQ261" s="10"/>
      <c r="AGR261" s="10"/>
      <c r="AGS261" s="10"/>
      <c r="AGT261" s="10"/>
      <c r="AGU261" s="10"/>
      <c r="AGV261" s="10"/>
      <c r="AGW261" s="10"/>
      <c r="AGX261" s="10"/>
      <c r="AGY261" s="10"/>
      <c r="AGZ261" s="10"/>
      <c r="AHA261" s="10"/>
      <c r="AHB261" s="10"/>
      <c r="AHC261" s="10"/>
      <c r="AHD261" s="10"/>
      <c r="AHE261" s="10"/>
      <c r="AHF261" s="10"/>
      <c r="AHG261" s="10"/>
      <c r="AHH261" s="10"/>
      <c r="AHI261" s="10"/>
      <c r="AHJ261" s="10"/>
      <c r="AHK261" s="10"/>
      <c r="AHL261" s="10"/>
      <c r="AHM261" s="10"/>
      <c r="AHN261" s="10"/>
      <c r="AHO261" s="10"/>
      <c r="AHP261" s="10"/>
      <c r="AHQ261" s="10"/>
      <c r="AHR261" s="10"/>
      <c r="AHS261" s="10"/>
      <c r="AHT261" s="10"/>
      <c r="AHU261" s="10"/>
      <c r="AHV261" s="10"/>
      <c r="AHW261" s="10"/>
      <c r="AHX261" s="10"/>
      <c r="AHY261" s="10"/>
      <c r="AHZ261" s="10"/>
      <c r="AIA261" s="10"/>
      <c r="AIB261" s="10"/>
      <c r="AIC261" s="10"/>
      <c r="AID261" s="10"/>
      <c r="AIE261" s="10"/>
      <c r="AIF261" s="10"/>
      <c r="AIG261" s="10"/>
      <c r="AIH261" s="10"/>
      <c r="AII261" s="10"/>
      <c r="AIJ261" s="10"/>
      <c r="AIK261" s="10"/>
      <c r="AIL261" s="10"/>
      <c r="AIM261" s="10"/>
      <c r="AIN261" s="10"/>
      <c r="AIO261" s="10"/>
      <c r="AIP261" s="10"/>
      <c r="AIQ261" s="10"/>
      <c r="AIR261" s="10"/>
      <c r="AIS261" s="10"/>
      <c r="AIT261" s="10"/>
      <c r="AIU261" s="10"/>
      <c r="AIV261" s="10"/>
      <c r="AIW261" s="10"/>
      <c r="AIX261" s="10"/>
      <c r="AIY261" s="10"/>
      <c r="AIZ261" s="10"/>
      <c r="AJA261" s="10"/>
      <c r="AJB261" s="10"/>
      <c r="AJC261" s="10"/>
      <c r="AJD261" s="10"/>
      <c r="AJE261" s="10"/>
      <c r="AJF261" s="10"/>
      <c r="AJG261" s="10"/>
      <c r="AJH261" s="10"/>
      <c r="AJI261" s="10"/>
      <c r="AJJ261" s="10"/>
      <c r="AJK261" s="10"/>
      <c r="AJL261" s="10"/>
      <c r="AJM261" s="10"/>
      <c r="AJN261" s="10"/>
      <c r="AJO261" s="10"/>
      <c r="AJP261" s="10"/>
      <c r="AJQ261" s="10"/>
      <c r="AJR261" s="10"/>
      <c r="AJS261" s="10"/>
      <c r="AJT261" s="10"/>
      <c r="AJU261" s="10"/>
      <c r="AJV261" s="10"/>
      <c r="AJW261" s="10"/>
      <c r="AJX261" s="10"/>
      <c r="AJY261" s="10"/>
      <c r="AJZ261" s="10"/>
      <c r="AKA261" s="10"/>
      <c r="AKB261" s="10"/>
      <c r="AKC261" s="10"/>
      <c r="AKD261" s="10"/>
      <c r="AKE261" s="10"/>
      <c r="AKF261" s="10"/>
      <c r="AKG261" s="10"/>
      <c r="AKH261" s="10"/>
      <c r="AKI261" s="10"/>
      <c r="AKJ261" s="10"/>
      <c r="AKK261" s="10"/>
      <c r="AKL261" s="10"/>
      <c r="AKM261" s="10"/>
      <c r="AKN261" s="10"/>
      <c r="AKO261" s="10"/>
      <c r="AKP261" s="10"/>
      <c r="AKQ261" s="10"/>
      <c r="AKR261" s="10"/>
      <c r="AKS261" s="10"/>
      <c r="AKT261" s="10"/>
      <c r="AKU261" s="10"/>
      <c r="AKV261" s="10"/>
      <c r="AKW261" s="10"/>
      <c r="AKX261" s="10"/>
      <c r="AKY261" s="10"/>
      <c r="AKZ261" s="10"/>
      <c r="ALA261" s="10"/>
      <c r="ALB261" s="10"/>
      <c r="ALC261" s="10"/>
      <c r="ALD261" s="10"/>
      <c r="ALE261" s="10"/>
      <c r="ALF261" s="10"/>
      <c r="ALG261" s="10"/>
      <c r="ALH261" s="10"/>
      <c r="ALI261" s="10"/>
      <c r="ALJ261" s="10"/>
      <c r="ALK261" s="10"/>
      <c r="ALL261" s="10"/>
      <c r="ALM261" s="10"/>
      <c r="ALN261" s="10"/>
      <c r="ALO261" s="10"/>
      <c r="ALP261" s="10"/>
      <c r="ALQ261" s="10"/>
      <c r="ALR261" s="10"/>
      <c r="ALS261" s="10"/>
      <c r="ALT261" s="10"/>
      <c r="ALU261" s="10"/>
      <c r="ALV261" s="10"/>
      <c r="ALW261" s="10"/>
      <c r="ALX261" s="10"/>
      <c r="ALY261" s="10"/>
      <c r="ALZ261" s="10"/>
      <c r="AMA261" s="10"/>
      <c r="AMB261" s="10"/>
      <c r="AMC261" s="10"/>
      <c r="AMD261" s="10"/>
      <c r="AME261" s="10"/>
      <c r="AMF261" s="10"/>
    </row>
    <row r="262" spans="1:1020" s="22" customFormat="1" x14ac:dyDescent="0.3">
      <c r="A262" s="2">
        <v>323</v>
      </c>
      <c r="B262" s="2" t="s">
        <v>857</v>
      </c>
      <c r="C262" s="2" t="s">
        <v>845</v>
      </c>
      <c r="D262" s="2">
        <v>1989</v>
      </c>
      <c r="E262" s="2" t="s">
        <v>858</v>
      </c>
      <c r="F262" s="2" t="s">
        <v>847</v>
      </c>
      <c r="G262" s="3"/>
      <c r="H262" s="3"/>
      <c r="I262" s="3" t="s">
        <v>857</v>
      </c>
      <c r="J262" s="4" t="s">
        <v>4826</v>
      </c>
      <c r="K262" s="4" t="s">
        <v>4836</v>
      </c>
      <c r="L262" s="4" t="s">
        <v>21</v>
      </c>
      <c r="M262" s="4" t="s">
        <v>601</v>
      </c>
      <c r="N262" s="96" t="s">
        <v>848</v>
      </c>
      <c r="O262" s="10"/>
    </row>
    <row r="263" spans="1:1020" s="13" customFormat="1" x14ac:dyDescent="0.3">
      <c r="A263" s="2">
        <v>329</v>
      </c>
      <c r="B263" s="2" t="s">
        <v>859</v>
      </c>
      <c r="C263" s="2" t="s">
        <v>845</v>
      </c>
      <c r="D263" s="2">
        <v>1989</v>
      </c>
      <c r="E263" s="2" t="s">
        <v>860</v>
      </c>
      <c r="F263" s="2" t="s">
        <v>847</v>
      </c>
      <c r="G263" s="3"/>
      <c r="H263" s="3"/>
      <c r="I263" s="3" t="s">
        <v>859</v>
      </c>
      <c r="J263" s="4" t="s">
        <v>4826</v>
      </c>
      <c r="K263" s="4" t="s">
        <v>4836</v>
      </c>
      <c r="L263" s="4" t="s">
        <v>21</v>
      </c>
      <c r="M263" s="4" t="s">
        <v>22</v>
      </c>
      <c r="N263" s="96" t="s">
        <v>848</v>
      </c>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row>
    <row r="264" spans="1:1020" s="22" customFormat="1" x14ac:dyDescent="0.3">
      <c r="A264" s="2">
        <v>331</v>
      </c>
      <c r="B264" s="2" t="s">
        <v>861</v>
      </c>
      <c r="C264" s="2" t="s">
        <v>845</v>
      </c>
      <c r="D264" s="2">
        <v>1989</v>
      </c>
      <c r="E264" s="2" t="s">
        <v>862</v>
      </c>
      <c r="F264" s="2" t="s">
        <v>847</v>
      </c>
      <c r="G264" s="3"/>
      <c r="H264" s="3"/>
      <c r="I264" s="3" t="s">
        <v>861</v>
      </c>
      <c r="J264" s="4" t="s">
        <v>4826</v>
      </c>
      <c r="K264" s="4" t="s">
        <v>4836</v>
      </c>
      <c r="L264" s="4" t="s">
        <v>21</v>
      </c>
      <c r="M264" s="4" t="s">
        <v>22</v>
      </c>
      <c r="N264" s="96" t="s">
        <v>848</v>
      </c>
      <c r="O264" s="10"/>
    </row>
    <row r="265" spans="1:1020" s="13" customFormat="1" x14ac:dyDescent="0.3">
      <c r="A265" s="2">
        <v>330</v>
      </c>
      <c r="B265" s="2" t="s">
        <v>863</v>
      </c>
      <c r="C265" s="2" t="s">
        <v>845</v>
      </c>
      <c r="D265" s="2">
        <v>1989</v>
      </c>
      <c r="E265" s="2" t="s">
        <v>864</v>
      </c>
      <c r="F265" s="2" t="s">
        <v>847</v>
      </c>
      <c r="G265" s="3"/>
      <c r="H265" s="3"/>
      <c r="I265" s="3" t="s">
        <v>863</v>
      </c>
      <c r="J265" s="4" t="s">
        <v>4826</v>
      </c>
      <c r="K265" s="4" t="s">
        <v>4836</v>
      </c>
      <c r="L265" s="4" t="s">
        <v>21</v>
      </c>
      <c r="M265" s="4" t="s">
        <v>22</v>
      </c>
      <c r="N265" s="96" t="s">
        <v>848</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c r="KY265" s="10"/>
      <c r="KZ265" s="10"/>
      <c r="LA265" s="10"/>
      <c r="LB265" s="10"/>
      <c r="LC265" s="10"/>
      <c r="LD265" s="10"/>
      <c r="LE265" s="10"/>
      <c r="LF265" s="10"/>
      <c r="LG265" s="10"/>
      <c r="LH265" s="10"/>
      <c r="LI265" s="10"/>
      <c r="LJ265" s="10"/>
      <c r="LK265" s="10"/>
      <c r="LL265" s="10"/>
      <c r="LM265" s="10"/>
      <c r="LN265" s="10"/>
      <c r="LO265" s="10"/>
      <c r="LP265" s="10"/>
      <c r="LQ265" s="10"/>
      <c r="LR265" s="10"/>
      <c r="LS265" s="10"/>
      <c r="LT265" s="10"/>
      <c r="LU265" s="10"/>
      <c r="LV265" s="10"/>
      <c r="LW265" s="10"/>
      <c r="LX265" s="10"/>
      <c r="LY265" s="10"/>
      <c r="LZ265" s="10"/>
      <c r="MA265" s="10"/>
      <c r="MB265" s="10"/>
      <c r="MC265" s="10"/>
      <c r="MD265" s="10"/>
      <c r="ME265" s="10"/>
      <c r="MF265" s="10"/>
      <c r="MG265" s="10"/>
      <c r="MH265" s="10"/>
      <c r="MI265" s="10"/>
      <c r="MJ265" s="10"/>
      <c r="MK265" s="10"/>
      <c r="ML265" s="10"/>
      <c r="MM265" s="10"/>
      <c r="MN265" s="10"/>
      <c r="MO265" s="10"/>
      <c r="MP265" s="10"/>
      <c r="MQ265" s="10"/>
      <c r="MR265" s="10"/>
      <c r="MS265" s="10"/>
      <c r="MT265" s="10"/>
      <c r="MU265" s="10"/>
      <c r="MV265" s="10"/>
      <c r="MW265" s="10"/>
      <c r="MX265" s="10"/>
      <c r="MY265" s="10"/>
      <c r="MZ265" s="10"/>
      <c r="NA265" s="10"/>
      <c r="NB265" s="10"/>
      <c r="NC265" s="10"/>
      <c r="ND265" s="10"/>
      <c r="NE265" s="10"/>
      <c r="NF265" s="10"/>
      <c r="NG265" s="10"/>
      <c r="NH265" s="10"/>
      <c r="NI265" s="10"/>
      <c r="NJ265" s="10"/>
      <c r="NK265" s="10"/>
      <c r="NL265" s="10"/>
      <c r="NM265" s="10"/>
      <c r="NN265" s="10"/>
      <c r="NO265" s="10"/>
      <c r="NP265" s="10"/>
      <c r="NQ265" s="10"/>
      <c r="NR265" s="10"/>
      <c r="NS265" s="10"/>
      <c r="NT265" s="10"/>
      <c r="NU265" s="10"/>
      <c r="NV265" s="10"/>
      <c r="NW265" s="10"/>
      <c r="NX265" s="10"/>
      <c r="NY265" s="10"/>
      <c r="NZ265" s="10"/>
      <c r="OA265" s="10"/>
      <c r="OB265" s="10"/>
      <c r="OC265" s="10"/>
      <c r="OD265" s="10"/>
      <c r="OE265" s="10"/>
      <c r="OF265" s="10"/>
      <c r="OG265" s="10"/>
      <c r="OH265" s="10"/>
      <c r="OI265" s="10"/>
      <c r="OJ265" s="10"/>
      <c r="OK265" s="10"/>
      <c r="OL265" s="10"/>
      <c r="OM265" s="10"/>
      <c r="ON265" s="10"/>
      <c r="OO265" s="10"/>
      <c r="OP265" s="10"/>
      <c r="OQ265" s="10"/>
      <c r="OR265" s="10"/>
      <c r="OS265" s="10"/>
      <c r="OT265" s="10"/>
      <c r="OU265" s="10"/>
      <c r="OV265" s="10"/>
      <c r="OW265" s="10"/>
      <c r="OX265" s="10"/>
      <c r="OY265" s="10"/>
      <c r="OZ265" s="10"/>
      <c r="PA265" s="10"/>
      <c r="PB265" s="10"/>
      <c r="PC265" s="10"/>
      <c r="PD265" s="10"/>
      <c r="PE265" s="10"/>
      <c r="PF265" s="10"/>
      <c r="PG265" s="10"/>
      <c r="PH265" s="10"/>
      <c r="PI265" s="10"/>
      <c r="PJ265" s="10"/>
      <c r="PK265" s="10"/>
      <c r="PL265" s="10"/>
      <c r="PM265" s="10"/>
      <c r="PN265" s="10"/>
      <c r="PO265" s="10"/>
      <c r="PP265" s="10"/>
      <c r="PQ265" s="10"/>
      <c r="PR265" s="10"/>
      <c r="PS265" s="10"/>
      <c r="PT265" s="10"/>
      <c r="PU265" s="10"/>
      <c r="PV265" s="10"/>
      <c r="PW265" s="10"/>
      <c r="PX265" s="10"/>
      <c r="PY265" s="10"/>
      <c r="PZ265" s="10"/>
      <c r="QA265" s="10"/>
      <c r="QB265" s="10"/>
      <c r="QC265" s="10"/>
      <c r="QD265" s="10"/>
      <c r="QE265" s="10"/>
      <c r="QF265" s="10"/>
      <c r="QG265" s="10"/>
      <c r="QH265" s="10"/>
      <c r="QI265" s="10"/>
      <c r="QJ265" s="10"/>
      <c r="QK265" s="10"/>
      <c r="QL265" s="10"/>
      <c r="QM265" s="10"/>
      <c r="QN265" s="10"/>
      <c r="QO265" s="10"/>
      <c r="QP265" s="10"/>
      <c r="QQ265" s="10"/>
      <c r="QR265" s="10"/>
      <c r="QS265" s="10"/>
      <c r="QT265" s="10"/>
      <c r="QU265" s="10"/>
      <c r="QV265" s="10"/>
      <c r="QW265" s="10"/>
      <c r="QX265" s="10"/>
      <c r="QY265" s="10"/>
      <c r="QZ265" s="10"/>
      <c r="RA265" s="10"/>
      <c r="RB265" s="10"/>
      <c r="RC265" s="10"/>
      <c r="RD265" s="10"/>
      <c r="RE265" s="10"/>
      <c r="RF265" s="10"/>
      <c r="RG265" s="10"/>
      <c r="RH265" s="10"/>
      <c r="RI265" s="10"/>
      <c r="RJ265" s="10"/>
      <c r="RK265" s="10"/>
      <c r="RL265" s="10"/>
      <c r="RM265" s="10"/>
      <c r="RN265" s="10"/>
      <c r="RO265" s="10"/>
      <c r="RP265" s="10"/>
      <c r="RQ265" s="10"/>
      <c r="RR265" s="10"/>
      <c r="RS265" s="10"/>
      <c r="RT265" s="10"/>
      <c r="RU265" s="10"/>
      <c r="RV265" s="10"/>
      <c r="RW265" s="10"/>
      <c r="RX265" s="10"/>
      <c r="RY265" s="10"/>
      <c r="RZ265" s="10"/>
      <c r="SA265" s="10"/>
      <c r="SB265" s="10"/>
      <c r="SC265" s="10"/>
      <c r="SD265" s="10"/>
      <c r="SE265" s="10"/>
      <c r="SF265" s="10"/>
      <c r="SG265" s="10"/>
      <c r="SH265" s="10"/>
      <c r="SI265" s="10"/>
      <c r="SJ265" s="10"/>
      <c r="SK265" s="10"/>
      <c r="SL265" s="10"/>
      <c r="SM265" s="10"/>
      <c r="SN265" s="10"/>
      <c r="SO265" s="10"/>
      <c r="SP265" s="10"/>
      <c r="SQ265" s="10"/>
      <c r="SR265" s="10"/>
      <c r="SS265" s="10"/>
      <c r="ST265" s="10"/>
      <c r="SU265" s="10"/>
      <c r="SV265" s="10"/>
      <c r="SW265" s="10"/>
      <c r="SX265" s="10"/>
      <c r="SY265" s="10"/>
      <c r="SZ265" s="10"/>
      <c r="TA265" s="10"/>
      <c r="TB265" s="10"/>
      <c r="TC265" s="10"/>
      <c r="TD265" s="10"/>
      <c r="TE265" s="10"/>
      <c r="TF265" s="10"/>
      <c r="TG265" s="10"/>
      <c r="TH265" s="10"/>
      <c r="TI265" s="10"/>
      <c r="TJ265" s="10"/>
      <c r="TK265" s="10"/>
      <c r="TL265" s="10"/>
      <c r="TM265" s="10"/>
      <c r="TN265" s="10"/>
      <c r="TO265" s="10"/>
      <c r="TP265" s="10"/>
      <c r="TQ265" s="10"/>
      <c r="TR265" s="10"/>
      <c r="TS265" s="10"/>
      <c r="TT265" s="10"/>
      <c r="TU265" s="10"/>
      <c r="TV265" s="10"/>
      <c r="TW265" s="10"/>
      <c r="TX265" s="10"/>
      <c r="TY265" s="10"/>
      <c r="TZ265" s="10"/>
      <c r="UA265" s="10"/>
      <c r="UB265" s="10"/>
      <c r="UC265" s="10"/>
      <c r="UD265" s="10"/>
      <c r="UE265" s="10"/>
      <c r="UF265" s="10"/>
      <c r="UG265" s="10"/>
      <c r="UH265" s="10"/>
      <c r="UI265" s="10"/>
      <c r="UJ265" s="10"/>
      <c r="UK265" s="10"/>
      <c r="UL265" s="10"/>
      <c r="UM265" s="10"/>
      <c r="UN265" s="10"/>
      <c r="UO265" s="10"/>
      <c r="UP265" s="10"/>
      <c r="UQ265" s="10"/>
      <c r="UR265" s="10"/>
      <c r="US265" s="10"/>
      <c r="UT265" s="10"/>
      <c r="UU265" s="10"/>
      <c r="UV265" s="10"/>
      <c r="UW265" s="10"/>
      <c r="UX265" s="10"/>
      <c r="UY265" s="10"/>
      <c r="UZ265" s="10"/>
      <c r="VA265" s="10"/>
      <c r="VB265" s="10"/>
      <c r="VC265" s="10"/>
      <c r="VD265" s="10"/>
      <c r="VE265" s="10"/>
      <c r="VF265" s="10"/>
      <c r="VG265" s="10"/>
      <c r="VH265" s="10"/>
      <c r="VI265" s="10"/>
      <c r="VJ265" s="10"/>
      <c r="VK265" s="10"/>
      <c r="VL265" s="10"/>
      <c r="VM265" s="10"/>
      <c r="VN265" s="10"/>
      <c r="VO265" s="10"/>
      <c r="VP265" s="10"/>
      <c r="VQ265" s="10"/>
      <c r="VR265" s="10"/>
      <c r="VS265" s="10"/>
      <c r="VT265" s="10"/>
      <c r="VU265" s="10"/>
      <c r="VV265" s="10"/>
      <c r="VW265" s="10"/>
      <c r="VX265" s="10"/>
      <c r="VY265" s="10"/>
      <c r="VZ265" s="10"/>
      <c r="WA265" s="10"/>
      <c r="WB265" s="10"/>
      <c r="WC265" s="10"/>
      <c r="WD265" s="10"/>
      <c r="WE265" s="10"/>
      <c r="WF265" s="10"/>
      <c r="WG265" s="10"/>
      <c r="WH265" s="10"/>
      <c r="WI265" s="10"/>
      <c r="WJ265" s="10"/>
      <c r="WK265" s="10"/>
      <c r="WL265" s="10"/>
      <c r="WM265" s="10"/>
      <c r="WN265" s="10"/>
      <c r="WO265" s="10"/>
      <c r="WP265" s="10"/>
      <c r="WQ265" s="10"/>
      <c r="WR265" s="10"/>
      <c r="WS265" s="10"/>
      <c r="WT265" s="10"/>
      <c r="WU265" s="10"/>
      <c r="WV265" s="10"/>
      <c r="WW265" s="10"/>
      <c r="WX265" s="10"/>
      <c r="WY265" s="10"/>
      <c r="WZ265" s="10"/>
      <c r="XA265" s="10"/>
      <c r="XB265" s="10"/>
      <c r="XC265" s="10"/>
      <c r="XD265" s="10"/>
      <c r="XE265" s="10"/>
      <c r="XF265" s="10"/>
      <c r="XG265" s="10"/>
      <c r="XH265" s="10"/>
      <c r="XI265" s="10"/>
      <c r="XJ265" s="10"/>
      <c r="XK265" s="10"/>
      <c r="XL265" s="10"/>
      <c r="XM265" s="10"/>
      <c r="XN265" s="10"/>
      <c r="XO265" s="10"/>
      <c r="XP265" s="10"/>
      <c r="XQ265" s="10"/>
      <c r="XR265" s="10"/>
      <c r="XS265" s="10"/>
      <c r="XT265" s="10"/>
      <c r="XU265" s="10"/>
      <c r="XV265" s="10"/>
      <c r="XW265" s="10"/>
      <c r="XX265" s="10"/>
      <c r="XY265" s="10"/>
      <c r="XZ265" s="10"/>
      <c r="YA265" s="10"/>
      <c r="YB265" s="10"/>
      <c r="YC265" s="10"/>
      <c r="YD265" s="10"/>
      <c r="YE265" s="10"/>
      <c r="YF265" s="10"/>
      <c r="YG265" s="10"/>
      <c r="YH265" s="10"/>
      <c r="YI265" s="10"/>
      <c r="YJ265" s="10"/>
      <c r="YK265" s="10"/>
      <c r="YL265" s="10"/>
      <c r="YM265" s="10"/>
      <c r="YN265" s="10"/>
      <c r="YO265" s="10"/>
      <c r="YP265" s="10"/>
      <c r="YQ265" s="10"/>
      <c r="YR265" s="10"/>
      <c r="YS265" s="10"/>
      <c r="YT265" s="10"/>
      <c r="YU265" s="10"/>
      <c r="YV265" s="10"/>
      <c r="YW265" s="10"/>
      <c r="YX265" s="10"/>
      <c r="YY265" s="10"/>
      <c r="YZ265" s="10"/>
      <c r="ZA265" s="10"/>
      <c r="ZB265" s="10"/>
      <c r="ZC265" s="10"/>
      <c r="ZD265" s="10"/>
      <c r="ZE265" s="10"/>
      <c r="ZF265" s="10"/>
      <c r="ZG265" s="10"/>
      <c r="ZH265" s="10"/>
      <c r="ZI265" s="10"/>
      <c r="ZJ265" s="10"/>
      <c r="ZK265" s="10"/>
      <c r="ZL265" s="10"/>
      <c r="ZM265" s="10"/>
      <c r="ZN265" s="10"/>
      <c r="ZO265" s="10"/>
      <c r="ZP265" s="10"/>
      <c r="ZQ265" s="10"/>
      <c r="ZR265" s="10"/>
      <c r="ZS265" s="10"/>
      <c r="ZT265" s="10"/>
      <c r="ZU265" s="10"/>
      <c r="ZV265" s="10"/>
      <c r="ZW265" s="10"/>
      <c r="ZX265" s="10"/>
      <c r="ZY265" s="10"/>
      <c r="ZZ265" s="10"/>
      <c r="AAA265" s="10"/>
      <c r="AAB265" s="10"/>
      <c r="AAC265" s="10"/>
      <c r="AAD265" s="10"/>
      <c r="AAE265" s="10"/>
      <c r="AAF265" s="10"/>
      <c r="AAG265" s="10"/>
      <c r="AAH265" s="10"/>
      <c r="AAI265" s="10"/>
      <c r="AAJ265" s="10"/>
      <c r="AAK265" s="10"/>
      <c r="AAL265" s="10"/>
      <c r="AAM265" s="10"/>
      <c r="AAN265" s="10"/>
      <c r="AAO265" s="10"/>
      <c r="AAP265" s="10"/>
      <c r="AAQ265" s="10"/>
      <c r="AAR265" s="10"/>
      <c r="AAS265" s="10"/>
      <c r="AAT265" s="10"/>
      <c r="AAU265" s="10"/>
      <c r="AAV265" s="10"/>
      <c r="AAW265" s="10"/>
      <c r="AAX265" s="10"/>
      <c r="AAY265" s="10"/>
      <c r="AAZ265" s="10"/>
      <c r="ABA265" s="10"/>
      <c r="ABB265" s="10"/>
      <c r="ABC265" s="10"/>
      <c r="ABD265" s="10"/>
      <c r="ABE265" s="10"/>
      <c r="ABF265" s="10"/>
      <c r="ABG265" s="10"/>
      <c r="ABH265" s="10"/>
      <c r="ABI265" s="10"/>
      <c r="ABJ265" s="10"/>
      <c r="ABK265" s="10"/>
      <c r="ABL265" s="10"/>
      <c r="ABM265" s="10"/>
      <c r="ABN265" s="10"/>
      <c r="ABO265" s="10"/>
      <c r="ABP265" s="10"/>
      <c r="ABQ265" s="10"/>
      <c r="ABR265" s="10"/>
      <c r="ABS265" s="10"/>
      <c r="ABT265" s="10"/>
      <c r="ABU265" s="10"/>
      <c r="ABV265" s="10"/>
      <c r="ABW265" s="10"/>
      <c r="ABX265" s="10"/>
      <c r="ABY265" s="10"/>
      <c r="ABZ265" s="10"/>
      <c r="ACA265" s="10"/>
      <c r="ACB265" s="10"/>
      <c r="ACC265" s="10"/>
      <c r="ACD265" s="10"/>
      <c r="ACE265" s="10"/>
      <c r="ACF265" s="10"/>
      <c r="ACG265" s="10"/>
      <c r="ACH265" s="10"/>
      <c r="ACI265" s="10"/>
      <c r="ACJ265" s="10"/>
      <c r="ACK265" s="10"/>
      <c r="ACL265" s="10"/>
      <c r="ACM265" s="10"/>
      <c r="ACN265" s="10"/>
      <c r="ACO265" s="10"/>
      <c r="ACP265" s="10"/>
      <c r="ACQ265" s="10"/>
      <c r="ACR265" s="10"/>
      <c r="ACS265" s="10"/>
      <c r="ACT265" s="10"/>
      <c r="ACU265" s="10"/>
      <c r="ACV265" s="10"/>
      <c r="ACW265" s="10"/>
      <c r="ACX265" s="10"/>
      <c r="ACY265" s="10"/>
      <c r="ACZ265" s="10"/>
      <c r="ADA265" s="10"/>
      <c r="ADB265" s="10"/>
      <c r="ADC265" s="10"/>
      <c r="ADD265" s="10"/>
      <c r="ADE265" s="10"/>
      <c r="ADF265" s="10"/>
      <c r="ADG265" s="10"/>
      <c r="ADH265" s="10"/>
      <c r="ADI265" s="10"/>
      <c r="ADJ265" s="10"/>
      <c r="ADK265" s="10"/>
      <c r="ADL265" s="10"/>
      <c r="ADM265" s="10"/>
      <c r="ADN265" s="10"/>
      <c r="ADO265" s="10"/>
      <c r="ADP265" s="10"/>
      <c r="ADQ265" s="10"/>
      <c r="ADR265" s="10"/>
      <c r="ADS265" s="10"/>
      <c r="ADT265" s="10"/>
      <c r="ADU265" s="10"/>
      <c r="ADV265" s="10"/>
      <c r="ADW265" s="10"/>
      <c r="ADX265" s="10"/>
      <c r="ADY265" s="10"/>
      <c r="ADZ265" s="10"/>
      <c r="AEA265" s="10"/>
      <c r="AEB265" s="10"/>
      <c r="AEC265" s="10"/>
      <c r="AED265" s="10"/>
      <c r="AEE265" s="10"/>
      <c r="AEF265" s="10"/>
      <c r="AEG265" s="10"/>
      <c r="AEH265" s="10"/>
      <c r="AEI265" s="10"/>
      <c r="AEJ265" s="10"/>
      <c r="AEK265" s="10"/>
      <c r="AEL265" s="10"/>
      <c r="AEM265" s="10"/>
      <c r="AEN265" s="10"/>
      <c r="AEO265" s="10"/>
      <c r="AEP265" s="10"/>
      <c r="AEQ265" s="10"/>
      <c r="AER265" s="10"/>
      <c r="AES265" s="10"/>
      <c r="AET265" s="10"/>
      <c r="AEU265" s="10"/>
      <c r="AEV265" s="10"/>
      <c r="AEW265" s="10"/>
      <c r="AEX265" s="10"/>
      <c r="AEY265" s="10"/>
      <c r="AEZ265" s="10"/>
      <c r="AFA265" s="10"/>
      <c r="AFB265" s="10"/>
      <c r="AFC265" s="10"/>
      <c r="AFD265" s="10"/>
      <c r="AFE265" s="10"/>
      <c r="AFF265" s="10"/>
      <c r="AFG265" s="10"/>
      <c r="AFH265" s="10"/>
      <c r="AFI265" s="10"/>
      <c r="AFJ265" s="10"/>
      <c r="AFK265" s="10"/>
      <c r="AFL265" s="10"/>
      <c r="AFM265" s="10"/>
      <c r="AFN265" s="10"/>
      <c r="AFO265" s="10"/>
      <c r="AFP265" s="10"/>
      <c r="AFQ265" s="10"/>
      <c r="AFR265" s="10"/>
      <c r="AFS265" s="10"/>
      <c r="AFT265" s="10"/>
      <c r="AFU265" s="10"/>
      <c r="AFV265" s="10"/>
      <c r="AFW265" s="10"/>
      <c r="AFX265" s="10"/>
      <c r="AFY265" s="10"/>
      <c r="AFZ265" s="10"/>
      <c r="AGA265" s="10"/>
      <c r="AGB265" s="10"/>
      <c r="AGC265" s="10"/>
      <c r="AGD265" s="10"/>
      <c r="AGE265" s="10"/>
      <c r="AGF265" s="10"/>
      <c r="AGG265" s="10"/>
      <c r="AGH265" s="10"/>
      <c r="AGI265" s="10"/>
      <c r="AGJ265" s="10"/>
      <c r="AGK265" s="10"/>
      <c r="AGL265" s="10"/>
      <c r="AGM265" s="10"/>
      <c r="AGN265" s="10"/>
      <c r="AGO265" s="10"/>
      <c r="AGP265" s="10"/>
      <c r="AGQ265" s="10"/>
      <c r="AGR265" s="10"/>
      <c r="AGS265" s="10"/>
      <c r="AGT265" s="10"/>
      <c r="AGU265" s="10"/>
      <c r="AGV265" s="10"/>
      <c r="AGW265" s="10"/>
      <c r="AGX265" s="10"/>
      <c r="AGY265" s="10"/>
      <c r="AGZ265" s="10"/>
      <c r="AHA265" s="10"/>
      <c r="AHB265" s="10"/>
      <c r="AHC265" s="10"/>
      <c r="AHD265" s="10"/>
      <c r="AHE265" s="10"/>
      <c r="AHF265" s="10"/>
      <c r="AHG265" s="10"/>
      <c r="AHH265" s="10"/>
      <c r="AHI265" s="10"/>
      <c r="AHJ265" s="10"/>
      <c r="AHK265" s="10"/>
      <c r="AHL265" s="10"/>
      <c r="AHM265" s="10"/>
      <c r="AHN265" s="10"/>
      <c r="AHO265" s="10"/>
      <c r="AHP265" s="10"/>
      <c r="AHQ265" s="10"/>
      <c r="AHR265" s="10"/>
      <c r="AHS265" s="10"/>
      <c r="AHT265" s="10"/>
      <c r="AHU265" s="10"/>
      <c r="AHV265" s="10"/>
      <c r="AHW265" s="10"/>
      <c r="AHX265" s="10"/>
      <c r="AHY265" s="10"/>
      <c r="AHZ265" s="10"/>
      <c r="AIA265" s="10"/>
      <c r="AIB265" s="10"/>
      <c r="AIC265" s="10"/>
      <c r="AID265" s="10"/>
      <c r="AIE265" s="10"/>
      <c r="AIF265" s="10"/>
      <c r="AIG265" s="10"/>
      <c r="AIH265" s="10"/>
      <c r="AII265" s="10"/>
      <c r="AIJ265" s="10"/>
      <c r="AIK265" s="10"/>
      <c r="AIL265" s="10"/>
      <c r="AIM265" s="10"/>
      <c r="AIN265" s="10"/>
      <c r="AIO265" s="10"/>
      <c r="AIP265" s="10"/>
      <c r="AIQ265" s="10"/>
      <c r="AIR265" s="10"/>
      <c r="AIS265" s="10"/>
      <c r="AIT265" s="10"/>
      <c r="AIU265" s="10"/>
      <c r="AIV265" s="10"/>
      <c r="AIW265" s="10"/>
      <c r="AIX265" s="10"/>
      <c r="AIY265" s="10"/>
      <c r="AIZ265" s="10"/>
      <c r="AJA265" s="10"/>
      <c r="AJB265" s="10"/>
      <c r="AJC265" s="10"/>
      <c r="AJD265" s="10"/>
      <c r="AJE265" s="10"/>
      <c r="AJF265" s="10"/>
      <c r="AJG265" s="10"/>
      <c r="AJH265" s="10"/>
      <c r="AJI265" s="10"/>
      <c r="AJJ265" s="10"/>
      <c r="AJK265" s="10"/>
      <c r="AJL265" s="10"/>
      <c r="AJM265" s="10"/>
      <c r="AJN265" s="10"/>
      <c r="AJO265" s="10"/>
      <c r="AJP265" s="10"/>
      <c r="AJQ265" s="10"/>
      <c r="AJR265" s="10"/>
      <c r="AJS265" s="10"/>
      <c r="AJT265" s="10"/>
      <c r="AJU265" s="10"/>
      <c r="AJV265" s="10"/>
      <c r="AJW265" s="10"/>
      <c r="AJX265" s="10"/>
      <c r="AJY265" s="10"/>
      <c r="AJZ265" s="10"/>
      <c r="AKA265" s="10"/>
      <c r="AKB265" s="10"/>
      <c r="AKC265" s="10"/>
      <c r="AKD265" s="10"/>
      <c r="AKE265" s="10"/>
      <c r="AKF265" s="10"/>
      <c r="AKG265" s="10"/>
      <c r="AKH265" s="10"/>
      <c r="AKI265" s="10"/>
      <c r="AKJ265" s="10"/>
      <c r="AKK265" s="10"/>
      <c r="AKL265" s="10"/>
      <c r="AKM265" s="10"/>
      <c r="AKN265" s="10"/>
      <c r="AKO265" s="10"/>
      <c r="AKP265" s="10"/>
      <c r="AKQ265" s="10"/>
      <c r="AKR265" s="10"/>
      <c r="AKS265" s="10"/>
      <c r="AKT265" s="10"/>
      <c r="AKU265" s="10"/>
      <c r="AKV265" s="10"/>
      <c r="AKW265" s="10"/>
      <c r="AKX265" s="10"/>
      <c r="AKY265" s="10"/>
      <c r="AKZ265" s="10"/>
      <c r="ALA265" s="10"/>
      <c r="ALB265" s="10"/>
      <c r="ALC265" s="10"/>
      <c r="ALD265" s="10"/>
      <c r="ALE265" s="10"/>
      <c r="ALF265" s="10"/>
      <c r="ALG265" s="10"/>
      <c r="ALH265" s="10"/>
      <c r="ALI265" s="10"/>
      <c r="ALJ265" s="10"/>
      <c r="ALK265" s="10"/>
      <c r="ALL265" s="10"/>
      <c r="ALM265" s="10"/>
      <c r="ALN265" s="10"/>
      <c r="ALO265" s="10"/>
      <c r="ALP265" s="10"/>
      <c r="ALQ265" s="10"/>
      <c r="ALR265" s="10"/>
      <c r="ALS265" s="10"/>
      <c r="ALT265" s="10"/>
      <c r="ALU265" s="10"/>
      <c r="ALV265" s="10"/>
      <c r="ALW265" s="10"/>
      <c r="ALX265" s="10"/>
      <c r="ALY265" s="10"/>
      <c r="ALZ265" s="10"/>
      <c r="AMA265" s="10"/>
      <c r="AMB265" s="10"/>
      <c r="AMC265" s="10"/>
      <c r="AMD265" s="10"/>
      <c r="AME265" s="10"/>
      <c r="AMF265" s="10"/>
    </row>
    <row r="266" spans="1:1020" s="13" customFormat="1" x14ac:dyDescent="0.3">
      <c r="A266" s="2">
        <v>302</v>
      </c>
      <c r="B266" s="2" t="s">
        <v>865</v>
      </c>
      <c r="C266" s="2" t="s">
        <v>866</v>
      </c>
      <c r="D266" s="2">
        <v>2012</v>
      </c>
      <c r="E266" s="2" t="s">
        <v>867</v>
      </c>
      <c r="F266" s="2" t="s">
        <v>64</v>
      </c>
      <c r="G266" s="3"/>
      <c r="H266" s="3" t="s">
        <v>437</v>
      </c>
      <c r="I266" s="3" t="s">
        <v>868</v>
      </c>
      <c r="J266" s="4" t="s">
        <v>4824</v>
      </c>
      <c r="K266" s="4" t="s">
        <v>4836</v>
      </c>
      <c r="L266" s="4" t="s">
        <v>21</v>
      </c>
      <c r="M266" s="4" t="s">
        <v>601</v>
      </c>
      <c r="N266" s="96" t="s">
        <v>5060</v>
      </c>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c r="IU266" s="10"/>
      <c r="IV266" s="10"/>
      <c r="IW266" s="10"/>
      <c r="IX266" s="10"/>
      <c r="IY266" s="10"/>
      <c r="IZ266" s="10"/>
      <c r="JA266" s="10"/>
      <c r="JB266" s="10"/>
      <c r="JC266" s="10"/>
      <c r="JD266" s="10"/>
      <c r="JE266" s="10"/>
      <c r="JF266" s="10"/>
      <c r="JG266" s="10"/>
      <c r="JH266" s="10"/>
      <c r="JI266" s="10"/>
      <c r="JJ266" s="10"/>
      <c r="JK266" s="10"/>
      <c r="JL266" s="10"/>
      <c r="JM266" s="10"/>
      <c r="JN266" s="10"/>
      <c r="JO266" s="10"/>
      <c r="JP266" s="10"/>
      <c r="JQ266" s="10"/>
      <c r="JR266" s="10"/>
      <c r="JS266" s="10"/>
      <c r="JT266" s="10"/>
      <c r="JU266" s="10"/>
      <c r="JV266" s="10"/>
      <c r="JW266" s="10"/>
      <c r="JX266" s="10"/>
      <c r="JY266" s="10"/>
      <c r="JZ266" s="10"/>
      <c r="KA266" s="10"/>
      <c r="KB266" s="10"/>
      <c r="KC266" s="10"/>
      <c r="KD266" s="10"/>
      <c r="KE266" s="10"/>
      <c r="KF266" s="10"/>
      <c r="KG266" s="10"/>
      <c r="KH266" s="10"/>
      <c r="KI266" s="10"/>
      <c r="KJ266" s="10"/>
      <c r="KK266" s="10"/>
      <c r="KL266" s="10"/>
      <c r="KM266" s="10"/>
      <c r="KN266" s="10"/>
      <c r="KO266" s="10"/>
      <c r="KP266" s="10"/>
      <c r="KQ266" s="10"/>
      <c r="KR266" s="10"/>
      <c r="KS266" s="10"/>
      <c r="KT266" s="10"/>
      <c r="KU266" s="10"/>
      <c r="KV266" s="10"/>
      <c r="KW266" s="10"/>
      <c r="KX266" s="10"/>
      <c r="KY266" s="10"/>
      <c r="KZ266" s="10"/>
      <c r="LA266" s="10"/>
      <c r="LB266" s="10"/>
      <c r="LC266" s="10"/>
      <c r="LD266" s="10"/>
      <c r="LE266" s="10"/>
      <c r="LF266" s="10"/>
      <c r="LG266" s="10"/>
      <c r="LH266" s="10"/>
      <c r="LI266" s="10"/>
      <c r="LJ266" s="10"/>
      <c r="LK266" s="10"/>
      <c r="LL266" s="10"/>
      <c r="LM266" s="10"/>
      <c r="LN266" s="10"/>
      <c r="LO266" s="10"/>
      <c r="LP266" s="10"/>
      <c r="LQ266" s="10"/>
      <c r="LR266" s="10"/>
      <c r="LS266" s="10"/>
      <c r="LT266" s="10"/>
      <c r="LU266" s="10"/>
      <c r="LV266" s="10"/>
      <c r="LW266" s="10"/>
      <c r="LX266" s="10"/>
      <c r="LY266" s="10"/>
      <c r="LZ266" s="10"/>
      <c r="MA266" s="10"/>
      <c r="MB266" s="10"/>
      <c r="MC266" s="10"/>
      <c r="MD266" s="10"/>
      <c r="ME266" s="10"/>
      <c r="MF266" s="10"/>
      <c r="MG266" s="10"/>
      <c r="MH266" s="10"/>
      <c r="MI266" s="10"/>
      <c r="MJ266" s="10"/>
      <c r="MK266" s="10"/>
      <c r="ML266" s="10"/>
      <c r="MM266" s="10"/>
      <c r="MN266" s="10"/>
      <c r="MO266" s="10"/>
      <c r="MP266" s="10"/>
      <c r="MQ266" s="10"/>
      <c r="MR266" s="10"/>
      <c r="MS266" s="10"/>
      <c r="MT266" s="10"/>
      <c r="MU266" s="10"/>
      <c r="MV266" s="10"/>
      <c r="MW266" s="10"/>
      <c r="MX266" s="10"/>
      <c r="MY266" s="10"/>
      <c r="MZ266" s="10"/>
      <c r="NA266" s="10"/>
      <c r="NB266" s="10"/>
      <c r="NC266" s="10"/>
      <c r="ND266" s="10"/>
      <c r="NE266" s="10"/>
      <c r="NF266" s="10"/>
      <c r="NG266" s="10"/>
      <c r="NH266" s="10"/>
      <c r="NI266" s="10"/>
      <c r="NJ266" s="10"/>
      <c r="NK266" s="10"/>
      <c r="NL266" s="10"/>
      <c r="NM266" s="10"/>
      <c r="NN266" s="10"/>
      <c r="NO266" s="10"/>
      <c r="NP266" s="10"/>
      <c r="NQ266" s="10"/>
      <c r="NR266" s="10"/>
      <c r="NS266" s="10"/>
      <c r="NT266" s="10"/>
      <c r="NU266" s="10"/>
      <c r="NV266" s="10"/>
      <c r="NW266" s="10"/>
      <c r="NX266" s="10"/>
      <c r="NY266" s="10"/>
      <c r="NZ266" s="10"/>
      <c r="OA266" s="10"/>
      <c r="OB266" s="10"/>
      <c r="OC266" s="10"/>
      <c r="OD266" s="10"/>
      <c r="OE266" s="10"/>
      <c r="OF266" s="10"/>
      <c r="OG266" s="10"/>
      <c r="OH266" s="10"/>
      <c r="OI266" s="10"/>
      <c r="OJ266" s="10"/>
      <c r="OK266" s="10"/>
      <c r="OL266" s="10"/>
      <c r="OM266" s="10"/>
      <c r="ON266" s="10"/>
      <c r="OO266" s="10"/>
      <c r="OP266" s="10"/>
      <c r="OQ266" s="10"/>
      <c r="OR266" s="10"/>
      <c r="OS266" s="10"/>
      <c r="OT266" s="10"/>
      <c r="OU266" s="10"/>
      <c r="OV266" s="10"/>
      <c r="OW266" s="10"/>
      <c r="OX266" s="10"/>
      <c r="OY266" s="10"/>
      <c r="OZ266" s="10"/>
      <c r="PA266" s="10"/>
      <c r="PB266" s="10"/>
      <c r="PC266" s="10"/>
      <c r="PD266" s="10"/>
      <c r="PE266" s="10"/>
      <c r="PF266" s="10"/>
      <c r="PG266" s="10"/>
      <c r="PH266" s="10"/>
      <c r="PI266" s="10"/>
      <c r="PJ266" s="10"/>
      <c r="PK266" s="10"/>
      <c r="PL266" s="10"/>
      <c r="PM266" s="10"/>
      <c r="PN266" s="10"/>
      <c r="PO266" s="10"/>
      <c r="PP266" s="10"/>
      <c r="PQ266" s="10"/>
      <c r="PR266" s="10"/>
      <c r="PS266" s="10"/>
      <c r="PT266" s="10"/>
      <c r="PU266" s="10"/>
      <c r="PV266" s="10"/>
      <c r="PW266" s="10"/>
      <c r="PX266" s="10"/>
      <c r="PY266" s="10"/>
      <c r="PZ266" s="10"/>
      <c r="QA266" s="10"/>
      <c r="QB266" s="10"/>
      <c r="QC266" s="10"/>
      <c r="QD266" s="10"/>
      <c r="QE266" s="10"/>
      <c r="QF266" s="10"/>
      <c r="QG266" s="10"/>
      <c r="QH266" s="10"/>
      <c r="QI266" s="10"/>
      <c r="QJ266" s="10"/>
      <c r="QK266" s="10"/>
      <c r="QL266" s="10"/>
      <c r="QM266" s="10"/>
      <c r="QN266" s="10"/>
      <c r="QO266" s="10"/>
      <c r="QP266" s="10"/>
      <c r="QQ266" s="10"/>
      <c r="QR266" s="10"/>
      <c r="QS266" s="10"/>
      <c r="QT266" s="10"/>
      <c r="QU266" s="10"/>
      <c r="QV266" s="10"/>
      <c r="QW266" s="10"/>
      <c r="QX266" s="10"/>
      <c r="QY266" s="10"/>
      <c r="QZ266" s="10"/>
      <c r="RA266" s="10"/>
      <c r="RB266" s="10"/>
      <c r="RC266" s="10"/>
      <c r="RD266" s="10"/>
      <c r="RE266" s="10"/>
      <c r="RF266" s="10"/>
      <c r="RG266" s="10"/>
      <c r="RH266" s="10"/>
      <c r="RI266" s="10"/>
      <c r="RJ266" s="10"/>
      <c r="RK266" s="10"/>
      <c r="RL266" s="10"/>
      <c r="RM266" s="10"/>
      <c r="RN266" s="10"/>
      <c r="RO266" s="10"/>
      <c r="RP266" s="10"/>
      <c r="RQ266" s="10"/>
      <c r="RR266" s="10"/>
      <c r="RS266" s="10"/>
      <c r="RT266" s="10"/>
      <c r="RU266" s="10"/>
      <c r="RV266" s="10"/>
      <c r="RW266" s="10"/>
      <c r="RX266" s="10"/>
      <c r="RY266" s="10"/>
      <c r="RZ266" s="10"/>
      <c r="SA266" s="10"/>
      <c r="SB266" s="10"/>
      <c r="SC266" s="10"/>
      <c r="SD266" s="10"/>
      <c r="SE266" s="10"/>
      <c r="SF266" s="10"/>
      <c r="SG266" s="10"/>
      <c r="SH266" s="10"/>
      <c r="SI266" s="10"/>
      <c r="SJ266" s="10"/>
      <c r="SK266" s="10"/>
      <c r="SL266" s="10"/>
      <c r="SM266" s="10"/>
      <c r="SN266" s="10"/>
      <c r="SO266" s="10"/>
      <c r="SP266" s="10"/>
      <c r="SQ266" s="10"/>
      <c r="SR266" s="10"/>
      <c r="SS266" s="10"/>
      <c r="ST266" s="10"/>
      <c r="SU266" s="10"/>
      <c r="SV266" s="10"/>
      <c r="SW266" s="10"/>
      <c r="SX266" s="10"/>
      <c r="SY266" s="10"/>
      <c r="SZ266" s="10"/>
      <c r="TA266" s="10"/>
      <c r="TB266" s="10"/>
      <c r="TC266" s="10"/>
      <c r="TD266" s="10"/>
      <c r="TE266" s="10"/>
      <c r="TF266" s="10"/>
      <c r="TG266" s="10"/>
      <c r="TH266" s="10"/>
      <c r="TI266" s="10"/>
      <c r="TJ266" s="10"/>
      <c r="TK266" s="10"/>
      <c r="TL266" s="10"/>
      <c r="TM266" s="10"/>
      <c r="TN266" s="10"/>
      <c r="TO266" s="10"/>
      <c r="TP266" s="10"/>
      <c r="TQ266" s="10"/>
      <c r="TR266" s="10"/>
      <c r="TS266" s="10"/>
      <c r="TT266" s="10"/>
      <c r="TU266" s="10"/>
      <c r="TV266" s="10"/>
      <c r="TW266" s="10"/>
      <c r="TX266" s="10"/>
      <c r="TY266" s="10"/>
      <c r="TZ266" s="10"/>
      <c r="UA266" s="10"/>
      <c r="UB266" s="10"/>
      <c r="UC266" s="10"/>
      <c r="UD266" s="10"/>
      <c r="UE266" s="10"/>
      <c r="UF266" s="10"/>
      <c r="UG266" s="10"/>
      <c r="UH266" s="10"/>
      <c r="UI266" s="10"/>
      <c r="UJ266" s="10"/>
      <c r="UK266" s="10"/>
      <c r="UL266" s="10"/>
      <c r="UM266" s="10"/>
      <c r="UN266" s="10"/>
      <c r="UO266" s="10"/>
      <c r="UP266" s="10"/>
      <c r="UQ266" s="10"/>
      <c r="UR266" s="10"/>
      <c r="US266" s="10"/>
      <c r="UT266" s="10"/>
      <c r="UU266" s="10"/>
      <c r="UV266" s="10"/>
      <c r="UW266" s="10"/>
      <c r="UX266" s="10"/>
      <c r="UY266" s="10"/>
      <c r="UZ266" s="10"/>
      <c r="VA266" s="10"/>
      <c r="VB266" s="10"/>
      <c r="VC266" s="10"/>
      <c r="VD266" s="10"/>
      <c r="VE266" s="10"/>
      <c r="VF266" s="10"/>
      <c r="VG266" s="10"/>
      <c r="VH266" s="10"/>
      <c r="VI266" s="10"/>
      <c r="VJ266" s="10"/>
      <c r="VK266" s="10"/>
      <c r="VL266" s="10"/>
      <c r="VM266" s="10"/>
      <c r="VN266" s="10"/>
      <c r="VO266" s="10"/>
      <c r="VP266" s="10"/>
      <c r="VQ266" s="10"/>
      <c r="VR266" s="10"/>
      <c r="VS266" s="10"/>
      <c r="VT266" s="10"/>
      <c r="VU266" s="10"/>
      <c r="VV266" s="10"/>
      <c r="VW266" s="10"/>
      <c r="VX266" s="10"/>
      <c r="VY266" s="10"/>
      <c r="VZ266" s="10"/>
      <c r="WA266" s="10"/>
      <c r="WB266" s="10"/>
      <c r="WC266" s="10"/>
      <c r="WD266" s="10"/>
      <c r="WE266" s="10"/>
      <c r="WF266" s="10"/>
      <c r="WG266" s="10"/>
      <c r="WH266" s="10"/>
      <c r="WI266" s="10"/>
      <c r="WJ266" s="10"/>
      <c r="WK266" s="10"/>
      <c r="WL266" s="10"/>
      <c r="WM266" s="10"/>
      <c r="WN266" s="10"/>
      <c r="WO266" s="10"/>
      <c r="WP266" s="10"/>
      <c r="WQ266" s="10"/>
      <c r="WR266" s="10"/>
      <c r="WS266" s="10"/>
      <c r="WT266" s="10"/>
      <c r="WU266" s="10"/>
      <c r="WV266" s="10"/>
      <c r="WW266" s="10"/>
      <c r="WX266" s="10"/>
      <c r="WY266" s="10"/>
      <c r="WZ266" s="10"/>
      <c r="XA266" s="10"/>
      <c r="XB266" s="10"/>
      <c r="XC266" s="10"/>
      <c r="XD266" s="10"/>
      <c r="XE266" s="10"/>
      <c r="XF266" s="10"/>
      <c r="XG266" s="10"/>
      <c r="XH266" s="10"/>
      <c r="XI266" s="10"/>
      <c r="XJ266" s="10"/>
      <c r="XK266" s="10"/>
      <c r="XL266" s="10"/>
      <c r="XM266" s="10"/>
      <c r="XN266" s="10"/>
      <c r="XO266" s="10"/>
      <c r="XP266" s="10"/>
      <c r="XQ266" s="10"/>
      <c r="XR266" s="10"/>
      <c r="XS266" s="10"/>
      <c r="XT266" s="10"/>
      <c r="XU266" s="10"/>
      <c r="XV266" s="10"/>
      <c r="XW266" s="10"/>
      <c r="XX266" s="10"/>
      <c r="XY266" s="10"/>
      <c r="XZ266" s="10"/>
      <c r="YA266" s="10"/>
      <c r="YB266" s="10"/>
      <c r="YC266" s="10"/>
      <c r="YD266" s="10"/>
      <c r="YE266" s="10"/>
      <c r="YF266" s="10"/>
      <c r="YG266" s="10"/>
      <c r="YH266" s="10"/>
      <c r="YI266" s="10"/>
      <c r="YJ266" s="10"/>
      <c r="YK266" s="10"/>
      <c r="YL266" s="10"/>
      <c r="YM266" s="10"/>
      <c r="YN266" s="10"/>
      <c r="YO266" s="10"/>
      <c r="YP266" s="10"/>
      <c r="YQ266" s="10"/>
      <c r="YR266" s="10"/>
      <c r="YS266" s="10"/>
      <c r="YT266" s="10"/>
      <c r="YU266" s="10"/>
      <c r="YV266" s="10"/>
      <c r="YW266" s="10"/>
      <c r="YX266" s="10"/>
      <c r="YY266" s="10"/>
      <c r="YZ266" s="10"/>
      <c r="ZA266" s="10"/>
      <c r="ZB266" s="10"/>
      <c r="ZC266" s="10"/>
      <c r="ZD266" s="10"/>
      <c r="ZE266" s="10"/>
      <c r="ZF266" s="10"/>
      <c r="ZG266" s="10"/>
      <c r="ZH266" s="10"/>
      <c r="ZI266" s="10"/>
      <c r="ZJ266" s="10"/>
      <c r="ZK266" s="10"/>
      <c r="ZL266" s="10"/>
      <c r="ZM266" s="10"/>
      <c r="ZN266" s="10"/>
      <c r="ZO266" s="10"/>
      <c r="ZP266" s="10"/>
      <c r="ZQ266" s="10"/>
      <c r="ZR266" s="10"/>
      <c r="ZS266" s="10"/>
      <c r="ZT266" s="10"/>
      <c r="ZU266" s="10"/>
      <c r="ZV266" s="10"/>
      <c r="ZW266" s="10"/>
      <c r="ZX266" s="10"/>
      <c r="ZY266" s="10"/>
      <c r="ZZ266" s="10"/>
      <c r="AAA266" s="10"/>
      <c r="AAB266" s="10"/>
      <c r="AAC266" s="10"/>
      <c r="AAD266" s="10"/>
      <c r="AAE266" s="10"/>
      <c r="AAF266" s="10"/>
      <c r="AAG266" s="10"/>
      <c r="AAH266" s="10"/>
      <c r="AAI266" s="10"/>
      <c r="AAJ266" s="10"/>
      <c r="AAK266" s="10"/>
      <c r="AAL266" s="10"/>
      <c r="AAM266" s="10"/>
      <c r="AAN266" s="10"/>
      <c r="AAO266" s="10"/>
      <c r="AAP266" s="10"/>
      <c r="AAQ266" s="10"/>
      <c r="AAR266" s="10"/>
      <c r="AAS266" s="10"/>
      <c r="AAT266" s="10"/>
      <c r="AAU266" s="10"/>
      <c r="AAV266" s="10"/>
      <c r="AAW266" s="10"/>
      <c r="AAX266" s="10"/>
      <c r="AAY266" s="10"/>
      <c r="AAZ266" s="10"/>
      <c r="ABA266" s="10"/>
      <c r="ABB266" s="10"/>
      <c r="ABC266" s="10"/>
      <c r="ABD266" s="10"/>
      <c r="ABE266" s="10"/>
      <c r="ABF266" s="10"/>
      <c r="ABG266" s="10"/>
      <c r="ABH266" s="10"/>
      <c r="ABI266" s="10"/>
      <c r="ABJ266" s="10"/>
      <c r="ABK266" s="10"/>
      <c r="ABL266" s="10"/>
      <c r="ABM266" s="10"/>
      <c r="ABN266" s="10"/>
      <c r="ABO266" s="10"/>
      <c r="ABP266" s="10"/>
      <c r="ABQ266" s="10"/>
      <c r="ABR266" s="10"/>
      <c r="ABS266" s="10"/>
      <c r="ABT266" s="10"/>
      <c r="ABU266" s="10"/>
      <c r="ABV266" s="10"/>
      <c r="ABW266" s="10"/>
      <c r="ABX266" s="10"/>
      <c r="ABY266" s="10"/>
      <c r="ABZ266" s="10"/>
      <c r="ACA266" s="10"/>
      <c r="ACB266" s="10"/>
      <c r="ACC266" s="10"/>
      <c r="ACD266" s="10"/>
      <c r="ACE266" s="10"/>
      <c r="ACF266" s="10"/>
      <c r="ACG266" s="10"/>
      <c r="ACH266" s="10"/>
      <c r="ACI266" s="10"/>
      <c r="ACJ266" s="10"/>
      <c r="ACK266" s="10"/>
      <c r="ACL266" s="10"/>
      <c r="ACM266" s="10"/>
      <c r="ACN266" s="10"/>
      <c r="ACO266" s="10"/>
      <c r="ACP266" s="10"/>
      <c r="ACQ266" s="10"/>
      <c r="ACR266" s="10"/>
      <c r="ACS266" s="10"/>
      <c r="ACT266" s="10"/>
      <c r="ACU266" s="10"/>
      <c r="ACV266" s="10"/>
      <c r="ACW266" s="10"/>
      <c r="ACX266" s="10"/>
      <c r="ACY266" s="10"/>
      <c r="ACZ266" s="10"/>
      <c r="ADA266" s="10"/>
      <c r="ADB266" s="10"/>
      <c r="ADC266" s="10"/>
      <c r="ADD266" s="10"/>
      <c r="ADE266" s="10"/>
      <c r="ADF266" s="10"/>
      <c r="ADG266" s="10"/>
      <c r="ADH266" s="10"/>
      <c r="ADI266" s="10"/>
      <c r="ADJ266" s="10"/>
      <c r="ADK266" s="10"/>
      <c r="ADL266" s="10"/>
      <c r="ADM266" s="10"/>
      <c r="ADN266" s="10"/>
      <c r="ADO266" s="10"/>
      <c r="ADP266" s="10"/>
      <c r="ADQ266" s="10"/>
      <c r="ADR266" s="10"/>
      <c r="ADS266" s="10"/>
      <c r="ADT266" s="10"/>
      <c r="ADU266" s="10"/>
      <c r="ADV266" s="10"/>
      <c r="ADW266" s="10"/>
      <c r="ADX266" s="10"/>
      <c r="ADY266" s="10"/>
      <c r="ADZ266" s="10"/>
      <c r="AEA266" s="10"/>
      <c r="AEB266" s="10"/>
      <c r="AEC266" s="10"/>
      <c r="AED266" s="10"/>
      <c r="AEE266" s="10"/>
      <c r="AEF266" s="10"/>
      <c r="AEG266" s="10"/>
      <c r="AEH266" s="10"/>
      <c r="AEI266" s="10"/>
      <c r="AEJ266" s="10"/>
      <c r="AEK266" s="10"/>
      <c r="AEL266" s="10"/>
      <c r="AEM266" s="10"/>
      <c r="AEN266" s="10"/>
      <c r="AEO266" s="10"/>
      <c r="AEP266" s="10"/>
      <c r="AEQ266" s="10"/>
      <c r="AER266" s="10"/>
      <c r="AES266" s="10"/>
      <c r="AET266" s="10"/>
      <c r="AEU266" s="10"/>
      <c r="AEV266" s="10"/>
      <c r="AEW266" s="10"/>
      <c r="AEX266" s="10"/>
      <c r="AEY266" s="10"/>
      <c r="AEZ266" s="10"/>
      <c r="AFA266" s="10"/>
      <c r="AFB266" s="10"/>
      <c r="AFC266" s="10"/>
      <c r="AFD266" s="10"/>
      <c r="AFE266" s="10"/>
      <c r="AFF266" s="10"/>
      <c r="AFG266" s="10"/>
      <c r="AFH266" s="10"/>
      <c r="AFI266" s="10"/>
      <c r="AFJ266" s="10"/>
      <c r="AFK266" s="10"/>
      <c r="AFL266" s="10"/>
      <c r="AFM266" s="10"/>
      <c r="AFN266" s="10"/>
      <c r="AFO266" s="10"/>
      <c r="AFP266" s="10"/>
      <c r="AFQ266" s="10"/>
      <c r="AFR266" s="10"/>
      <c r="AFS266" s="10"/>
      <c r="AFT266" s="10"/>
      <c r="AFU266" s="10"/>
      <c r="AFV266" s="10"/>
      <c r="AFW266" s="10"/>
      <c r="AFX266" s="10"/>
      <c r="AFY266" s="10"/>
      <c r="AFZ266" s="10"/>
      <c r="AGA266" s="10"/>
      <c r="AGB266" s="10"/>
      <c r="AGC266" s="10"/>
      <c r="AGD266" s="10"/>
      <c r="AGE266" s="10"/>
      <c r="AGF266" s="10"/>
      <c r="AGG266" s="10"/>
      <c r="AGH266" s="10"/>
      <c r="AGI266" s="10"/>
      <c r="AGJ266" s="10"/>
      <c r="AGK266" s="10"/>
      <c r="AGL266" s="10"/>
      <c r="AGM266" s="10"/>
      <c r="AGN266" s="10"/>
      <c r="AGO266" s="10"/>
      <c r="AGP266" s="10"/>
      <c r="AGQ266" s="10"/>
      <c r="AGR266" s="10"/>
      <c r="AGS266" s="10"/>
      <c r="AGT266" s="10"/>
      <c r="AGU266" s="10"/>
      <c r="AGV266" s="10"/>
      <c r="AGW266" s="10"/>
      <c r="AGX266" s="10"/>
      <c r="AGY266" s="10"/>
      <c r="AGZ266" s="10"/>
      <c r="AHA266" s="10"/>
      <c r="AHB266" s="10"/>
      <c r="AHC266" s="10"/>
      <c r="AHD266" s="10"/>
      <c r="AHE266" s="10"/>
      <c r="AHF266" s="10"/>
      <c r="AHG266" s="10"/>
      <c r="AHH266" s="10"/>
      <c r="AHI266" s="10"/>
      <c r="AHJ266" s="10"/>
      <c r="AHK266" s="10"/>
      <c r="AHL266" s="10"/>
      <c r="AHM266" s="10"/>
      <c r="AHN266" s="10"/>
      <c r="AHO266" s="10"/>
      <c r="AHP266" s="10"/>
      <c r="AHQ266" s="10"/>
      <c r="AHR266" s="10"/>
      <c r="AHS266" s="10"/>
      <c r="AHT266" s="10"/>
      <c r="AHU266" s="10"/>
      <c r="AHV266" s="10"/>
      <c r="AHW266" s="10"/>
      <c r="AHX266" s="10"/>
      <c r="AHY266" s="10"/>
      <c r="AHZ266" s="10"/>
      <c r="AIA266" s="10"/>
      <c r="AIB266" s="10"/>
      <c r="AIC266" s="10"/>
      <c r="AID266" s="10"/>
      <c r="AIE266" s="10"/>
      <c r="AIF266" s="10"/>
      <c r="AIG266" s="10"/>
      <c r="AIH266" s="10"/>
      <c r="AII266" s="10"/>
      <c r="AIJ266" s="10"/>
      <c r="AIK266" s="10"/>
      <c r="AIL266" s="10"/>
      <c r="AIM266" s="10"/>
      <c r="AIN266" s="10"/>
      <c r="AIO266" s="10"/>
      <c r="AIP266" s="10"/>
      <c r="AIQ266" s="10"/>
      <c r="AIR266" s="10"/>
      <c r="AIS266" s="10"/>
      <c r="AIT266" s="10"/>
      <c r="AIU266" s="10"/>
      <c r="AIV266" s="10"/>
      <c r="AIW266" s="10"/>
      <c r="AIX266" s="10"/>
      <c r="AIY266" s="10"/>
      <c r="AIZ266" s="10"/>
      <c r="AJA266" s="10"/>
      <c r="AJB266" s="10"/>
      <c r="AJC266" s="10"/>
      <c r="AJD266" s="10"/>
      <c r="AJE266" s="10"/>
      <c r="AJF266" s="10"/>
      <c r="AJG266" s="10"/>
      <c r="AJH266" s="10"/>
      <c r="AJI266" s="10"/>
      <c r="AJJ266" s="10"/>
      <c r="AJK266" s="10"/>
      <c r="AJL266" s="10"/>
      <c r="AJM266" s="10"/>
      <c r="AJN266" s="10"/>
      <c r="AJO266" s="10"/>
      <c r="AJP266" s="10"/>
      <c r="AJQ266" s="10"/>
      <c r="AJR266" s="10"/>
      <c r="AJS266" s="10"/>
      <c r="AJT266" s="10"/>
      <c r="AJU266" s="10"/>
      <c r="AJV266" s="10"/>
      <c r="AJW266" s="10"/>
      <c r="AJX266" s="10"/>
      <c r="AJY266" s="10"/>
      <c r="AJZ266" s="10"/>
      <c r="AKA266" s="10"/>
      <c r="AKB266" s="10"/>
      <c r="AKC266" s="10"/>
      <c r="AKD266" s="10"/>
      <c r="AKE266" s="10"/>
      <c r="AKF266" s="10"/>
      <c r="AKG266" s="10"/>
      <c r="AKH266" s="10"/>
      <c r="AKI266" s="10"/>
      <c r="AKJ266" s="10"/>
      <c r="AKK266" s="10"/>
      <c r="AKL266" s="10"/>
      <c r="AKM266" s="10"/>
      <c r="AKN266" s="10"/>
      <c r="AKO266" s="10"/>
      <c r="AKP266" s="10"/>
      <c r="AKQ266" s="10"/>
      <c r="AKR266" s="10"/>
      <c r="AKS266" s="10"/>
      <c r="AKT266" s="10"/>
      <c r="AKU266" s="10"/>
      <c r="AKV266" s="10"/>
      <c r="AKW266" s="10"/>
      <c r="AKX266" s="10"/>
      <c r="AKY266" s="10"/>
      <c r="AKZ266" s="10"/>
      <c r="ALA266" s="10"/>
      <c r="ALB266" s="10"/>
      <c r="ALC266" s="10"/>
      <c r="ALD266" s="10"/>
      <c r="ALE266" s="10"/>
      <c r="ALF266" s="10"/>
      <c r="ALG266" s="10"/>
      <c r="ALH266" s="10"/>
      <c r="ALI266" s="10"/>
      <c r="ALJ266" s="10"/>
      <c r="ALK266" s="10"/>
      <c r="ALL266" s="10"/>
      <c r="ALM266" s="10"/>
      <c r="ALN266" s="10"/>
      <c r="ALO266" s="10"/>
      <c r="ALP266" s="10"/>
      <c r="ALQ266" s="10"/>
      <c r="ALR266" s="10"/>
      <c r="ALS266" s="10"/>
      <c r="ALT266" s="10"/>
      <c r="ALU266" s="10"/>
      <c r="ALV266" s="10"/>
      <c r="ALW266" s="10"/>
      <c r="ALX266" s="10"/>
      <c r="ALY266" s="10"/>
      <c r="ALZ266" s="10"/>
      <c r="AMA266" s="10"/>
      <c r="AMB266" s="10"/>
      <c r="AMC266" s="10"/>
      <c r="AMD266" s="10"/>
      <c r="AME266" s="10"/>
      <c r="AMF266" s="10"/>
    </row>
    <row r="267" spans="1:1020" s="13" customFormat="1" x14ac:dyDescent="0.3">
      <c r="A267" s="2">
        <v>223</v>
      </c>
      <c r="B267" s="2" t="s">
        <v>869</v>
      </c>
      <c r="C267" s="2" t="s">
        <v>870</v>
      </c>
      <c r="D267" s="2">
        <v>2003</v>
      </c>
      <c r="E267" s="2" t="s">
        <v>871</v>
      </c>
      <c r="F267" s="2" t="s">
        <v>220</v>
      </c>
      <c r="G267" s="3"/>
      <c r="H267" s="3" t="s">
        <v>872</v>
      </c>
      <c r="I267" s="3"/>
      <c r="J267" s="4" t="s">
        <v>4824</v>
      </c>
      <c r="K267" s="4" t="s">
        <v>4836</v>
      </c>
      <c r="L267" s="4" t="s">
        <v>116</v>
      </c>
      <c r="M267" s="4" t="s">
        <v>67</v>
      </c>
      <c r="N267" s="96" t="s">
        <v>5056</v>
      </c>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row>
    <row r="268" spans="1:1020" s="13" customFormat="1" x14ac:dyDescent="0.3">
      <c r="A268" s="2">
        <v>47</v>
      </c>
      <c r="B268" s="2" t="s">
        <v>873</v>
      </c>
      <c r="C268" s="2" t="s">
        <v>874</v>
      </c>
      <c r="D268" s="2">
        <v>2007</v>
      </c>
      <c r="E268" s="2" t="s">
        <v>875</v>
      </c>
      <c r="F268" s="2" t="s">
        <v>847</v>
      </c>
      <c r="G268" s="3" t="s">
        <v>876</v>
      </c>
      <c r="H268" s="3"/>
      <c r="I268" s="3"/>
      <c r="J268" s="4" t="s">
        <v>4824</v>
      </c>
      <c r="K268" s="4" t="s">
        <v>4836</v>
      </c>
      <c r="L268" s="4" t="s">
        <v>21</v>
      </c>
      <c r="M268" s="4" t="s">
        <v>236</v>
      </c>
      <c r="N268" s="96" t="s">
        <v>5058</v>
      </c>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c r="KY268" s="10"/>
      <c r="KZ268" s="10"/>
      <c r="LA268" s="10"/>
      <c r="LB268" s="10"/>
      <c r="LC268" s="10"/>
      <c r="LD268" s="10"/>
      <c r="LE268" s="10"/>
      <c r="LF268" s="10"/>
      <c r="LG268" s="10"/>
      <c r="LH268" s="10"/>
      <c r="LI268" s="10"/>
      <c r="LJ268" s="10"/>
      <c r="LK268" s="10"/>
      <c r="LL268" s="10"/>
      <c r="LM268" s="10"/>
      <c r="LN268" s="10"/>
      <c r="LO268" s="10"/>
      <c r="LP268" s="10"/>
      <c r="LQ268" s="10"/>
      <c r="LR268" s="10"/>
      <c r="LS268" s="10"/>
      <c r="LT268" s="10"/>
      <c r="LU268" s="10"/>
      <c r="LV268" s="10"/>
      <c r="LW268" s="10"/>
      <c r="LX268" s="10"/>
      <c r="LY268" s="10"/>
      <c r="LZ268" s="10"/>
      <c r="MA268" s="10"/>
      <c r="MB268" s="10"/>
      <c r="MC268" s="10"/>
      <c r="MD268" s="10"/>
      <c r="ME268" s="10"/>
      <c r="MF268" s="10"/>
      <c r="MG268" s="10"/>
      <c r="MH268" s="10"/>
      <c r="MI268" s="10"/>
      <c r="MJ268" s="10"/>
      <c r="MK268" s="10"/>
      <c r="ML268" s="10"/>
      <c r="MM268" s="10"/>
      <c r="MN268" s="10"/>
      <c r="MO268" s="10"/>
      <c r="MP268" s="10"/>
      <c r="MQ268" s="10"/>
      <c r="MR268" s="10"/>
      <c r="MS268" s="10"/>
      <c r="MT268" s="10"/>
      <c r="MU268" s="10"/>
      <c r="MV268" s="10"/>
      <c r="MW268" s="10"/>
      <c r="MX268" s="10"/>
      <c r="MY268" s="10"/>
      <c r="MZ268" s="10"/>
      <c r="NA268" s="10"/>
      <c r="NB268" s="10"/>
      <c r="NC268" s="10"/>
      <c r="ND268" s="10"/>
      <c r="NE268" s="10"/>
      <c r="NF268" s="10"/>
      <c r="NG268" s="10"/>
      <c r="NH268" s="10"/>
      <c r="NI268" s="10"/>
      <c r="NJ268" s="10"/>
      <c r="NK268" s="10"/>
      <c r="NL268" s="10"/>
      <c r="NM268" s="10"/>
      <c r="NN268" s="10"/>
      <c r="NO268" s="10"/>
      <c r="NP268" s="10"/>
      <c r="NQ268" s="10"/>
      <c r="NR268" s="10"/>
      <c r="NS268" s="10"/>
      <c r="NT268" s="10"/>
      <c r="NU268" s="10"/>
      <c r="NV268" s="10"/>
      <c r="NW268" s="10"/>
      <c r="NX268" s="10"/>
      <c r="NY268" s="10"/>
      <c r="NZ268" s="10"/>
      <c r="OA268" s="10"/>
      <c r="OB268" s="10"/>
      <c r="OC268" s="10"/>
      <c r="OD268" s="10"/>
      <c r="OE268" s="10"/>
      <c r="OF268" s="10"/>
      <c r="OG268" s="10"/>
      <c r="OH268" s="10"/>
      <c r="OI268" s="10"/>
      <c r="OJ268" s="10"/>
      <c r="OK268" s="10"/>
      <c r="OL268" s="10"/>
      <c r="OM268" s="10"/>
      <c r="ON268" s="10"/>
      <c r="OO268" s="10"/>
      <c r="OP268" s="10"/>
      <c r="OQ268" s="10"/>
      <c r="OR268" s="10"/>
      <c r="OS268" s="10"/>
      <c r="OT268" s="10"/>
      <c r="OU268" s="10"/>
      <c r="OV268" s="10"/>
      <c r="OW268" s="10"/>
      <c r="OX268" s="10"/>
      <c r="OY268" s="10"/>
      <c r="OZ268" s="10"/>
      <c r="PA268" s="10"/>
      <c r="PB268" s="10"/>
      <c r="PC268" s="10"/>
      <c r="PD268" s="10"/>
      <c r="PE268" s="10"/>
      <c r="PF268" s="10"/>
      <c r="PG268" s="10"/>
      <c r="PH268" s="10"/>
      <c r="PI268" s="10"/>
      <c r="PJ268" s="10"/>
      <c r="PK268" s="10"/>
      <c r="PL268" s="10"/>
      <c r="PM268" s="10"/>
      <c r="PN268" s="10"/>
      <c r="PO268" s="10"/>
      <c r="PP268" s="10"/>
      <c r="PQ268" s="10"/>
      <c r="PR268" s="10"/>
      <c r="PS268" s="10"/>
      <c r="PT268" s="10"/>
      <c r="PU268" s="10"/>
      <c r="PV268" s="10"/>
      <c r="PW268" s="10"/>
      <c r="PX268" s="10"/>
      <c r="PY268" s="10"/>
      <c r="PZ268" s="10"/>
      <c r="QA268" s="10"/>
      <c r="QB268" s="10"/>
      <c r="QC268" s="10"/>
      <c r="QD268" s="10"/>
      <c r="QE268" s="10"/>
      <c r="QF268" s="10"/>
      <c r="QG268" s="10"/>
      <c r="QH268" s="10"/>
      <c r="QI268" s="10"/>
      <c r="QJ268" s="10"/>
      <c r="QK268" s="10"/>
      <c r="QL268" s="10"/>
      <c r="QM268" s="10"/>
      <c r="QN268" s="10"/>
      <c r="QO268" s="10"/>
      <c r="QP268" s="10"/>
      <c r="QQ268" s="10"/>
      <c r="QR268" s="10"/>
      <c r="QS268" s="10"/>
      <c r="QT268" s="10"/>
      <c r="QU268" s="10"/>
      <c r="QV268" s="10"/>
      <c r="QW268" s="10"/>
      <c r="QX268" s="10"/>
      <c r="QY268" s="10"/>
      <c r="QZ268" s="10"/>
      <c r="RA268" s="10"/>
      <c r="RB268" s="10"/>
      <c r="RC268" s="10"/>
      <c r="RD268" s="10"/>
      <c r="RE268" s="10"/>
      <c r="RF268" s="10"/>
      <c r="RG268" s="10"/>
      <c r="RH268" s="10"/>
      <c r="RI268" s="10"/>
      <c r="RJ268" s="10"/>
      <c r="RK268" s="10"/>
      <c r="RL268" s="10"/>
      <c r="RM268" s="10"/>
      <c r="RN268" s="10"/>
      <c r="RO268" s="10"/>
      <c r="RP268" s="10"/>
      <c r="RQ268" s="10"/>
      <c r="RR268" s="10"/>
      <c r="RS268" s="10"/>
      <c r="RT268" s="10"/>
      <c r="RU268" s="10"/>
      <c r="RV268" s="10"/>
      <c r="RW268" s="10"/>
      <c r="RX268" s="10"/>
      <c r="RY268" s="10"/>
      <c r="RZ268" s="10"/>
      <c r="SA268" s="10"/>
      <c r="SB268" s="10"/>
      <c r="SC268" s="10"/>
      <c r="SD268" s="10"/>
      <c r="SE268" s="10"/>
      <c r="SF268" s="10"/>
      <c r="SG268" s="10"/>
      <c r="SH268" s="10"/>
      <c r="SI268" s="10"/>
      <c r="SJ268" s="10"/>
      <c r="SK268" s="10"/>
      <c r="SL268" s="10"/>
      <c r="SM268" s="10"/>
      <c r="SN268" s="10"/>
      <c r="SO268" s="10"/>
      <c r="SP268" s="10"/>
      <c r="SQ268" s="10"/>
      <c r="SR268" s="10"/>
      <c r="SS268" s="10"/>
      <c r="ST268" s="10"/>
      <c r="SU268" s="10"/>
      <c r="SV268" s="10"/>
      <c r="SW268" s="10"/>
      <c r="SX268" s="10"/>
      <c r="SY268" s="10"/>
      <c r="SZ268" s="10"/>
      <c r="TA268" s="10"/>
      <c r="TB268" s="10"/>
      <c r="TC268" s="10"/>
      <c r="TD268" s="10"/>
      <c r="TE268" s="10"/>
      <c r="TF268" s="10"/>
      <c r="TG268" s="10"/>
      <c r="TH268" s="10"/>
      <c r="TI268" s="10"/>
      <c r="TJ268" s="10"/>
      <c r="TK268" s="10"/>
      <c r="TL268" s="10"/>
      <c r="TM268" s="10"/>
      <c r="TN268" s="10"/>
      <c r="TO268" s="10"/>
      <c r="TP268" s="10"/>
      <c r="TQ268" s="10"/>
      <c r="TR268" s="10"/>
      <c r="TS268" s="10"/>
      <c r="TT268" s="10"/>
      <c r="TU268" s="10"/>
      <c r="TV268" s="10"/>
      <c r="TW268" s="10"/>
      <c r="TX268" s="10"/>
      <c r="TY268" s="10"/>
      <c r="TZ268" s="10"/>
      <c r="UA268" s="10"/>
      <c r="UB268" s="10"/>
      <c r="UC268" s="10"/>
      <c r="UD268" s="10"/>
      <c r="UE268" s="10"/>
      <c r="UF268" s="10"/>
      <c r="UG268" s="10"/>
      <c r="UH268" s="10"/>
      <c r="UI268" s="10"/>
      <c r="UJ268" s="10"/>
      <c r="UK268" s="10"/>
      <c r="UL268" s="10"/>
      <c r="UM268" s="10"/>
      <c r="UN268" s="10"/>
      <c r="UO268" s="10"/>
      <c r="UP268" s="10"/>
      <c r="UQ268" s="10"/>
      <c r="UR268" s="10"/>
      <c r="US268" s="10"/>
      <c r="UT268" s="10"/>
      <c r="UU268" s="10"/>
      <c r="UV268" s="10"/>
      <c r="UW268" s="10"/>
      <c r="UX268" s="10"/>
      <c r="UY268" s="10"/>
      <c r="UZ268" s="10"/>
      <c r="VA268" s="10"/>
      <c r="VB268" s="10"/>
      <c r="VC268" s="10"/>
      <c r="VD268" s="10"/>
      <c r="VE268" s="10"/>
      <c r="VF268" s="10"/>
      <c r="VG268" s="10"/>
      <c r="VH268" s="10"/>
      <c r="VI268" s="10"/>
      <c r="VJ268" s="10"/>
      <c r="VK268" s="10"/>
      <c r="VL268" s="10"/>
      <c r="VM268" s="10"/>
      <c r="VN268" s="10"/>
      <c r="VO268" s="10"/>
      <c r="VP268" s="10"/>
      <c r="VQ268" s="10"/>
      <c r="VR268" s="10"/>
      <c r="VS268" s="10"/>
      <c r="VT268" s="10"/>
      <c r="VU268" s="10"/>
      <c r="VV268" s="10"/>
      <c r="VW268" s="10"/>
      <c r="VX268" s="10"/>
      <c r="VY268" s="10"/>
      <c r="VZ268" s="10"/>
      <c r="WA268" s="10"/>
      <c r="WB268" s="10"/>
      <c r="WC268" s="10"/>
      <c r="WD268" s="10"/>
      <c r="WE268" s="10"/>
      <c r="WF268" s="10"/>
      <c r="WG268" s="10"/>
      <c r="WH268" s="10"/>
      <c r="WI268" s="10"/>
      <c r="WJ268" s="10"/>
      <c r="WK268" s="10"/>
      <c r="WL268" s="10"/>
      <c r="WM268" s="10"/>
      <c r="WN268" s="10"/>
      <c r="WO268" s="10"/>
      <c r="WP268" s="10"/>
      <c r="WQ268" s="10"/>
      <c r="WR268" s="10"/>
      <c r="WS268" s="10"/>
      <c r="WT268" s="10"/>
      <c r="WU268" s="10"/>
      <c r="WV268" s="10"/>
      <c r="WW268" s="10"/>
      <c r="WX268" s="10"/>
      <c r="WY268" s="10"/>
      <c r="WZ268" s="10"/>
      <c r="XA268" s="10"/>
      <c r="XB268" s="10"/>
      <c r="XC268" s="10"/>
      <c r="XD268" s="10"/>
      <c r="XE268" s="10"/>
      <c r="XF268" s="10"/>
      <c r="XG268" s="10"/>
      <c r="XH268" s="10"/>
      <c r="XI268" s="10"/>
      <c r="XJ268" s="10"/>
      <c r="XK268" s="10"/>
      <c r="XL268" s="10"/>
      <c r="XM268" s="10"/>
      <c r="XN268" s="10"/>
      <c r="XO268" s="10"/>
      <c r="XP268" s="10"/>
      <c r="XQ268" s="10"/>
      <c r="XR268" s="10"/>
      <c r="XS268" s="10"/>
      <c r="XT268" s="10"/>
      <c r="XU268" s="10"/>
      <c r="XV268" s="10"/>
      <c r="XW268" s="10"/>
      <c r="XX268" s="10"/>
      <c r="XY268" s="10"/>
      <c r="XZ268" s="10"/>
      <c r="YA268" s="10"/>
      <c r="YB268" s="10"/>
      <c r="YC268" s="10"/>
      <c r="YD268" s="10"/>
      <c r="YE268" s="10"/>
      <c r="YF268" s="10"/>
      <c r="YG268" s="10"/>
      <c r="YH268" s="10"/>
      <c r="YI268" s="10"/>
      <c r="YJ268" s="10"/>
      <c r="YK268" s="10"/>
      <c r="YL268" s="10"/>
      <c r="YM268" s="10"/>
      <c r="YN268" s="10"/>
      <c r="YO268" s="10"/>
      <c r="YP268" s="10"/>
      <c r="YQ268" s="10"/>
      <c r="YR268" s="10"/>
      <c r="YS268" s="10"/>
      <c r="YT268" s="10"/>
      <c r="YU268" s="10"/>
      <c r="YV268" s="10"/>
      <c r="YW268" s="10"/>
      <c r="YX268" s="10"/>
      <c r="YY268" s="10"/>
      <c r="YZ268" s="10"/>
      <c r="ZA268" s="10"/>
      <c r="ZB268" s="10"/>
      <c r="ZC268" s="10"/>
      <c r="ZD268" s="10"/>
      <c r="ZE268" s="10"/>
      <c r="ZF268" s="10"/>
      <c r="ZG268" s="10"/>
      <c r="ZH268" s="10"/>
      <c r="ZI268" s="10"/>
      <c r="ZJ268" s="10"/>
      <c r="ZK268" s="10"/>
      <c r="ZL268" s="10"/>
      <c r="ZM268" s="10"/>
      <c r="ZN268" s="10"/>
      <c r="ZO268" s="10"/>
      <c r="ZP268" s="10"/>
      <c r="ZQ268" s="10"/>
      <c r="ZR268" s="10"/>
      <c r="ZS268" s="10"/>
      <c r="ZT268" s="10"/>
      <c r="ZU268" s="10"/>
      <c r="ZV268" s="10"/>
      <c r="ZW268" s="10"/>
      <c r="ZX268" s="10"/>
      <c r="ZY268" s="10"/>
      <c r="ZZ268" s="10"/>
      <c r="AAA268" s="10"/>
      <c r="AAB268" s="10"/>
      <c r="AAC268" s="10"/>
      <c r="AAD268" s="10"/>
      <c r="AAE268" s="10"/>
      <c r="AAF268" s="10"/>
      <c r="AAG268" s="10"/>
      <c r="AAH268" s="10"/>
      <c r="AAI268" s="10"/>
      <c r="AAJ268" s="10"/>
      <c r="AAK268" s="10"/>
      <c r="AAL268" s="10"/>
      <c r="AAM268" s="10"/>
      <c r="AAN268" s="10"/>
      <c r="AAO268" s="10"/>
      <c r="AAP268" s="10"/>
      <c r="AAQ268" s="10"/>
      <c r="AAR268" s="10"/>
      <c r="AAS268" s="10"/>
      <c r="AAT268" s="10"/>
      <c r="AAU268" s="10"/>
      <c r="AAV268" s="10"/>
      <c r="AAW268" s="10"/>
      <c r="AAX268" s="10"/>
      <c r="AAY268" s="10"/>
      <c r="AAZ268" s="10"/>
      <c r="ABA268" s="10"/>
      <c r="ABB268" s="10"/>
      <c r="ABC268" s="10"/>
      <c r="ABD268" s="10"/>
      <c r="ABE268" s="10"/>
      <c r="ABF268" s="10"/>
      <c r="ABG268" s="10"/>
      <c r="ABH268" s="10"/>
      <c r="ABI268" s="10"/>
      <c r="ABJ268" s="10"/>
      <c r="ABK268" s="10"/>
      <c r="ABL268" s="10"/>
      <c r="ABM268" s="10"/>
      <c r="ABN268" s="10"/>
      <c r="ABO268" s="10"/>
      <c r="ABP268" s="10"/>
      <c r="ABQ268" s="10"/>
      <c r="ABR268" s="10"/>
      <c r="ABS268" s="10"/>
      <c r="ABT268" s="10"/>
      <c r="ABU268" s="10"/>
      <c r="ABV268" s="10"/>
      <c r="ABW268" s="10"/>
      <c r="ABX268" s="10"/>
      <c r="ABY268" s="10"/>
      <c r="ABZ268" s="10"/>
      <c r="ACA268" s="10"/>
      <c r="ACB268" s="10"/>
      <c r="ACC268" s="10"/>
      <c r="ACD268" s="10"/>
      <c r="ACE268" s="10"/>
      <c r="ACF268" s="10"/>
      <c r="ACG268" s="10"/>
      <c r="ACH268" s="10"/>
      <c r="ACI268" s="10"/>
      <c r="ACJ268" s="10"/>
      <c r="ACK268" s="10"/>
      <c r="ACL268" s="10"/>
      <c r="ACM268" s="10"/>
      <c r="ACN268" s="10"/>
      <c r="ACO268" s="10"/>
      <c r="ACP268" s="10"/>
      <c r="ACQ268" s="10"/>
      <c r="ACR268" s="10"/>
      <c r="ACS268" s="10"/>
      <c r="ACT268" s="10"/>
      <c r="ACU268" s="10"/>
      <c r="ACV268" s="10"/>
      <c r="ACW268" s="10"/>
      <c r="ACX268" s="10"/>
      <c r="ACY268" s="10"/>
      <c r="ACZ268" s="10"/>
      <c r="ADA268" s="10"/>
      <c r="ADB268" s="10"/>
      <c r="ADC268" s="10"/>
      <c r="ADD268" s="10"/>
      <c r="ADE268" s="10"/>
      <c r="ADF268" s="10"/>
      <c r="ADG268" s="10"/>
      <c r="ADH268" s="10"/>
      <c r="ADI268" s="10"/>
      <c r="ADJ268" s="10"/>
      <c r="ADK268" s="10"/>
      <c r="ADL268" s="10"/>
      <c r="ADM268" s="10"/>
      <c r="ADN268" s="10"/>
      <c r="ADO268" s="10"/>
      <c r="ADP268" s="10"/>
      <c r="ADQ268" s="10"/>
      <c r="ADR268" s="10"/>
      <c r="ADS268" s="10"/>
      <c r="ADT268" s="10"/>
      <c r="ADU268" s="10"/>
      <c r="ADV268" s="10"/>
      <c r="ADW268" s="10"/>
      <c r="ADX268" s="10"/>
      <c r="ADY268" s="10"/>
      <c r="ADZ268" s="10"/>
      <c r="AEA268" s="10"/>
      <c r="AEB268" s="10"/>
      <c r="AEC268" s="10"/>
      <c r="AED268" s="10"/>
      <c r="AEE268" s="10"/>
      <c r="AEF268" s="10"/>
      <c r="AEG268" s="10"/>
      <c r="AEH268" s="10"/>
      <c r="AEI268" s="10"/>
      <c r="AEJ268" s="10"/>
      <c r="AEK268" s="10"/>
      <c r="AEL268" s="10"/>
      <c r="AEM268" s="10"/>
      <c r="AEN268" s="10"/>
      <c r="AEO268" s="10"/>
      <c r="AEP268" s="10"/>
      <c r="AEQ268" s="10"/>
      <c r="AER268" s="10"/>
      <c r="AES268" s="10"/>
      <c r="AET268" s="10"/>
      <c r="AEU268" s="10"/>
      <c r="AEV268" s="10"/>
      <c r="AEW268" s="10"/>
      <c r="AEX268" s="10"/>
      <c r="AEY268" s="10"/>
      <c r="AEZ268" s="10"/>
      <c r="AFA268" s="10"/>
      <c r="AFB268" s="10"/>
      <c r="AFC268" s="10"/>
      <c r="AFD268" s="10"/>
      <c r="AFE268" s="10"/>
      <c r="AFF268" s="10"/>
      <c r="AFG268" s="10"/>
      <c r="AFH268" s="10"/>
      <c r="AFI268" s="10"/>
      <c r="AFJ268" s="10"/>
      <c r="AFK268" s="10"/>
      <c r="AFL268" s="10"/>
      <c r="AFM268" s="10"/>
      <c r="AFN268" s="10"/>
      <c r="AFO268" s="10"/>
      <c r="AFP268" s="10"/>
      <c r="AFQ268" s="10"/>
      <c r="AFR268" s="10"/>
      <c r="AFS268" s="10"/>
      <c r="AFT268" s="10"/>
      <c r="AFU268" s="10"/>
      <c r="AFV268" s="10"/>
      <c r="AFW268" s="10"/>
      <c r="AFX268" s="10"/>
      <c r="AFY268" s="10"/>
      <c r="AFZ268" s="10"/>
      <c r="AGA268" s="10"/>
      <c r="AGB268" s="10"/>
      <c r="AGC268" s="10"/>
      <c r="AGD268" s="10"/>
      <c r="AGE268" s="10"/>
      <c r="AGF268" s="10"/>
      <c r="AGG268" s="10"/>
      <c r="AGH268" s="10"/>
      <c r="AGI268" s="10"/>
      <c r="AGJ268" s="10"/>
      <c r="AGK268" s="10"/>
      <c r="AGL268" s="10"/>
      <c r="AGM268" s="10"/>
      <c r="AGN268" s="10"/>
      <c r="AGO268" s="10"/>
      <c r="AGP268" s="10"/>
      <c r="AGQ268" s="10"/>
      <c r="AGR268" s="10"/>
      <c r="AGS268" s="10"/>
      <c r="AGT268" s="10"/>
      <c r="AGU268" s="10"/>
      <c r="AGV268" s="10"/>
      <c r="AGW268" s="10"/>
      <c r="AGX268" s="10"/>
      <c r="AGY268" s="10"/>
      <c r="AGZ268" s="10"/>
      <c r="AHA268" s="10"/>
      <c r="AHB268" s="10"/>
      <c r="AHC268" s="10"/>
      <c r="AHD268" s="10"/>
      <c r="AHE268" s="10"/>
      <c r="AHF268" s="10"/>
      <c r="AHG268" s="10"/>
      <c r="AHH268" s="10"/>
      <c r="AHI268" s="10"/>
      <c r="AHJ268" s="10"/>
      <c r="AHK268" s="10"/>
      <c r="AHL268" s="10"/>
      <c r="AHM268" s="10"/>
      <c r="AHN268" s="10"/>
      <c r="AHO268" s="10"/>
      <c r="AHP268" s="10"/>
      <c r="AHQ268" s="10"/>
      <c r="AHR268" s="10"/>
      <c r="AHS268" s="10"/>
      <c r="AHT268" s="10"/>
      <c r="AHU268" s="10"/>
      <c r="AHV268" s="10"/>
      <c r="AHW268" s="10"/>
      <c r="AHX268" s="10"/>
      <c r="AHY268" s="10"/>
      <c r="AHZ268" s="10"/>
      <c r="AIA268" s="10"/>
      <c r="AIB268" s="10"/>
      <c r="AIC268" s="10"/>
      <c r="AID268" s="10"/>
      <c r="AIE268" s="10"/>
      <c r="AIF268" s="10"/>
      <c r="AIG268" s="10"/>
      <c r="AIH268" s="10"/>
      <c r="AII268" s="10"/>
      <c r="AIJ268" s="10"/>
      <c r="AIK268" s="10"/>
      <c r="AIL268" s="10"/>
      <c r="AIM268" s="10"/>
      <c r="AIN268" s="10"/>
      <c r="AIO268" s="10"/>
      <c r="AIP268" s="10"/>
      <c r="AIQ268" s="10"/>
      <c r="AIR268" s="10"/>
      <c r="AIS268" s="10"/>
      <c r="AIT268" s="10"/>
      <c r="AIU268" s="10"/>
      <c r="AIV268" s="10"/>
      <c r="AIW268" s="10"/>
      <c r="AIX268" s="10"/>
      <c r="AIY268" s="10"/>
      <c r="AIZ268" s="10"/>
      <c r="AJA268" s="10"/>
      <c r="AJB268" s="10"/>
      <c r="AJC268" s="10"/>
      <c r="AJD268" s="10"/>
      <c r="AJE268" s="10"/>
      <c r="AJF268" s="10"/>
      <c r="AJG268" s="10"/>
      <c r="AJH268" s="10"/>
      <c r="AJI268" s="10"/>
      <c r="AJJ268" s="10"/>
      <c r="AJK268" s="10"/>
      <c r="AJL268" s="10"/>
      <c r="AJM268" s="10"/>
      <c r="AJN268" s="10"/>
      <c r="AJO268" s="10"/>
      <c r="AJP268" s="10"/>
      <c r="AJQ268" s="10"/>
      <c r="AJR268" s="10"/>
      <c r="AJS268" s="10"/>
      <c r="AJT268" s="10"/>
      <c r="AJU268" s="10"/>
      <c r="AJV268" s="10"/>
      <c r="AJW268" s="10"/>
      <c r="AJX268" s="10"/>
      <c r="AJY268" s="10"/>
      <c r="AJZ268" s="10"/>
      <c r="AKA268" s="10"/>
      <c r="AKB268" s="10"/>
      <c r="AKC268" s="10"/>
      <c r="AKD268" s="10"/>
      <c r="AKE268" s="10"/>
      <c r="AKF268" s="10"/>
      <c r="AKG268" s="10"/>
      <c r="AKH268" s="10"/>
      <c r="AKI268" s="10"/>
      <c r="AKJ268" s="10"/>
      <c r="AKK268" s="10"/>
      <c r="AKL268" s="10"/>
      <c r="AKM268" s="10"/>
      <c r="AKN268" s="10"/>
      <c r="AKO268" s="10"/>
      <c r="AKP268" s="10"/>
      <c r="AKQ268" s="10"/>
      <c r="AKR268" s="10"/>
      <c r="AKS268" s="10"/>
      <c r="AKT268" s="10"/>
      <c r="AKU268" s="10"/>
      <c r="AKV268" s="10"/>
      <c r="AKW268" s="10"/>
      <c r="AKX268" s="10"/>
      <c r="AKY268" s="10"/>
      <c r="AKZ268" s="10"/>
      <c r="ALA268" s="10"/>
      <c r="ALB268" s="10"/>
      <c r="ALC268" s="10"/>
      <c r="ALD268" s="10"/>
      <c r="ALE268" s="10"/>
      <c r="ALF268" s="10"/>
      <c r="ALG268" s="10"/>
      <c r="ALH268" s="10"/>
      <c r="ALI268" s="10"/>
      <c r="ALJ268" s="10"/>
      <c r="ALK268" s="10"/>
      <c r="ALL268" s="10"/>
      <c r="ALM268" s="10"/>
      <c r="ALN268" s="10"/>
      <c r="ALO268" s="10"/>
      <c r="ALP268" s="10"/>
      <c r="ALQ268" s="10"/>
      <c r="ALR268" s="10"/>
      <c r="ALS268" s="10"/>
      <c r="ALT268" s="10"/>
      <c r="ALU268" s="10"/>
      <c r="ALV268" s="10"/>
      <c r="ALW268" s="10"/>
      <c r="ALX268" s="10"/>
      <c r="ALY268" s="10"/>
      <c r="ALZ268" s="10"/>
      <c r="AMA268" s="10"/>
      <c r="AMB268" s="10"/>
      <c r="AMC268" s="10"/>
      <c r="AMD268" s="10"/>
      <c r="AME268" s="10"/>
      <c r="AMF268" s="10"/>
    </row>
    <row r="269" spans="1:1020" s="13" customFormat="1" x14ac:dyDescent="0.3">
      <c r="A269" s="2">
        <v>27</v>
      </c>
      <c r="B269" s="2" t="s">
        <v>878</v>
      </c>
      <c r="C269" s="2" t="s">
        <v>874</v>
      </c>
      <c r="D269" s="2">
        <v>2007</v>
      </c>
      <c r="E269" s="2" t="s">
        <v>879</v>
      </c>
      <c r="F269" s="2" t="s">
        <v>847</v>
      </c>
      <c r="G269" s="3" t="s">
        <v>880</v>
      </c>
      <c r="H269" s="3" t="s">
        <v>881</v>
      </c>
      <c r="I269" s="3"/>
      <c r="J269" s="4" t="s">
        <v>4824</v>
      </c>
      <c r="K269" s="4" t="s">
        <v>4836</v>
      </c>
      <c r="L269" s="4" t="s">
        <v>21</v>
      </c>
      <c r="M269" s="4" t="s">
        <v>179</v>
      </c>
      <c r="N269" s="96" t="s">
        <v>877</v>
      </c>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row>
    <row r="270" spans="1:1020" s="13" customFormat="1" x14ac:dyDescent="0.3">
      <c r="A270" s="2">
        <v>385</v>
      </c>
      <c r="B270" s="2" t="s">
        <v>882</v>
      </c>
      <c r="C270" s="2" t="s">
        <v>874</v>
      </c>
      <c r="D270" s="2">
        <v>2007</v>
      </c>
      <c r="E270" s="2" t="s">
        <v>883</v>
      </c>
      <c r="F270" s="2" t="s">
        <v>847</v>
      </c>
      <c r="G270" s="3"/>
      <c r="H270" s="3" t="s">
        <v>884</v>
      </c>
      <c r="I270" s="3"/>
      <c r="J270" s="4" t="s">
        <v>4824</v>
      </c>
      <c r="K270" s="4" t="s">
        <v>4836</v>
      </c>
      <c r="L270" s="4" t="s">
        <v>21</v>
      </c>
      <c r="M270" s="4" t="s">
        <v>236</v>
      </c>
      <c r="N270" s="96" t="s">
        <v>877</v>
      </c>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row>
    <row r="271" spans="1:1020" s="13" customFormat="1" x14ac:dyDescent="0.3">
      <c r="A271" s="2" t="s">
        <v>3423</v>
      </c>
      <c r="B271" s="2" t="s">
        <v>3421</v>
      </c>
      <c r="C271" s="2" t="s">
        <v>874</v>
      </c>
      <c r="D271" s="2">
        <v>2007</v>
      </c>
      <c r="E271" s="2" t="s">
        <v>879</v>
      </c>
      <c r="F271" s="2" t="s">
        <v>847</v>
      </c>
      <c r="G271" s="3" t="s">
        <v>880</v>
      </c>
      <c r="H271" s="3" t="s">
        <v>3425</v>
      </c>
      <c r="I271" s="3"/>
      <c r="J271" s="4" t="s">
        <v>4824</v>
      </c>
      <c r="K271" s="4" t="s">
        <v>4837</v>
      </c>
      <c r="L271" s="4" t="s">
        <v>21</v>
      </c>
      <c r="M271" s="4" t="s">
        <v>179</v>
      </c>
      <c r="N271" s="96" t="s">
        <v>877</v>
      </c>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row>
    <row r="272" spans="1:1020" s="13" customFormat="1" x14ac:dyDescent="0.3">
      <c r="A272" s="2" t="s">
        <v>3411</v>
      </c>
      <c r="B272" s="2" t="s">
        <v>3410</v>
      </c>
      <c r="C272" s="2" t="s">
        <v>874</v>
      </c>
      <c r="D272" s="2">
        <v>2007</v>
      </c>
      <c r="E272" s="2" t="s">
        <v>883</v>
      </c>
      <c r="F272" s="2" t="s">
        <v>847</v>
      </c>
      <c r="G272" s="3"/>
      <c r="H272" s="3" t="s">
        <v>884</v>
      </c>
      <c r="I272" s="3"/>
      <c r="J272" s="4" t="s">
        <v>4824</v>
      </c>
      <c r="K272" s="4" t="s">
        <v>4837</v>
      </c>
      <c r="L272" s="4" t="s">
        <v>21</v>
      </c>
      <c r="M272" s="4" t="s">
        <v>236</v>
      </c>
      <c r="N272" s="96" t="s">
        <v>877</v>
      </c>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c r="NI272" s="10"/>
      <c r="NJ272" s="10"/>
      <c r="NK272" s="10"/>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c r="RI272" s="10"/>
      <c r="RJ272" s="10"/>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c r="UD272" s="10"/>
      <c r="UE272" s="10"/>
      <c r="UF272" s="10"/>
      <c r="UG272" s="10"/>
      <c r="UH272" s="10"/>
      <c r="UI272" s="10"/>
      <c r="UJ272" s="10"/>
      <c r="UK272" s="10"/>
      <c r="UL272" s="10"/>
      <c r="UM272" s="10"/>
      <c r="UN272" s="10"/>
      <c r="UO272" s="10"/>
      <c r="UP272" s="10"/>
      <c r="UQ272" s="10"/>
      <c r="UR272" s="10"/>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10"/>
      <c r="XR272" s="10"/>
      <c r="XS272" s="10"/>
      <c r="XT272" s="10"/>
      <c r="XU272" s="10"/>
      <c r="XV272" s="10"/>
      <c r="XW272" s="10"/>
      <c r="XX272" s="10"/>
      <c r="XY272" s="10"/>
      <c r="XZ272" s="10"/>
      <c r="YA272" s="10"/>
      <c r="YB272" s="10"/>
      <c r="YC272" s="10"/>
      <c r="YD272" s="10"/>
      <c r="YE272" s="10"/>
      <c r="YF272" s="10"/>
      <c r="YG272" s="10"/>
      <c r="YH272" s="10"/>
      <c r="YI272" s="10"/>
      <c r="YJ272" s="10"/>
      <c r="YK272" s="10"/>
      <c r="YL272" s="10"/>
      <c r="YM272" s="10"/>
      <c r="YN272" s="10"/>
      <c r="YO272" s="10"/>
      <c r="YP272" s="10"/>
      <c r="YQ272" s="10"/>
      <c r="YR272" s="10"/>
      <c r="YS272" s="10"/>
      <c r="YT272" s="10"/>
      <c r="YU272" s="10"/>
      <c r="YV272" s="10"/>
      <c r="YW272" s="10"/>
      <c r="YX272" s="10"/>
      <c r="YY272" s="10"/>
      <c r="YZ272" s="10"/>
      <c r="ZA272" s="10"/>
      <c r="ZB272" s="10"/>
      <c r="ZC272" s="10"/>
      <c r="ZD272" s="10"/>
      <c r="ZE272" s="10"/>
      <c r="ZF272" s="10"/>
      <c r="ZG272" s="10"/>
      <c r="ZH272" s="10"/>
      <c r="ZI272" s="10"/>
      <c r="ZJ272" s="10"/>
      <c r="ZK272" s="10"/>
      <c r="ZL272" s="10"/>
      <c r="ZM272" s="10"/>
      <c r="ZN272" s="10"/>
      <c r="ZO272" s="10"/>
      <c r="ZP272" s="10"/>
      <c r="ZQ272" s="10"/>
      <c r="ZR272" s="10"/>
      <c r="ZS272" s="10"/>
      <c r="ZT272" s="10"/>
      <c r="ZU272" s="10"/>
      <c r="ZV272" s="10"/>
      <c r="ZW272" s="10"/>
      <c r="ZX272" s="10"/>
      <c r="ZY272" s="10"/>
      <c r="ZZ272" s="10"/>
      <c r="AAA272" s="10"/>
      <c r="AAB272" s="10"/>
      <c r="AAC272" s="10"/>
      <c r="AAD272" s="10"/>
      <c r="AAE272" s="10"/>
      <c r="AAF272" s="10"/>
      <c r="AAG272" s="10"/>
      <c r="AAH272" s="10"/>
      <c r="AAI272" s="10"/>
      <c r="AAJ272" s="10"/>
      <c r="AAK272" s="10"/>
      <c r="AAL272" s="10"/>
      <c r="AAM272" s="10"/>
      <c r="AAN272" s="10"/>
      <c r="AAO272" s="10"/>
      <c r="AAP272" s="10"/>
      <c r="AAQ272" s="10"/>
      <c r="AAR272" s="10"/>
      <c r="AAS272" s="10"/>
      <c r="AAT272" s="10"/>
      <c r="AAU272" s="10"/>
      <c r="AAV272" s="10"/>
      <c r="AAW272" s="10"/>
      <c r="AAX272" s="10"/>
      <c r="AAY272" s="10"/>
      <c r="AAZ272" s="10"/>
      <c r="ABA272" s="10"/>
      <c r="ABB272" s="10"/>
      <c r="ABC272" s="10"/>
      <c r="ABD272" s="10"/>
      <c r="ABE272" s="10"/>
      <c r="ABF272" s="10"/>
      <c r="ABG272" s="10"/>
      <c r="ABH272" s="10"/>
      <c r="ABI272" s="10"/>
      <c r="ABJ272" s="10"/>
      <c r="ABK272" s="10"/>
      <c r="ABL272" s="10"/>
      <c r="ABM272" s="10"/>
      <c r="ABN272" s="10"/>
      <c r="ABO272" s="10"/>
      <c r="ABP272" s="10"/>
      <c r="ABQ272" s="10"/>
      <c r="ABR272" s="10"/>
      <c r="ABS272" s="10"/>
      <c r="ABT272" s="10"/>
      <c r="ABU272" s="10"/>
      <c r="ABV272" s="10"/>
      <c r="ABW272" s="10"/>
      <c r="ABX272" s="10"/>
      <c r="ABY272" s="10"/>
      <c r="ABZ272" s="10"/>
      <c r="ACA272" s="10"/>
      <c r="ACB272" s="10"/>
      <c r="ACC272" s="10"/>
      <c r="ACD272" s="10"/>
      <c r="ACE272" s="10"/>
      <c r="ACF272" s="10"/>
      <c r="ACG272" s="10"/>
      <c r="ACH272" s="10"/>
      <c r="ACI272" s="10"/>
      <c r="ACJ272" s="10"/>
      <c r="ACK272" s="10"/>
      <c r="ACL272" s="10"/>
      <c r="ACM272" s="10"/>
      <c r="ACN272" s="10"/>
      <c r="ACO272" s="10"/>
      <c r="ACP272" s="10"/>
      <c r="ACQ272" s="10"/>
      <c r="ACR272" s="10"/>
      <c r="ACS272" s="10"/>
      <c r="ACT272" s="10"/>
      <c r="ACU272" s="10"/>
      <c r="ACV272" s="10"/>
      <c r="ACW272" s="10"/>
      <c r="ACX272" s="10"/>
      <c r="ACY272" s="10"/>
      <c r="ACZ272" s="10"/>
      <c r="ADA272" s="10"/>
      <c r="ADB272" s="10"/>
      <c r="ADC272" s="10"/>
      <c r="ADD272" s="10"/>
      <c r="ADE272" s="10"/>
      <c r="ADF272" s="10"/>
      <c r="ADG272" s="10"/>
      <c r="ADH272" s="10"/>
      <c r="ADI272" s="10"/>
      <c r="ADJ272" s="10"/>
      <c r="ADK272" s="10"/>
      <c r="ADL272" s="10"/>
      <c r="ADM272" s="10"/>
      <c r="ADN272" s="10"/>
      <c r="ADO272" s="10"/>
      <c r="ADP272" s="10"/>
      <c r="ADQ272" s="10"/>
      <c r="ADR272" s="10"/>
      <c r="ADS272" s="10"/>
      <c r="ADT272" s="10"/>
      <c r="ADU272" s="10"/>
      <c r="ADV272" s="10"/>
      <c r="ADW272" s="10"/>
      <c r="ADX272" s="10"/>
      <c r="ADY272" s="10"/>
      <c r="ADZ272" s="10"/>
      <c r="AEA272" s="10"/>
      <c r="AEB272" s="10"/>
      <c r="AEC272" s="10"/>
      <c r="AED272" s="10"/>
      <c r="AEE272" s="10"/>
      <c r="AEF272" s="10"/>
      <c r="AEG272" s="10"/>
      <c r="AEH272" s="10"/>
      <c r="AEI272" s="10"/>
      <c r="AEJ272" s="10"/>
      <c r="AEK272" s="10"/>
      <c r="AEL272" s="10"/>
      <c r="AEM272" s="10"/>
      <c r="AEN272" s="10"/>
      <c r="AEO272" s="10"/>
      <c r="AEP272" s="10"/>
      <c r="AEQ272" s="10"/>
      <c r="AER272" s="10"/>
      <c r="AES272" s="10"/>
      <c r="AET272" s="10"/>
      <c r="AEU272" s="10"/>
      <c r="AEV272" s="10"/>
      <c r="AEW272" s="10"/>
      <c r="AEX272" s="10"/>
      <c r="AEY272" s="10"/>
      <c r="AEZ272" s="10"/>
      <c r="AFA272" s="10"/>
      <c r="AFB272" s="10"/>
      <c r="AFC272" s="10"/>
      <c r="AFD272" s="10"/>
      <c r="AFE272" s="10"/>
      <c r="AFF272" s="10"/>
      <c r="AFG272" s="10"/>
      <c r="AFH272" s="10"/>
      <c r="AFI272" s="10"/>
      <c r="AFJ272" s="10"/>
      <c r="AFK272" s="10"/>
      <c r="AFL272" s="10"/>
      <c r="AFM272" s="10"/>
      <c r="AFN272" s="10"/>
      <c r="AFO272" s="10"/>
      <c r="AFP272" s="10"/>
      <c r="AFQ272" s="10"/>
      <c r="AFR272" s="10"/>
      <c r="AFS272" s="10"/>
      <c r="AFT272" s="10"/>
      <c r="AFU272" s="10"/>
      <c r="AFV272" s="10"/>
      <c r="AFW272" s="10"/>
      <c r="AFX272" s="10"/>
      <c r="AFY272" s="10"/>
      <c r="AFZ272" s="10"/>
      <c r="AGA272" s="10"/>
      <c r="AGB272" s="10"/>
      <c r="AGC272" s="10"/>
      <c r="AGD272" s="10"/>
      <c r="AGE272" s="10"/>
      <c r="AGF272" s="10"/>
      <c r="AGG272" s="10"/>
      <c r="AGH272" s="10"/>
      <c r="AGI272" s="10"/>
      <c r="AGJ272" s="10"/>
      <c r="AGK272" s="10"/>
      <c r="AGL272" s="10"/>
      <c r="AGM272" s="10"/>
      <c r="AGN272" s="10"/>
      <c r="AGO272" s="10"/>
      <c r="AGP272" s="10"/>
      <c r="AGQ272" s="10"/>
      <c r="AGR272" s="10"/>
      <c r="AGS272" s="10"/>
      <c r="AGT272" s="10"/>
      <c r="AGU272" s="10"/>
      <c r="AGV272" s="10"/>
      <c r="AGW272" s="10"/>
      <c r="AGX272" s="10"/>
      <c r="AGY272" s="10"/>
      <c r="AGZ272" s="10"/>
      <c r="AHA272" s="10"/>
      <c r="AHB272" s="10"/>
      <c r="AHC272" s="10"/>
      <c r="AHD272" s="10"/>
      <c r="AHE272" s="10"/>
      <c r="AHF272" s="10"/>
      <c r="AHG272" s="10"/>
      <c r="AHH272" s="10"/>
      <c r="AHI272" s="10"/>
      <c r="AHJ272" s="10"/>
      <c r="AHK272" s="10"/>
      <c r="AHL272" s="10"/>
      <c r="AHM272" s="10"/>
      <c r="AHN272" s="10"/>
      <c r="AHO272" s="10"/>
      <c r="AHP272" s="10"/>
      <c r="AHQ272" s="10"/>
      <c r="AHR272" s="10"/>
      <c r="AHS272" s="10"/>
      <c r="AHT272" s="10"/>
      <c r="AHU272" s="10"/>
      <c r="AHV272" s="10"/>
      <c r="AHW272" s="10"/>
      <c r="AHX272" s="10"/>
      <c r="AHY272" s="10"/>
      <c r="AHZ272" s="10"/>
      <c r="AIA272" s="10"/>
      <c r="AIB272" s="10"/>
      <c r="AIC272" s="10"/>
      <c r="AID272" s="10"/>
      <c r="AIE272" s="10"/>
      <c r="AIF272" s="10"/>
      <c r="AIG272" s="10"/>
      <c r="AIH272" s="10"/>
      <c r="AII272" s="10"/>
      <c r="AIJ272" s="10"/>
      <c r="AIK272" s="10"/>
      <c r="AIL272" s="10"/>
      <c r="AIM272" s="10"/>
      <c r="AIN272" s="10"/>
      <c r="AIO272" s="10"/>
      <c r="AIP272" s="10"/>
      <c r="AIQ272" s="10"/>
      <c r="AIR272" s="10"/>
      <c r="AIS272" s="10"/>
      <c r="AIT272" s="10"/>
      <c r="AIU272" s="10"/>
      <c r="AIV272" s="10"/>
      <c r="AIW272" s="10"/>
      <c r="AIX272" s="10"/>
      <c r="AIY272" s="10"/>
      <c r="AIZ272" s="10"/>
      <c r="AJA272" s="10"/>
      <c r="AJB272" s="10"/>
      <c r="AJC272" s="10"/>
      <c r="AJD272" s="10"/>
      <c r="AJE272" s="10"/>
      <c r="AJF272" s="10"/>
      <c r="AJG272" s="10"/>
      <c r="AJH272" s="10"/>
      <c r="AJI272" s="10"/>
      <c r="AJJ272" s="10"/>
      <c r="AJK272" s="10"/>
      <c r="AJL272" s="10"/>
      <c r="AJM272" s="10"/>
      <c r="AJN272" s="10"/>
      <c r="AJO272" s="10"/>
      <c r="AJP272" s="10"/>
      <c r="AJQ272" s="10"/>
      <c r="AJR272" s="10"/>
      <c r="AJS272" s="10"/>
      <c r="AJT272" s="10"/>
      <c r="AJU272" s="10"/>
      <c r="AJV272" s="10"/>
      <c r="AJW272" s="10"/>
      <c r="AJX272" s="10"/>
      <c r="AJY272" s="10"/>
      <c r="AJZ272" s="10"/>
      <c r="AKA272" s="10"/>
      <c r="AKB272" s="10"/>
      <c r="AKC272" s="10"/>
      <c r="AKD272" s="10"/>
      <c r="AKE272" s="10"/>
      <c r="AKF272" s="10"/>
      <c r="AKG272" s="10"/>
      <c r="AKH272" s="10"/>
      <c r="AKI272" s="10"/>
      <c r="AKJ272" s="10"/>
      <c r="AKK272" s="10"/>
      <c r="AKL272" s="10"/>
      <c r="AKM272" s="10"/>
      <c r="AKN272" s="10"/>
      <c r="AKO272" s="10"/>
      <c r="AKP272" s="10"/>
      <c r="AKQ272" s="10"/>
      <c r="AKR272" s="10"/>
      <c r="AKS272" s="10"/>
      <c r="AKT272" s="10"/>
      <c r="AKU272" s="10"/>
      <c r="AKV272" s="10"/>
      <c r="AKW272" s="10"/>
      <c r="AKX272" s="10"/>
      <c r="AKY272" s="10"/>
      <c r="AKZ272" s="10"/>
      <c r="ALA272" s="10"/>
      <c r="ALB272" s="10"/>
      <c r="ALC272" s="10"/>
      <c r="ALD272" s="10"/>
      <c r="ALE272" s="10"/>
      <c r="ALF272" s="10"/>
      <c r="ALG272" s="10"/>
      <c r="ALH272" s="10"/>
      <c r="ALI272" s="10"/>
      <c r="ALJ272" s="10"/>
      <c r="ALK272" s="10"/>
      <c r="ALL272" s="10"/>
      <c r="ALM272" s="10"/>
      <c r="ALN272" s="10"/>
      <c r="ALO272" s="10"/>
      <c r="ALP272" s="10"/>
      <c r="ALQ272" s="10"/>
      <c r="ALR272" s="10"/>
      <c r="ALS272" s="10"/>
      <c r="ALT272" s="10"/>
      <c r="ALU272" s="10"/>
      <c r="ALV272" s="10"/>
      <c r="ALW272" s="10"/>
      <c r="ALX272" s="10"/>
      <c r="ALY272" s="10"/>
      <c r="ALZ272" s="10"/>
      <c r="AMA272" s="10"/>
      <c r="AMB272" s="10"/>
      <c r="AMC272" s="10"/>
      <c r="AMD272" s="10"/>
      <c r="AME272" s="10"/>
      <c r="AMF272" s="10"/>
    </row>
    <row r="273" spans="1:1020" x14ac:dyDescent="0.3">
      <c r="A273" s="2">
        <v>36</v>
      </c>
      <c r="B273" s="2" t="s">
        <v>885</v>
      </c>
      <c r="C273" s="2" t="s">
        <v>886</v>
      </c>
      <c r="D273" s="2">
        <v>2000</v>
      </c>
      <c r="E273" s="2" t="s">
        <v>887</v>
      </c>
      <c r="F273" s="2" t="s">
        <v>20</v>
      </c>
      <c r="G273" s="3" t="s">
        <v>888</v>
      </c>
      <c r="H273" s="3" t="s">
        <v>889</v>
      </c>
      <c r="I273" s="3" t="s">
        <v>890</v>
      </c>
      <c r="J273" s="4" t="s">
        <v>4824</v>
      </c>
      <c r="K273" s="4" t="s">
        <v>4836</v>
      </c>
      <c r="L273" s="4" t="s">
        <v>21</v>
      </c>
      <c r="M273" s="4" t="s">
        <v>447</v>
      </c>
      <c r="N273" s="96" t="s">
        <v>891</v>
      </c>
      <c r="O273" s="10"/>
    </row>
    <row r="274" spans="1:1020" s="13" customFormat="1" x14ac:dyDescent="0.3">
      <c r="A274" s="2" t="s">
        <v>3468</v>
      </c>
      <c r="B274" s="2" t="s">
        <v>3467</v>
      </c>
      <c r="C274" s="2" t="s">
        <v>886</v>
      </c>
      <c r="D274" s="2">
        <v>2000</v>
      </c>
      <c r="E274" s="2" t="s">
        <v>887</v>
      </c>
      <c r="F274" s="2" t="s">
        <v>20</v>
      </c>
      <c r="G274" s="3" t="s">
        <v>888</v>
      </c>
      <c r="H274" s="3" t="s">
        <v>3469</v>
      </c>
      <c r="I274" s="3" t="s">
        <v>890</v>
      </c>
      <c r="J274" s="4" t="s">
        <v>4824</v>
      </c>
      <c r="K274" s="4" t="s">
        <v>4837</v>
      </c>
      <c r="L274" s="4" t="s">
        <v>21</v>
      </c>
      <c r="M274" s="4" t="s">
        <v>447</v>
      </c>
      <c r="N274" s="96" t="s">
        <v>891</v>
      </c>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c r="KY274" s="10"/>
      <c r="KZ274" s="10"/>
      <c r="LA274" s="10"/>
      <c r="LB274" s="10"/>
      <c r="LC274" s="10"/>
      <c r="LD274" s="10"/>
      <c r="LE274" s="10"/>
      <c r="LF274" s="10"/>
      <c r="LG274" s="10"/>
      <c r="LH274" s="10"/>
      <c r="LI274" s="10"/>
      <c r="LJ274" s="10"/>
      <c r="LK274" s="10"/>
      <c r="LL274" s="10"/>
      <c r="LM274" s="10"/>
      <c r="LN274" s="10"/>
      <c r="LO274" s="10"/>
      <c r="LP274" s="10"/>
      <c r="LQ274" s="10"/>
      <c r="LR274" s="10"/>
      <c r="LS274" s="10"/>
      <c r="LT274" s="10"/>
      <c r="LU274" s="10"/>
      <c r="LV274" s="10"/>
      <c r="LW274" s="10"/>
      <c r="LX274" s="10"/>
      <c r="LY274" s="10"/>
      <c r="LZ274" s="10"/>
      <c r="MA274" s="10"/>
      <c r="MB274" s="10"/>
      <c r="MC274" s="10"/>
      <c r="MD274" s="10"/>
      <c r="ME274" s="10"/>
      <c r="MF274" s="10"/>
      <c r="MG274" s="10"/>
      <c r="MH274" s="10"/>
      <c r="MI274" s="10"/>
      <c r="MJ274" s="10"/>
      <c r="MK274" s="10"/>
      <c r="ML274" s="10"/>
      <c r="MM274" s="10"/>
      <c r="MN274" s="10"/>
      <c r="MO274" s="10"/>
      <c r="MP274" s="10"/>
      <c r="MQ274" s="10"/>
      <c r="MR274" s="10"/>
      <c r="MS274" s="10"/>
      <c r="MT274" s="10"/>
      <c r="MU274" s="10"/>
      <c r="MV274" s="10"/>
      <c r="MW274" s="10"/>
      <c r="MX274" s="10"/>
      <c r="MY274" s="10"/>
      <c r="MZ274" s="10"/>
      <c r="NA274" s="10"/>
      <c r="NB274" s="10"/>
      <c r="NC274" s="10"/>
      <c r="ND274" s="10"/>
      <c r="NE274" s="10"/>
      <c r="NF274" s="10"/>
      <c r="NG274" s="10"/>
      <c r="NH274" s="10"/>
      <c r="NI274" s="10"/>
      <c r="NJ274" s="10"/>
      <c r="NK274" s="10"/>
      <c r="NL274" s="10"/>
      <c r="NM274" s="10"/>
      <c r="NN274" s="10"/>
      <c r="NO274" s="10"/>
      <c r="NP274" s="10"/>
      <c r="NQ274" s="10"/>
      <c r="NR274" s="10"/>
      <c r="NS274" s="10"/>
      <c r="NT274" s="10"/>
      <c r="NU274" s="10"/>
      <c r="NV274" s="10"/>
      <c r="NW274" s="10"/>
      <c r="NX274" s="10"/>
      <c r="NY274" s="10"/>
      <c r="NZ274" s="10"/>
      <c r="OA274" s="10"/>
      <c r="OB274" s="10"/>
      <c r="OC274" s="10"/>
      <c r="OD274" s="10"/>
      <c r="OE274" s="10"/>
      <c r="OF274" s="10"/>
      <c r="OG274" s="10"/>
      <c r="OH274" s="10"/>
      <c r="OI274" s="10"/>
      <c r="OJ274" s="10"/>
      <c r="OK274" s="10"/>
      <c r="OL274" s="10"/>
      <c r="OM274" s="10"/>
      <c r="ON274" s="10"/>
      <c r="OO274" s="10"/>
      <c r="OP274" s="10"/>
      <c r="OQ274" s="10"/>
      <c r="OR274" s="10"/>
      <c r="OS274" s="10"/>
      <c r="OT274" s="10"/>
      <c r="OU274" s="10"/>
      <c r="OV274" s="10"/>
      <c r="OW274" s="10"/>
      <c r="OX274" s="10"/>
      <c r="OY274" s="10"/>
      <c r="OZ274" s="10"/>
      <c r="PA274" s="10"/>
      <c r="PB274" s="10"/>
      <c r="PC274" s="10"/>
      <c r="PD274" s="10"/>
      <c r="PE274" s="10"/>
      <c r="PF274" s="10"/>
      <c r="PG274" s="10"/>
      <c r="PH274" s="10"/>
      <c r="PI274" s="10"/>
      <c r="PJ274" s="10"/>
      <c r="PK274" s="10"/>
      <c r="PL274" s="10"/>
      <c r="PM274" s="10"/>
      <c r="PN274" s="10"/>
      <c r="PO274" s="10"/>
      <c r="PP274" s="10"/>
      <c r="PQ274" s="10"/>
      <c r="PR274" s="10"/>
      <c r="PS274" s="10"/>
      <c r="PT274" s="10"/>
      <c r="PU274" s="10"/>
      <c r="PV274" s="10"/>
      <c r="PW274" s="10"/>
      <c r="PX274" s="10"/>
      <c r="PY274" s="10"/>
      <c r="PZ274" s="10"/>
      <c r="QA274" s="10"/>
      <c r="QB274" s="10"/>
      <c r="QC274" s="10"/>
      <c r="QD274" s="10"/>
      <c r="QE274" s="10"/>
      <c r="QF274" s="10"/>
      <c r="QG274" s="10"/>
      <c r="QH274" s="10"/>
      <c r="QI274" s="10"/>
      <c r="QJ274" s="10"/>
      <c r="QK274" s="10"/>
      <c r="QL274" s="10"/>
      <c r="QM274" s="10"/>
      <c r="QN274" s="10"/>
      <c r="QO274" s="10"/>
      <c r="QP274" s="10"/>
      <c r="QQ274" s="10"/>
      <c r="QR274" s="10"/>
      <c r="QS274" s="10"/>
      <c r="QT274" s="10"/>
      <c r="QU274" s="10"/>
      <c r="QV274" s="10"/>
      <c r="QW274" s="10"/>
      <c r="QX274" s="10"/>
      <c r="QY274" s="10"/>
      <c r="QZ274" s="10"/>
      <c r="RA274" s="10"/>
      <c r="RB274" s="10"/>
      <c r="RC274" s="10"/>
      <c r="RD274" s="10"/>
      <c r="RE274" s="10"/>
      <c r="RF274" s="10"/>
      <c r="RG274" s="10"/>
      <c r="RH274" s="10"/>
      <c r="RI274" s="10"/>
      <c r="RJ274" s="10"/>
      <c r="RK274" s="10"/>
      <c r="RL274" s="10"/>
      <c r="RM274" s="10"/>
      <c r="RN274" s="10"/>
      <c r="RO274" s="10"/>
      <c r="RP274" s="10"/>
      <c r="RQ274" s="10"/>
      <c r="RR274" s="10"/>
      <c r="RS274" s="10"/>
      <c r="RT274" s="10"/>
      <c r="RU274" s="10"/>
      <c r="RV274" s="10"/>
      <c r="RW274" s="10"/>
      <c r="RX274" s="10"/>
      <c r="RY274" s="10"/>
      <c r="RZ274" s="10"/>
      <c r="SA274" s="10"/>
      <c r="SB274" s="10"/>
      <c r="SC274" s="10"/>
      <c r="SD274" s="10"/>
      <c r="SE274" s="10"/>
      <c r="SF274" s="10"/>
      <c r="SG274" s="10"/>
      <c r="SH274" s="10"/>
      <c r="SI274" s="10"/>
      <c r="SJ274" s="10"/>
      <c r="SK274" s="10"/>
      <c r="SL274" s="10"/>
      <c r="SM274" s="10"/>
      <c r="SN274" s="10"/>
      <c r="SO274" s="10"/>
      <c r="SP274" s="10"/>
      <c r="SQ274" s="10"/>
      <c r="SR274" s="10"/>
      <c r="SS274" s="10"/>
      <c r="ST274" s="10"/>
      <c r="SU274" s="10"/>
      <c r="SV274" s="10"/>
      <c r="SW274" s="10"/>
      <c r="SX274" s="10"/>
      <c r="SY274" s="10"/>
      <c r="SZ274" s="10"/>
      <c r="TA274" s="10"/>
      <c r="TB274" s="10"/>
      <c r="TC274" s="10"/>
      <c r="TD274" s="10"/>
      <c r="TE274" s="10"/>
      <c r="TF274" s="10"/>
      <c r="TG274" s="10"/>
      <c r="TH274" s="10"/>
      <c r="TI274" s="10"/>
      <c r="TJ274" s="10"/>
      <c r="TK274" s="10"/>
      <c r="TL274" s="10"/>
      <c r="TM274" s="10"/>
      <c r="TN274" s="10"/>
      <c r="TO274" s="10"/>
      <c r="TP274" s="10"/>
      <c r="TQ274" s="10"/>
      <c r="TR274" s="10"/>
      <c r="TS274" s="10"/>
      <c r="TT274" s="10"/>
      <c r="TU274" s="10"/>
      <c r="TV274" s="10"/>
      <c r="TW274" s="10"/>
      <c r="TX274" s="10"/>
      <c r="TY274" s="10"/>
      <c r="TZ274" s="10"/>
      <c r="UA274" s="10"/>
      <c r="UB274" s="10"/>
      <c r="UC274" s="10"/>
      <c r="UD274" s="10"/>
      <c r="UE274" s="10"/>
      <c r="UF274" s="10"/>
      <c r="UG274" s="10"/>
      <c r="UH274" s="10"/>
      <c r="UI274" s="10"/>
      <c r="UJ274" s="10"/>
      <c r="UK274" s="10"/>
      <c r="UL274" s="10"/>
      <c r="UM274" s="10"/>
      <c r="UN274" s="10"/>
      <c r="UO274" s="10"/>
      <c r="UP274" s="10"/>
      <c r="UQ274" s="10"/>
      <c r="UR274" s="10"/>
      <c r="US274" s="10"/>
      <c r="UT274" s="10"/>
      <c r="UU274" s="10"/>
      <c r="UV274" s="10"/>
      <c r="UW274" s="10"/>
      <c r="UX274" s="10"/>
      <c r="UY274" s="10"/>
      <c r="UZ274" s="10"/>
      <c r="VA274" s="10"/>
      <c r="VB274" s="10"/>
      <c r="VC274" s="10"/>
      <c r="VD274" s="10"/>
      <c r="VE274" s="10"/>
      <c r="VF274" s="10"/>
      <c r="VG274" s="10"/>
      <c r="VH274" s="10"/>
      <c r="VI274" s="10"/>
      <c r="VJ274" s="10"/>
      <c r="VK274" s="10"/>
      <c r="VL274" s="10"/>
      <c r="VM274" s="10"/>
      <c r="VN274" s="10"/>
      <c r="VO274" s="10"/>
      <c r="VP274" s="10"/>
      <c r="VQ274" s="10"/>
      <c r="VR274" s="10"/>
      <c r="VS274" s="10"/>
      <c r="VT274" s="10"/>
      <c r="VU274" s="10"/>
      <c r="VV274" s="10"/>
      <c r="VW274" s="10"/>
      <c r="VX274" s="10"/>
      <c r="VY274" s="10"/>
      <c r="VZ274" s="10"/>
      <c r="WA274" s="10"/>
      <c r="WB274" s="10"/>
      <c r="WC274" s="10"/>
      <c r="WD274" s="10"/>
      <c r="WE274" s="10"/>
      <c r="WF274" s="10"/>
      <c r="WG274" s="10"/>
      <c r="WH274" s="10"/>
      <c r="WI274" s="10"/>
      <c r="WJ274" s="10"/>
      <c r="WK274" s="10"/>
      <c r="WL274" s="10"/>
      <c r="WM274" s="10"/>
      <c r="WN274" s="10"/>
      <c r="WO274" s="10"/>
      <c r="WP274" s="10"/>
      <c r="WQ274" s="10"/>
      <c r="WR274" s="10"/>
      <c r="WS274" s="10"/>
      <c r="WT274" s="10"/>
      <c r="WU274" s="10"/>
      <c r="WV274" s="10"/>
      <c r="WW274" s="10"/>
      <c r="WX274" s="10"/>
      <c r="WY274" s="10"/>
      <c r="WZ274" s="10"/>
      <c r="XA274" s="10"/>
      <c r="XB274" s="10"/>
      <c r="XC274" s="10"/>
      <c r="XD274" s="10"/>
      <c r="XE274" s="10"/>
      <c r="XF274" s="10"/>
      <c r="XG274" s="10"/>
      <c r="XH274" s="10"/>
      <c r="XI274" s="10"/>
      <c r="XJ274" s="10"/>
      <c r="XK274" s="10"/>
      <c r="XL274" s="10"/>
      <c r="XM274" s="10"/>
      <c r="XN274" s="10"/>
      <c r="XO274" s="10"/>
      <c r="XP274" s="10"/>
      <c r="XQ274" s="10"/>
      <c r="XR274" s="10"/>
      <c r="XS274" s="10"/>
      <c r="XT274" s="10"/>
      <c r="XU274" s="10"/>
      <c r="XV274" s="10"/>
      <c r="XW274" s="10"/>
      <c r="XX274" s="10"/>
      <c r="XY274" s="10"/>
      <c r="XZ274" s="10"/>
      <c r="YA274" s="10"/>
      <c r="YB274" s="10"/>
      <c r="YC274" s="10"/>
      <c r="YD274" s="10"/>
      <c r="YE274" s="10"/>
      <c r="YF274" s="10"/>
      <c r="YG274" s="10"/>
      <c r="YH274" s="10"/>
      <c r="YI274" s="10"/>
      <c r="YJ274" s="10"/>
      <c r="YK274" s="10"/>
      <c r="YL274" s="10"/>
      <c r="YM274" s="10"/>
      <c r="YN274" s="10"/>
      <c r="YO274" s="10"/>
      <c r="YP274" s="10"/>
      <c r="YQ274" s="10"/>
      <c r="YR274" s="10"/>
      <c r="YS274" s="10"/>
      <c r="YT274" s="10"/>
      <c r="YU274" s="10"/>
      <c r="YV274" s="10"/>
      <c r="YW274" s="10"/>
      <c r="YX274" s="10"/>
      <c r="YY274" s="10"/>
      <c r="YZ274" s="10"/>
      <c r="ZA274" s="10"/>
      <c r="ZB274" s="10"/>
      <c r="ZC274" s="10"/>
      <c r="ZD274" s="10"/>
      <c r="ZE274" s="10"/>
      <c r="ZF274" s="10"/>
      <c r="ZG274" s="10"/>
      <c r="ZH274" s="10"/>
      <c r="ZI274" s="10"/>
      <c r="ZJ274" s="10"/>
      <c r="ZK274" s="10"/>
      <c r="ZL274" s="10"/>
      <c r="ZM274" s="10"/>
      <c r="ZN274" s="10"/>
      <c r="ZO274" s="10"/>
      <c r="ZP274" s="10"/>
      <c r="ZQ274" s="10"/>
      <c r="ZR274" s="10"/>
      <c r="ZS274" s="10"/>
      <c r="ZT274" s="10"/>
      <c r="ZU274" s="10"/>
      <c r="ZV274" s="10"/>
      <c r="ZW274" s="10"/>
      <c r="ZX274" s="10"/>
      <c r="ZY274" s="10"/>
      <c r="ZZ274" s="10"/>
      <c r="AAA274" s="10"/>
      <c r="AAB274" s="10"/>
      <c r="AAC274" s="10"/>
      <c r="AAD274" s="10"/>
      <c r="AAE274" s="10"/>
      <c r="AAF274" s="10"/>
      <c r="AAG274" s="10"/>
      <c r="AAH274" s="10"/>
      <c r="AAI274" s="10"/>
      <c r="AAJ274" s="10"/>
      <c r="AAK274" s="10"/>
      <c r="AAL274" s="10"/>
      <c r="AAM274" s="10"/>
      <c r="AAN274" s="10"/>
      <c r="AAO274" s="10"/>
      <c r="AAP274" s="10"/>
      <c r="AAQ274" s="10"/>
      <c r="AAR274" s="10"/>
      <c r="AAS274" s="10"/>
      <c r="AAT274" s="10"/>
      <c r="AAU274" s="10"/>
      <c r="AAV274" s="10"/>
      <c r="AAW274" s="10"/>
      <c r="AAX274" s="10"/>
      <c r="AAY274" s="10"/>
      <c r="AAZ274" s="10"/>
      <c r="ABA274" s="10"/>
      <c r="ABB274" s="10"/>
      <c r="ABC274" s="10"/>
      <c r="ABD274" s="10"/>
      <c r="ABE274" s="10"/>
      <c r="ABF274" s="10"/>
      <c r="ABG274" s="10"/>
      <c r="ABH274" s="10"/>
      <c r="ABI274" s="10"/>
      <c r="ABJ274" s="10"/>
      <c r="ABK274" s="10"/>
      <c r="ABL274" s="10"/>
      <c r="ABM274" s="10"/>
      <c r="ABN274" s="10"/>
      <c r="ABO274" s="10"/>
      <c r="ABP274" s="10"/>
      <c r="ABQ274" s="10"/>
      <c r="ABR274" s="10"/>
      <c r="ABS274" s="10"/>
      <c r="ABT274" s="10"/>
      <c r="ABU274" s="10"/>
      <c r="ABV274" s="10"/>
      <c r="ABW274" s="10"/>
      <c r="ABX274" s="10"/>
      <c r="ABY274" s="10"/>
      <c r="ABZ274" s="10"/>
      <c r="ACA274" s="10"/>
      <c r="ACB274" s="10"/>
      <c r="ACC274" s="10"/>
      <c r="ACD274" s="10"/>
      <c r="ACE274" s="10"/>
      <c r="ACF274" s="10"/>
      <c r="ACG274" s="10"/>
      <c r="ACH274" s="10"/>
      <c r="ACI274" s="10"/>
      <c r="ACJ274" s="10"/>
      <c r="ACK274" s="10"/>
      <c r="ACL274" s="10"/>
      <c r="ACM274" s="10"/>
      <c r="ACN274" s="10"/>
      <c r="ACO274" s="10"/>
      <c r="ACP274" s="10"/>
      <c r="ACQ274" s="10"/>
      <c r="ACR274" s="10"/>
      <c r="ACS274" s="10"/>
      <c r="ACT274" s="10"/>
      <c r="ACU274" s="10"/>
      <c r="ACV274" s="10"/>
      <c r="ACW274" s="10"/>
      <c r="ACX274" s="10"/>
      <c r="ACY274" s="10"/>
      <c r="ACZ274" s="10"/>
      <c r="ADA274" s="10"/>
      <c r="ADB274" s="10"/>
      <c r="ADC274" s="10"/>
      <c r="ADD274" s="10"/>
      <c r="ADE274" s="10"/>
      <c r="ADF274" s="10"/>
      <c r="ADG274" s="10"/>
      <c r="ADH274" s="10"/>
      <c r="ADI274" s="10"/>
      <c r="ADJ274" s="10"/>
      <c r="ADK274" s="10"/>
      <c r="ADL274" s="10"/>
      <c r="ADM274" s="10"/>
      <c r="ADN274" s="10"/>
      <c r="ADO274" s="10"/>
      <c r="ADP274" s="10"/>
      <c r="ADQ274" s="10"/>
      <c r="ADR274" s="10"/>
      <c r="ADS274" s="10"/>
      <c r="ADT274" s="10"/>
      <c r="ADU274" s="10"/>
      <c r="ADV274" s="10"/>
      <c r="ADW274" s="10"/>
      <c r="ADX274" s="10"/>
      <c r="ADY274" s="10"/>
      <c r="ADZ274" s="10"/>
      <c r="AEA274" s="10"/>
      <c r="AEB274" s="10"/>
      <c r="AEC274" s="10"/>
      <c r="AED274" s="10"/>
      <c r="AEE274" s="10"/>
      <c r="AEF274" s="10"/>
      <c r="AEG274" s="10"/>
      <c r="AEH274" s="10"/>
      <c r="AEI274" s="10"/>
      <c r="AEJ274" s="10"/>
      <c r="AEK274" s="10"/>
      <c r="AEL274" s="10"/>
      <c r="AEM274" s="10"/>
      <c r="AEN274" s="10"/>
      <c r="AEO274" s="10"/>
      <c r="AEP274" s="10"/>
      <c r="AEQ274" s="10"/>
      <c r="AER274" s="10"/>
      <c r="AES274" s="10"/>
      <c r="AET274" s="10"/>
      <c r="AEU274" s="10"/>
      <c r="AEV274" s="10"/>
      <c r="AEW274" s="10"/>
      <c r="AEX274" s="10"/>
      <c r="AEY274" s="10"/>
      <c r="AEZ274" s="10"/>
      <c r="AFA274" s="10"/>
      <c r="AFB274" s="10"/>
      <c r="AFC274" s="10"/>
      <c r="AFD274" s="10"/>
      <c r="AFE274" s="10"/>
      <c r="AFF274" s="10"/>
      <c r="AFG274" s="10"/>
      <c r="AFH274" s="10"/>
      <c r="AFI274" s="10"/>
      <c r="AFJ274" s="10"/>
      <c r="AFK274" s="10"/>
      <c r="AFL274" s="10"/>
      <c r="AFM274" s="10"/>
      <c r="AFN274" s="10"/>
      <c r="AFO274" s="10"/>
      <c r="AFP274" s="10"/>
      <c r="AFQ274" s="10"/>
      <c r="AFR274" s="10"/>
      <c r="AFS274" s="10"/>
      <c r="AFT274" s="10"/>
      <c r="AFU274" s="10"/>
      <c r="AFV274" s="10"/>
      <c r="AFW274" s="10"/>
      <c r="AFX274" s="10"/>
      <c r="AFY274" s="10"/>
      <c r="AFZ274" s="10"/>
      <c r="AGA274" s="10"/>
      <c r="AGB274" s="10"/>
      <c r="AGC274" s="10"/>
      <c r="AGD274" s="10"/>
      <c r="AGE274" s="10"/>
      <c r="AGF274" s="10"/>
      <c r="AGG274" s="10"/>
      <c r="AGH274" s="10"/>
      <c r="AGI274" s="10"/>
      <c r="AGJ274" s="10"/>
      <c r="AGK274" s="10"/>
      <c r="AGL274" s="10"/>
      <c r="AGM274" s="10"/>
      <c r="AGN274" s="10"/>
      <c r="AGO274" s="10"/>
      <c r="AGP274" s="10"/>
      <c r="AGQ274" s="10"/>
      <c r="AGR274" s="10"/>
      <c r="AGS274" s="10"/>
      <c r="AGT274" s="10"/>
      <c r="AGU274" s="10"/>
      <c r="AGV274" s="10"/>
      <c r="AGW274" s="10"/>
      <c r="AGX274" s="10"/>
      <c r="AGY274" s="10"/>
      <c r="AGZ274" s="10"/>
      <c r="AHA274" s="10"/>
      <c r="AHB274" s="10"/>
      <c r="AHC274" s="10"/>
      <c r="AHD274" s="10"/>
      <c r="AHE274" s="10"/>
      <c r="AHF274" s="10"/>
      <c r="AHG274" s="10"/>
      <c r="AHH274" s="10"/>
      <c r="AHI274" s="10"/>
      <c r="AHJ274" s="10"/>
      <c r="AHK274" s="10"/>
      <c r="AHL274" s="10"/>
      <c r="AHM274" s="10"/>
      <c r="AHN274" s="10"/>
      <c r="AHO274" s="10"/>
      <c r="AHP274" s="10"/>
      <c r="AHQ274" s="10"/>
      <c r="AHR274" s="10"/>
      <c r="AHS274" s="10"/>
      <c r="AHT274" s="10"/>
      <c r="AHU274" s="10"/>
      <c r="AHV274" s="10"/>
      <c r="AHW274" s="10"/>
      <c r="AHX274" s="10"/>
      <c r="AHY274" s="10"/>
      <c r="AHZ274" s="10"/>
      <c r="AIA274" s="10"/>
      <c r="AIB274" s="10"/>
      <c r="AIC274" s="10"/>
      <c r="AID274" s="10"/>
      <c r="AIE274" s="10"/>
      <c r="AIF274" s="10"/>
      <c r="AIG274" s="10"/>
      <c r="AIH274" s="10"/>
      <c r="AII274" s="10"/>
      <c r="AIJ274" s="10"/>
      <c r="AIK274" s="10"/>
      <c r="AIL274" s="10"/>
      <c r="AIM274" s="10"/>
      <c r="AIN274" s="10"/>
      <c r="AIO274" s="10"/>
      <c r="AIP274" s="10"/>
      <c r="AIQ274" s="10"/>
      <c r="AIR274" s="10"/>
      <c r="AIS274" s="10"/>
      <c r="AIT274" s="10"/>
      <c r="AIU274" s="10"/>
      <c r="AIV274" s="10"/>
      <c r="AIW274" s="10"/>
      <c r="AIX274" s="10"/>
      <c r="AIY274" s="10"/>
      <c r="AIZ274" s="10"/>
      <c r="AJA274" s="10"/>
      <c r="AJB274" s="10"/>
      <c r="AJC274" s="10"/>
      <c r="AJD274" s="10"/>
      <c r="AJE274" s="10"/>
      <c r="AJF274" s="10"/>
      <c r="AJG274" s="10"/>
      <c r="AJH274" s="10"/>
      <c r="AJI274" s="10"/>
      <c r="AJJ274" s="10"/>
      <c r="AJK274" s="10"/>
      <c r="AJL274" s="10"/>
      <c r="AJM274" s="10"/>
      <c r="AJN274" s="10"/>
      <c r="AJO274" s="10"/>
      <c r="AJP274" s="10"/>
      <c r="AJQ274" s="10"/>
      <c r="AJR274" s="10"/>
      <c r="AJS274" s="10"/>
      <c r="AJT274" s="10"/>
      <c r="AJU274" s="10"/>
      <c r="AJV274" s="10"/>
      <c r="AJW274" s="10"/>
      <c r="AJX274" s="10"/>
      <c r="AJY274" s="10"/>
      <c r="AJZ274" s="10"/>
      <c r="AKA274" s="10"/>
      <c r="AKB274" s="10"/>
      <c r="AKC274" s="10"/>
      <c r="AKD274" s="10"/>
      <c r="AKE274" s="10"/>
      <c r="AKF274" s="10"/>
      <c r="AKG274" s="10"/>
      <c r="AKH274" s="10"/>
      <c r="AKI274" s="10"/>
      <c r="AKJ274" s="10"/>
      <c r="AKK274" s="10"/>
      <c r="AKL274" s="10"/>
      <c r="AKM274" s="10"/>
      <c r="AKN274" s="10"/>
      <c r="AKO274" s="10"/>
      <c r="AKP274" s="10"/>
      <c r="AKQ274" s="10"/>
      <c r="AKR274" s="10"/>
      <c r="AKS274" s="10"/>
      <c r="AKT274" s="10"/>
      <c r="AKU274" s="10"/>
      <c r="AKV274" s="10"/>
      <c r="AKW274" s="10"/>
      <c r="AKX274" s="10"/>
      <c r="AKY274" s="10"/>
      <c r="AKZ274" s="10"/>
      <c r="ALA274" s="10"/>
      <c r="ALB274" s="10"/>
      <c r="ALC274" s="10"/>
      <c r="ALD274" s="10"/>
      <c r="ALE274" s="10"/>
      <c r="ALF274" s="10"/>
      <c r="ALG274" s="10"/>
      <c r="ALH274" s="10"/>
      <c r="ALI274" s="10"/>
      <c r="ALJ274" s="10"/>
      <c r="ALK274" s="10"/>
      <c r="ALL274" s="10"/>
      <c r="ALM274" s="10"/>
      <c r="ALN274" s="10"/>
      <c r="ALO274" s="10"/>
      <c r="ALP274" s="10"/>
      <c r="ALQ274" s="10"/>
      <c r="ALR274" s="10"/>
      <c r="ALS274" s="10"/>
      <c r="ALT274" s="10"/>
      <c r="ALU274" s="10"/>
      <c r="ALV274" s="10"/>
      <c r="ALW274" s="10"/>
      <c r="ALX274" s="10"/>
      <c r="ALY274" s="10"/>
      <c r="ALZ274" s="10"/>
      <c r="AMA274" s="10"/>
      <c r="AMB274" s="10"/>
      <c r="AMC274" s="10"/>
      <c r="AMD274" s="10"/>
      <c r="AME274" s="10"/>
      <c r="AMF274" s="10"/>
    </row>
    <row r="275" spans="1:1020" s="13" customFormat="1" x14ac:dyDescent="0.3">
      <c r="A275" s="2">
        <v>75</v>
      </c>
      <c r="B275" s="2" t="s">
        <v>892</v>
      </c>
      <c r="C275" s="2" t="s">
        <v>893</v>
      </c>
      <c r="D275" s="2">
        <v>2008</v>
      </c>
      <c r="E275" s="2" t="s">
        <v>894</v>
      </c>
      <c r="F275" s="2" t="s">
        <v>107</v>
      </c>
      <c r="G275" s="3" t="s">
        <v>895</v>
      </c>
      <c r="H275" s="3" t="s">
        <v>896</v>
      </c>
      <c r="I275" s="3" t="s">
        <v>897</v>
      </c>
      <c r="J275" s="4" t="s">
        <v>4824</v>
      </c>
      <c r="K275" s="4" t="s">
        <v>4836</v>
      </c>
      <c r="L275" s="4" t="s">
        <v>21</v>
      </c>
      <c r="M275" s="4" t="s">
        <v>259</v>
      </c>
      <c r="N275" s="96" t="s">
        <v>1487</v>
      </c>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row>
    <row r="276" spans="1:1020" s="13" customFormat="1" x14ac:dyDescent="0.3">
      <c r="A276" s="2">
        <v>361</v>
      </c>
      <c r="B276" s="2" t="s">
        <v>898</v>
      </c>
      <c r="C276" s="2" t="s">
        <v>899</v>
      </c>
      <c r="D276" s="2">
        <v>2012</v>
      </c>
      <c r="E276" s="2" t="s">
        <v>900</v>
      </c>
      <c r="F276" s="2" t="s">
        <v>280</v>
      </c>
      <c r="G276" s="3"/>
      <c r="H276" s="3"/>
      <c r="I276" s="3"/>
      <c r="J276" s="4" t="s">
        <v>4825</v>
      </c>
      <c r="K276" s="4" t="s">
        <v>4836</v>
      </c>
      <c r="L276" s="4" t="s">
        <v>21</v>
      </c>
      <c r="M276" s="4" t="s">
        <v>222</v>
      </c>
      <c r="N276" s="96" t="s">
        <v>3720</v>
      </c>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c r="NI276" s="10"/>
      <c r="NJ276" s="10"/>
      <c r="NK276" s="10"/>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c r="RI276" s="10"/>
      <c r="RJ276" s="10"/>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c r="UD276" s="10"/>
      <c r="UE276" s="10"/>
      <c r="UF276" s="10"/>
      <c r="UG276" s="10"/>
      <c r="UH276" s="10"/>
      <c r="UI276" s="10"/>
      <c r="UJ276" s="10"/>
      <c r="UK276" s="10"/>
      <c r="UL276" s="10"/>
      <c r="UM276" s="10"/>
      <c r="UN276" s="10"/>
      <c r="UO276" s="10"/>
      <c r="UP276" s="10"/>
      <c r="UQ276" s="10"/>
      <c r="UR276" s="10"/>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10"/>
      <c r="XR276" s="10"/>
      <c r="XS276" s="10"/>
      <c r="XT276" s="10"/>
      <c r="XU276" s="10"/>
      <c r="XV276" s="10"/>
      <c r="XW276" s="10"/>
      <c r="XX276" s="10"/>
      <c r="XY276" s="10"/>
      <c r="XZ276" s="10"/>
      <c r="YA276" s="10"/>
      <c r="YB276" s="10"/>
      <c r="YC276" s="10"/>
      <c r="YD276" s="10"/>
      <c r="YE276" s="10"/>
      <c r="YF276" s="10"/>
      <c r="YG276" s="10"/>
      <c r="YH276" s="10"/>
      <c r="YI276" s="10"/>
      <c r="YJ276" s="10"/>
      <c r="YK276" s="10"/>
      <c r="YL276" s="10"/>
      <c r="YM276" s="10"/>
      <c r="YN276" s="10"/>
      <c r="YO276" s="10"/>
      <c r="YP276" s="10"/>
      <c r="YQ276" s="10"/>
      <c r="YR276" s="10"/>
      <c r="YS276" s="10"/>
      <c r="YT276" s="10"/>
      <c r="YU276" s="10"/>
      <c r="YV276" s="10"/>
      <c r="YW276" s="10"/>
      <c r="YX276" s="10"/>
      <c r="YY276" s="10"/>
      <c r="YZ276" s="10"/>
      <c r="ZA276" s="10"/>
      <c r="ZB276" s="10"/>
      <c r="ZC276" s="10"/>
      <c r="ZD276" s="10"/>
      <c r="ZE276" s="10"/>
      <c r="ZF276" s="10"/>
      <c r="ZG276" s="10"/>
      <c r="ZH276" s="10"/>
      <c r="ZI276" s="10"/>
      <c r="ZJ276" s="10"/>
      <c r="ZK276" s="10"/>
      <c r="ZL276" s="10"/>
      <c r="ZM276" s="10"/>
      <c r="ZN276" s="10"/>
      <c r="ZO276" s="10"/>
      <c r="ZP276" s="10"/>
      <c r="ZQ276" s="10"/>
      <c r="ZR276" s="10"/>
      <c r="ZS276" s="10"/>
      <c r="ZT276" s="10"/>
      <c r="ZU276" s="10"/>
      <c r="ZV276" s="10"/>
      <c r="ZW276" s="10"/>
      <c r="ZX276" s="10"/>
      <c r="ZY276" s="10"/>
      <c r="ZZ276" s="10"/>
      <c r="AAA276" s="10"/>
      <c r="AAB276" s="10"/>
      <c r="AAC276" s="10"/>
      <c r="AAD276" s="10"/>
      <c r="AAE276" s="10"/>
      <c r="AAF276" s="10"/>
      <c r="AAG276" s="10"/>
      <c r="AAH276" s="10"/>
      <c r="AAI276" s="10"/>
      <c r="AAJ276" s="10"/>
      <c r="AAK276" s="10"/>
      <c r="AAL276" s="10"/>
      <c r="AAM276" s="10"/>
      <c r="AAN276" s="10"/>
      <c r="AAO276" s="10"/>
      <c r="AAP276" s="10"/>
      <c r="AAQ276" s="10"/>
      <c r="AAR276" s="10"/>
      <c r="AAS276" s="10"/>
      <c r="AAT276" s="10"/>
      <c r="AAU276" s="10"/>
      <c r="AAV276" s="10"/>
      <c r="AAW276" s="10"/>
      <c r="AAX276" s="10"/>
      <c r="AAY276" s="10"/>
      <c r="AAZ276" s="10"/>
      <c r="ABA276" s="10"/>
      <c r="ABB276" s="10"/>
      <c r="ABC276" s="10"/>
      <c r="ABD276" s="10"/>
      <c r="ABE276" s="10"/>
      <c r="ABF276" s="10"/>
      <c r="ABG276" s="10"/>
      <c r="ABH276" s="10"/>
      <c r="ABI276" s="10"/>
      <c r="ABJ276" s="10"/>
      <c r="ABK276" s="10"/>
      <c r="ABL276" s="10"/>
      <c r="ABM276" s="10"/>
      <c r="ABN276" s="10"/>
      <c r="ABO276" s="10"/>
      <c r="ABP276" s="10"/>
      <c r="ABQ276" s="10"/>
      <c r="ABR276" s="10"/>
      <c r="ABS276" s="10"/>
      <c r="ABT276" s="10"/>
      <c r="ABU276" s="10"/>
      <c r="ABV276" s="10"/>
      <c r="ABW276" s="10"/>
      <c r="ABX276" s="10"/>
      <c r="ABY276" s="10"/>
      <c r="ABZ276" s="10"/>
      <c r="ACA276" s="10"/>
      <c r="ACB276" s="10"/>
      <c r="ACC276" s="10"/>
      <c r="ACD276" s="10"/>
      <c r="ACE276" s="10"/>
      <c r="ACF276" s="10"/>
      <c r="ACG276" s="10"/>
      <c r="ACH276" s="10"/>
      <c r="ACI276" s="10"/>
      <c r="ACJ276" s="10"/>
      <c r="ACK276" s="10"/>
      <c r="ACL276" s="10"/>
      <c r="ACM276" s="10"/>
      <c r="ACN276" s="10"/>
      <c r="ACO276" s="10"/>
      <c r="ACP276" s="10"/>
      <c r="ACQ276" s="10"/>
      <c r="ACR276" s="10"/>
      <c r="ACS276" s="10"/>
      <c r="ACT276" s="10"/>
      <c r="ACU276" s="10"/>
      <c r="ACV276" s="10"/>
      <c r="ACW276" s="10"/>
      <c r="ACX276" s="10"/>
      <c r="ACY276" s="10"/>
      <c r="ACZ276" s="10"/>
      <c r="ADA276" s="10"/>
      <c r="ADB276" s="10"/>
      <c r="ADC276" s="10"/>
      <c r="ADD276" s="10"/>
      <c r="ADE276" s="10"/>
      <c r="ADF276" s="10"/>
      <c r="ADG276" s="10"/>
      <c r="ADH276" s="10"/>
      <c r="ADI276" s="10"/>
      <c r="ADJ276" s="10"/>
      <c r="ADK276" s="10"/>
      <c r="ADL276" s="10"/>
      <c r="ADM276" s="10"/>
      <c r="ADN276" s="10"/>
      <c r="ADO276" s="10"/>
      <c r="ADP276" s="10"/>
      <c r="ADQ276" s="10"/>
      <c r="ADR276" s="10"/>
      <c r="ADS276" s="10"/>
      <c r="ADT276" s="10"/>
      <c r="ADU276" s="10"/>
      <c r="ADV276" s="10"/>
      <c r="ADW276" s="10"/>
      <c r="ADX276" s="10"/>
      <c r="ADY276" s="10"/>
      <c r="ADZ276" s="10"/>
      <c r="AEA276" s="10"/>
      <c r="AEB276" s="10"/>
      <c r="AEC276" s="10"/>
      <c r="AED276" s="10"/>
      <c r="AEE276" s="10"/>
      <c r="AEF276" s="10"/>
      <c r="AEG276" s="10"/>
      <c r="AEH276" s="10"/>
      <c r="AEI276" s="10"/>
      <c r="AEJ276" s="10"/>
      <c r="AEK276" s="10"/>
      <c r="AEL276" s="10"/>
      <c r="AEM276" s="10"/>
      <c r="AEN276" s="10"/>
      <c r="AEO276" s="10"/>
      <c r="AEP276" s="10"/>
      <c r="AEQ276" s="10"/>
      <c r="AER276" s="10"/>
      <c r="AES276" s="10"/>
      <c r="AET276" s="10"/>
      <c r="AEU276" s="10"/>
      <c r="AEV276" s="10"/>
      <c r="AEW276" s="10"/>
      <c r="AEX276" s="10"/>
      <c r="AEY276" s="10"/>
      <c r="AEZ276" s="10"/>
      <c r="AFA276" s="10"/>
      <c r="AFB276" s="10"/>
      <c r="AFC276" s="10"/>
      <c r="AFD276" s="10"/>
      <c r="AFE276" s="10"/>
      <c r="AFF276" s="10"/>
      <c r="AFG276" s="10"/>
      <c r="AFH276" s="10"/>
      <c r="AFI276" s="10"/>
      <c r="AFJ276" s="10"/>
      <c r="AFK276" s="10"/>
      <c r="AFL276" s="10"/>
      <c r="AFM276" s="10"/>
      <c r="AFN276" s="10"/>
      <c r="AFO276" s="10"/>
      <c r="AFP276" s="10"/>
      <c r="AFQ276" s="10"/>
      <c r="AFR276" s="10"/>
      <c r="AFS276" s="10"/>
      <c r="AFT276" s="10"/>
      <c r="AFU276" s="10"/>
      <c r="AFV276" s="10"/>
      <c r="AFW276" s="10"/>
      <c r="AFX276" s="10"/>
      <c r="AFY276" s="10"/>
      <c r="AFZ276" s="10"/>
      <c r="AGA276" s="10"/>
      <c r="AGB276" s="10"/>
      <c r="AGC276" s="10"/>
      <c r="AGD276" s="10"/>
      <c r="AGE276" s="10"/>
      <c r="AGF276" s="10"/>
      <c r="AGG276" s="10"/>
      <c r="AGH276" s="10"/>
      <c r="AGI276" s="10"/>
      <c r="AGJ276" s="10"/>
      <c r="AGK276" s="10"/>
      <c r="AGL276" s="10"/>
      <c r="AGM276" s="10"/>
      <c r="AGN276" s="10"/>
      <c r="AGO276" s="10"/>
      <c r="AGP276" s="10"/>
      <c r="AGQ276" s="10"/>
      <c r="AGR276" s="10"/>
      <c r="AGS276" s="10"/>
      <c r="AGT276" s="10"/>
      <c r="AGU276" s="10"/>
      <c r="AGV276" s="10"/>
      <c r="AGW276" s="10"/>
      <c r="AGX276" s="10"/>
      <c r="AGY276" s="10"/>
      <c r="AGZ276" s="10"/>
      <c r="AHA276" s="10"/>
      <c r="AHB276" s="10"/>
      <c r="AHC276" s="10"/>
      <c r="AHD276" s="10"/>
      <c r="AHE276" s="10"/>
      <c r="AHF276" s="10"/>
      <c r="AHG276" s="10"/>
      <c r="AHH276" s="10"/>
      <c r="AHI276" s="10"/>
      <c r="AHJ276" s="10"/>
      <c r="AHK276" s="10"/>
      <c r="AHL276" s="10"/>
      <c r="AHM276" s="10"/>
      <c r="AHN276" s="10"/>
      <c r="AHO276" s="10"/>
      <c r="AHP276" s="10"/>
      <c r="AHQ276" s="10"/>
      <c r="AHR276" s="10"/>
      <c r="AHS276" s="10"/>
      <c r="AHT276" s="10"/>
      <c r="AHU276" s="10"/>
      <c r="AHV276" s="10"/>
      <c r="AHW276" s="10"/>
      <c r="AHX276" s="10"/>
      <c r="AHY276" s="10"/>
      <c r="AHZ276" s="10"/>
      <c r="AIA276" s="10"/>
      <c r="AIB276" s="10"/>
      <c r="AIC276" s="10"/>
      <c r="AID276" s="10"/>
      <c r="AIE276" s="10"/>
      <c r="AIF276" s="10"/>
      <c r="AIG276" s="10"/>
      <c r="AIH276" s="10"/>
      <c r="AII276" s="10"/>
      <c r="AIJ276" s="10"/>
      <c r="AIK276" s="10"/>
      <c r="AIL276" s="10"/>
      <c r="AIM276" s="10"/>
      <c r="AIN276" s="10"/>
      <c r="AIO276" s="10"/>
      <c r="AIP276" s="10"/>
      <c r="AIQ276" s="10"/>
      <c r="AIR276" s="10"/>
      <c r="AIS276" s="10"/>
      <c r="AIT276" s="10"/>
      <c r="AIU276" s="10"/>
      <c r="AIV276" s="10"/>
      <c r="AIW276" s="10"/>
      <c r="AIX276" s="10"/>
      <c r="AIY276" s="10"/>
      <c r="AIZ276" s="10"/>
      <c r="AJA276" s="10"/>
      <c r="AJB276" s="10"/>
      <c r="AJC276" s="10"/>
      <c r="AJD276" s="10"/>
      <c r="AJE276" s="10"/>
      <c r="AJF276" s="10"/>
      <c r="AJG276" s="10"/>
      <c r="AJH276" s="10"/>
      <c r="AJI276" s="10"/>
      <c r="AJJ276" s="10"/>
      <c r="AJK276" s="10"/>
      <c r="AJL276" s="10"/>
      <c r="AJM276" s="10"/>
      <c r="AJN276" s="10"/>
      <c r="AJO276" s="10"/>
      <c r="AJP276" s="10"/>
      <c r="AJQ276" s="10"/>
      <c r="AJR276" s="10"/>
      <c r="AJS276" s="10"/>
      <c r="AJT276" s="10"/>
      <c r="AJU276" s="10"/>
      <c r="AJV276" s="10"/>
      <c r="AJW276" s="10"/>
      <c r="AJX276" s="10"/>
      <c r="AJY276" s="10"/>
      <c r="AJZ276" s="10"/>
      <c r="AKA276" s="10"/>
      <c r="AKB276" s="10"/>
      <c r="AKC276" s="10"/>
      <c r="AKD276" s="10"/>
      <c r="AKE276" s="10"/>
      <c r="AKF276" s="10"/>
      <c r="AKG276" s="10"/>
      <c r="AKH276" s="10"/>
      <c r="AKI276" s="10"/>
      <c r="AKJ276" s="10"/>
      <c r="AKK276" s="10"/>
      <c r="AKL276" s="10"/>
      <c r="AKM276" s="10"/>
      <c r="AKN276" s="10"/>
      <c r="AKO276" s="10"/>
      <c r="AKP276" s="10"/>
      <c r="AKQ276" s="10"/>
      <c r="AKR276" s="10"/>
      <c r="AKS276" s="10"/>
      <c r="AKT276" s="10"/>
      <c r="AKU276" s="10"/>
      <c r="AKV276" s="10"/>
      <c r="AKW276" s="10"/>
      <c r="AKX276" s="10"/>
      <c r="AKY276" s="10"/>
      <c r="AKZ276" s="10"/>
      <c r="ALA276" s="10"/>
      <c r="ALB276" s="10"/>
      <c r="ALC276" s="10"/>
      <c r="ALD276" s="10"/>
      <c r="ALE276" s="10"/>
      <c r="ALF276" s="10"/>
      <c r="ALG276" s="10"/>
      <c r="ALH276" s="10"/>
      <c r="ALI276" s="10"/>
      <c r="ALJ276" s="10"/>
      <c r="ALK276" s="10"/>
      <c r="ALL276" s="10"/>
      <c r="ALM276" s="10"/>
      <c r="ALN276" s="10"/>
      <c r="ALO276" s="10"/>
      <c r="ALP276" s="10"/>
      <c r="ALQ276" s="10"/>
      <c r="ALR276" s="10"/>
      <c r="ALS276" s="10"/>
      <c r="ALT276" s="10"/>
      <c r="ALU276" s="10"/>
      <c r="ALV276" s="10"/>
      <c r="ALW276" s="10"/>
      <c r="ALX276" s="10"/>
      <c r="ALY276" s="10"/>
      <c r="ALZ276" s="10"/>
      <c r="AMA276" s="10"/>
      <c r="AMB276" s="10"/>
      <c r="AMC276" s="10"/>
      <c r="AMD276" s="10"/>
      <c r="AME276" s="10"/>
      <c r="AMF276" s="10"/>
    </row>
    <row r="277" spans="1:1020" s="13" customFormat="1" x14ac:dyDescent="0.3">
      <c r="A277" s="2">
        <v>384</v>
      </c>
      <c r="B277" s="2" t="s">
        <v>901</v>
      </c>
      <c r="C277" s="2" t="s">
        <v>902</v>
      </c>
      <c r="D277" s="2">
        <v>2003</v>
      </c>
      <c r="E277" s="2" t="s">
        <v>903</v>
      </c>
      <c r="F277" s="2" t="s">
        <v>202</v>
      </c>
      <c r="G277" s="3"/>
      <c r="H277" s="3" t="s">
        <v>904</v>
      </c>
      <c r="I277" s="3"/>
      <c r="J277" s="4" t="s">
        <v>4824</v>
      </c>
      <c r="K277" s="4" t="s">
        <v>4836</v>
      </c>
      <c r="L277" s="4" t="s">
        <v>21</v>
      </c>
      <c r="M277" s="4" t="s">
        <v>53</v>
      </c>
      <c r="N277" s="96" t="s">
        <v>1489</v>
      </c>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c r="IU277" s="10"/>
      <c r="IV277" s="10"/>
      <c r="IW277" s="10"/>
      <c r="IX277" s="10"/>
      <c r="IY277" s="10"/>
      <c r="IZ277" s="10"/>
      <c r="JA277" s="10"/>
      <c r="JB277" s="10"/>
      <c r="JC277" s="10"/>
      <c r="JD277" s="10"/>
      <c r="JE277" s="10"/>
      <c r="JF277" s="10"/>
      <c r="JG277" s="10"/>
      <c r="JH277" s="10"/>
      <c r="JI277" s="10"/>
      <c r="JJ277" s="10"/>
      <c r="JK277" s="10"/>
      <c r="JL277" s="10"/>
      <c r="JM277" s="10"/>
      <c r="JN277" s="10"/>
      <c r="JO277" s="10"/>
      <c r="JP277" s="10"/>
      <c r="JQ277" s="10"/>
      <c r="JR277" s="10"/>
      <c r="JS277" s="10"/>
      <c r="JT277" s="10"/>
      <c r="JU277" s="10"/>
      <c r="JV277" s="10"/>
      <c r="JW277" s="10"/>
      <c r="JX277" s="10"/>
      <c r="JY277" s="10"/>
      <c r="JZ277" s="10"/>
      <c r="KA277" s="10"/>
      <c r="KB277" s="10"/>
      <c r="KC277" s="10"/>
      <c r="KD277" s="10"/>
      <c r="KE277" s="10"/>
      <c r="KF277" s="10"/>
      <c r="KG277" s="10"/>
      <c r="KH277" s="10"/>
      <c r="KI277" s="10"/>
      <c r="KJ277" s="10"/>
      <c r="KK277" s="10"/>
      <c r="KL277" s="10"/>
      <c r="KM277" s="10"/>
      <c r="KN277" s="10"/>
      <c r="KO277" s="10"/>
      <c r="KP277" s="10"/>
      <c r="KQ277" s="10"/>
      <c r="KR277" s="10"/>
      <c r="KS277" s="10"/>
      <c r="KT277" s="10"/>
      <c r="KU277" s="10"/>
      <c r="KV277" s="10"/>
      <c r="KW277" s="10"/>
      <c r="KX277" s="10"/>
      <c r="KY277" s="10"/>
      <c r="KZ277" s="10"/>
      <c r="LA277" s="10"/>
      <c r="LB277" s="10"/>
      <c r="LC277" s="10"/>
      <c r="LD277" s="10"/>
      <c r="LE277" s="10"/>
      <c r="LF277" s="10"/>
      <c r="LG277" s="10"/>
      <c r="LH277" s="10"/>
      <c r="LI277" s="10"/>
      <c r="LJ277" s="10"/>
      <c r="LK277" s="10"/>
      <c r="LL277" s="10"/>
      <c r="LM277" s="10"/>
      <c r="LN277" s="10"/>
      <c r="LO277" s="10"/>
      <c r="LP277" s="10"/>
      <c r="LQ277" s="10"/>
      <c r="LR277" s="10"/>
      <c r="LS277" s="10"/>
      <c r="LT277" s="10"/>
      <c r="LU277" s="10"/>
      <c r="LV277" s="10"/>
      <c r="LW277" s="10"/>
      <c r="LX277" s="10"/>
      <c r="LY277" s="10"/>
      <c r="LZ277" s="10"/>
      <c r="MA277" s="10"/>
      <c r="MB277" s="10"/>
      <c r="MC277" s="10"/>
      <c r="MD277" s="10"/>
      <c r="ME277" s="10"/>
      <c r="MF277" s="10"/>
      <c r="MG277" s="10"/>
      <c r="MH277" s="10"/>
      <c r="MI277" s="10"/>
      <c r="MJ277" s="10"/>
      <c r="MK277" s="10"/>
      <c r="ML277" s="10"/>
      <c r="MM277" s="10"/>
      <c r="MN277" s="10"/>
      <c r="MO277" s="10"/>
      <c r="MP277" s="10"/>
      <c r="MQ277" s="10"/>
      <c r="MR277" s="10"/>
      <c r="MS277" s="10"/>
      <c r="MT277" s="10"/>
      <c r="MU277" s="10"/>
      <c r="MV277" s="10"/>
      <c r="MW277" s="10"/>
      <c r="MX277" s="10"/>
      <c r="MY277" s="10"/>
      <c r="MZ277" s="10"/>
      <c r="NA277" s="10"/>
      <c r="NB277" s="10"/>
      <c r="NC277" s="10"/>
      <c r="ND277" s="10"/>
      <c r="NE277" s="10"/>
      <c r="NF277" s="10"/>
      <c r="NG277" s="10"/>
      <c r="NH277" s="10"/>
      <c r="NI277" s="10"/>
      <c r="NJ277" s="10"/>
      <c r="NK277" s="10"/>
      <c r="NL277" s="10"/>
      <c r="NM277" s="10"/>
      <c r="NN277" s="10"/>
      <c r="NO277" s="10"/>
      <c r="NP277" s="10"/>
      <c r="NQ277" s="10"/>
      <c r="NR277" s="10"/>
      <c r="NS277" s="10"/>
      <c r="NT277" s="10"/>
      <c r="NU277" s="10"/>
      <c r="NV277" s="10"/>
      <c r="NW277" s="10"/>
      <c r="NX277" s="10"/>
      <c r="NY277" s="10"/>
      <c r="NZ277" s="10"/>
      <c r="OA277" s="10"/>
      <c r="OB277" s="10"/>
      <c r="OC277" s="10"/>
      <c r="OD277" s="10"/>
      <c r="OE277" s="10"/>
      <c r="OF277" s="10"/>
      <c r="OG277" s="10"/>
      <c r="OH277" s="10"/>
      <c r="OI277" s="10"/>
      <c r="OJ277" s="10"/>
      <c r="OK277" s="10"/>
      <c r="OL277" s="10"/>
      <c r="OM277" s="10"/>
      <c r="ON277" s="10"/>
      <c r="OO277" s="10"/>
      <c r="OP277" s="10"/>
      <c r="OQ277" s="10"/>
      <c r="OR277" s="10"/>
      <c r="OS277" s="10"/>
      <c r="OT277" s="10"/>
      <c r="OU277" s="10"/>
      <c r="OV277" s="10"/>
      <c r="OW277" s="10"/>
      <c r="OX277" s="10"/>
      <c r="OY277" s="10"/>
      <c r="OZ277" s="10"/>
      <c r="PA277" s="10"/>
      <c r="PB277" s="10"/>
      <c r="PC277" s="10"/>
      <c r="PD277" s="10"/>
      <c r="PE277" s="10"/>
      <c r="PF277" s="10"/>
      <c r="PG277" s="10"/>
      <c r="PH277" s="10"/>
      <c r="PI277" s="10"/>
      <c r="PJ277" s="10"/>
      <c r="PK277" s="10"/>
      <c r="PL277" s="10"/>
      <c r="PM277" s="10"/>
      <c r="PN277" s="10"/>
      <c r="PO277" s="10"/>
      <c r="PP277" s="10"/>
      <c r="PQ277" s="10"/>
      <c r="PR277" s="10"/>
      <c r="PS277" s="10"/>
      <c r="PT277" s="10"/>
      <c r="PU277" s="10"/>
      <c r="PV277" s="10"/>
      <c r="PW277" s="10"/>
      <c r="PX277" s="10"/>
      <c r="PY277" s="10"/>
      <c r="PZ277" s="10"/>
      <c r="QA277" s="10"/>
      <c r="QB277" s="10"/>
      <c r="QC277" s="10"/>
      <c r="QD277" s="10"/>
      <c r="QE277" s="10"/>
      <c r="QF277" s="10"/>
      <c r="QG277" s="10"/>
      <c r="QH277" s="10"/>
      <c r="QI277" s="10"/>
      <c r="QJ277" s="10"/>
      <c r="QK277" s="10"/>
      <c r="QL277" s="10"/>
      <c r="QM277" s="10"/>
      <c r="QN277" s="10"/>
      <c r="QO277" s="10"/>
      <c r="QP277" s="10"/>
      <c r="QQ277" s="10"/>
      <c r="QR277" s="10"/>
      <c r="QS277" s="10"/>
      <c r="QT277" s="10"/>
      <c r="QU277" s="10"/>
      <c r="QV277" s="10"/>
      <c r="QW277" s="10"/>
      <c r="QX277" s="10"/>
      <c r="QY277" s="10"/>
      <c r="QZ277" s="10"/>
      <c r="RA277" s="10"/>
      <c r="RB277" s="10"/>
      <c r="RC277" s="10"/>
      <c r="RD277" s="10"/>
      <c r="RE277" s="10"/>
      <c r="RF277" s="10"/>
      <c r="RG277" s="10"/>
      <c r="RH277" s="10"/>
      <c r="RI277" s="10"/>
      <c r="RJ277" s="10"/>
      <c r="RK277" s="10"/>
      <c r="RL277" s="10"/>
      <c r="RM277" s="10"/>
      <c r="RN277" s="10"/>
      <c r="RO277" s="10"/>
      <c r="RP277" s="10"/>
      <c r="RQ277" s="10"/>
      <c r="RR277" s="10"/>
      <c r="RS277" s="10"/>
      <c r="RT277" s="10"/>
      <c r="RU277" s="10"/>
      <c r="RV277" s="10"/>
      <c r="RW277" s="10"/>
      <c r="RX277" s="10"/>
      <c r="RY277" s="10"/>
      <c r="RZ277" s="10"/>
      <c r="SA277" s="10"/>
      <c r="SB277" s="10"/>
      <c r="SC277" s="10"/>
      <c r="SD277" s="10"/>
      <c r="SE277" s="10"/>
      <c r="SF277" s="10"/>
      <c r="SG277" s="10"/>
      <c r="SH277" s="10"/>
      <c r="SI277" s="10"/>
      <c r="SJ277" s="10"/>
      <c r="SK277" s="10"/>
      <c r="SL277" s="10"/>
      <c r="SM277" s="10"/>
      <c r="SN277" s="10"/>
      <c r="SO277" s="10"/>
      <c r="SP277" s="10"/>
      <c r="SQ277" s="10"/>
      <c r="SR277" s="10"/>
      <c r="SS277" s="10"/>
      <c r="ST277" s="10"/>
      <c r="SU277" s="10"/>
      <c r="SV277" s="10"/>
      <c r="SW277" s="10"/>
      <c r="SX277" s="10"/>
      <c r="SY277" s="10"/>
      <c r="SZ277" s="10"/>
      <c r="TA277" s="10"/>
      <c r="TB277" s="10"/>
      <c r="TC277" s="10"/>
      <c r="TD277" s="10"/>
      <c r="TE277" s="10"/>
      <c r="TF277" s="10"/>
      <c r="TG277" s="10"/>
      <c r="TH277" s="10"/>
      <c r="TI277" s="10"/>
      <c r="TJ277" s="10"/>
      <c r="TK277" s="10"/>
      <c r="TL277" s="10"/>
      <c r="TM277" s="10"/>
      <c r="TN277" s="10"/>
      <c r="TO277" s="10"/>
      <c r="TP277" s="10"/>
      <c r="TQ277" s="10"/>
      <c r="TR277" s="10"/>
      <c r="TS277" s="10"/>
      <c r="TT277" s="10"/>
      <c r="TU277" s="10"/>
      <c r="TV277" s="10"/>
      <c r="TW277" s="10"/>
      <c r="TX277" s="10"/>
      <c r="TY277" s="10"/>
      <c r="TZ277" s="10"/>
      <c r="UA277" s="10"/>
      <c r="UB277" s="10"/>
      <c r="UC277" s="10"/>
      <c r="UD277" s="10"/>
      <c r="UE277" s="10"/>
      <c r="UF277" s="10"/>
      <c r="UG277" s="10"/>
      <c r="UH277" s="10"/>
      <c r="UI277" s="10"/>
      <c r="UJ277" s="10"/>
      <c r="UK277" s="10"/>
      <c r="UL277" s="10"/>
      <c r="UM277" s="10"/>
      <c r="UN277" s="10"/>
      <c r="UO277" s="10"/>
      <c r="UP277" s="10"/>
      <c r="UQ277" s="10"/>
      <c r="UR277" s="10"/>
      <c r="US277" s="10"/>
      <c r="UT277" s="10"/>
      <c r="UU277" s="10"/>
      <c r="UV277" s="10"/>
      <c r="UW277" s="10"/>
      <c r="UX277" s="10"/>
      <c r="UY277" s="10"/>
      <c r="UZ277" s="10"/>
      <c r="VA277" s="10"/>
      <c r="VB277" s="10"/>
      <c r="VC277" s="10"/>
      <c r="VD277" s="10"/>
      <c r="VE277" s="10"/>
      <c r="VF277" s="10"/>
      <c r="VG277" s="10"/>
      <c r="VH277" s="10"/>
      <c r="VI277" s="10"/>
      <c r="VJ277" s="10"/>
      <c r="VK277" s="10"/>
      <c r="VL277" s="10"/>
      <c r="VM277" s="10"/>
      <c r="VN277" s="10"/>
      <c r="VO277" s="10"/>
      <c r="VP277" s="10"/>
      <c r="VQ277" s="10"/>
      <c r="VR277" s="10"/>
      <c r="VS277" s="10"/>
      <c r="VT277" s="10"/>
      <c r="VU277" s="10"/>
      <c r="VV277" s="10"/>
      <c r="VW277" s="10"/>
      <c r="VX277" s="10"/>
      <c r="VY277" s="10"/>
      <c r="VZ277" s="10"/>
      <c r="WA277" s="10"/>
      <c r="WB277" s="10"/>
      <c r="WC277" s="10"/>
      <c r="WD277" s="10"/>
      <c r="WE277" s="10"/>
      <c r="WF277" s="10"/>
      <c r="WG277" s="10"/>
      <c r="WH277" s="10"/>
      <c r="WI277" s="10"/>
      <c r="WJ277" s="10"/>
      <c r="WK277" s="10"/>
      <c r="WL277" s="10"/>
      <c r="WM277" s="10"/>
      <c r="WN277" s="10"/>
      <c r="WO277" s="10"/>
      <c r="WP277" s="10"/>
      <c r="WQ277" s="10"/>
      <c r="WR277" s="10"/>
      <c r="WS277" s="10"/>
      <c r="WT277" s="10"/>
      <c r="WU277" s="10"/>
      <c r="WV277" s="10"/>
      <c r="WW277" s="10"/>
      <c r="WX277" s="10"/>
      <c r="WY277" s="10"/>
      <c r="WZ277" s="10"/>
      <c r="XA277" s="10"/>
      <c r="XB277" s="10"/>
      <c r="XC277" s="10"/>
      <c r="XD277" s="10"/>
      <c r="XE277" s="10"/>
      <c r="XF277" s="10"/>
      <c r="XG277" s="10"/>
      <c r="XH277" s="10"/>
      <c r="XI277" s="10"/>
      <c r="XJ277" s="10"/>
      <c r="XK277" s="10"/>
      <c r="XL277" s="10"/>
      <c r="XM277" s="10"/>
      <c r="XN277" s="10"/>
      <c r="XO277" s="10"/>
      <c r="XP277" s="10"/>
      <c r="XQ277" s="10"/>
      <c r="XR277" s="10"/>
      <c r="XS277" s="10"/>
      <c r="XT277" s="10"/>
      <c r="XU277" s="10"/>
      <c r="XV277" s="10"/>
      <c r="XW277" s="10"/>
      <c r="XX277" s="10"/>
      <c r="XY277" s="10"/>
      <c r="XZ277" s="10"/>
      <c r="YA277" s="10"/>
      <c r="YB277" s="10"/>
      <c r="YC277" s="10"/>
      <c r="YD277" s="10"/>
      <c r="YE277" s="10"/>
      <c r="YF277" s="10"/>
      <c r="YG277" s="10"/>
      <c r="YH277" s="10"/>
      <c r="YI277" s="10"/>
      <c r="YJ277" s="10"/>
      <c r="YK277" s="10"/>
      <c r="YL277" s="10"/>
      <c r="YM277" s="10"/>
      <c r="YN277" s="10"/>
      <c r="YO277" s="10"/>
      <c r="YP277" s="10"/>
      <c r="YQ277" s="10"/>
      <c r="YR277" s="10"/>
      <c r="YS277" s="10"/>
      <c r="YT277" s="10"/>
      <c r="YU277" s="10"/>
      <c r="YV277" s="10"/>
      <c r="YW277" s="10"/>
      <c r="YX277" s="10"/>
      <c r="YY277" s="10"/>
      <c r="YZ277" s="10"/>
      <c r="ZA277" s="10"/>
      <c r="ZB277" s="10"/>
      <c r="ZC277" s="10"/>
      <c r="ZD277" s="10"/>
      <c r="ZE277" s="10"/>
      <c r="ZF277" s="10"/>
      <c r="ZG277" s="10"/>
      <c r="ZH277" s="10"/>
      <c r="ZI277" s="10"/>
      <c r="ZJ277" s="10"/>
      <c r="ZK277" s="10"/>
      <c r="ZL277" s="10"/>
      <c r="ZM277" s="10"/>
      <c r="ZN277" s="10"/>
      <c r="ZO277" s="10"/>
      <c r="ZP277" s="10"/>
      <c r="ZQ277" s="10"/>
      <c r="ZR277" s="10"/>
      <c r="ZS277" s="10"/>
      <c r="ZT277" s="10"/>
      <c r="ZU277" s="10"/>
      <c r="ZV277" s="10"/>
      <c r="ZW277" s="10"/>
      <c r="ZX277" s="10"/>
      <c r="ZY277" s="10"/>
      <c r="ZZ277" s="10"/>
      <c r="AAA277" s="10"/>
      <c r="AAB277" s="10"/>
      <c r="AAC277" s="10"/>
      <c r="AAD277" s="10"/>
      <c r="AAE277" s="10"/>
      <c r="AAF277" s="10"/>
      <c r="AAG277" s="10"/>
      <c r="AAH277" s="10"/>
      <c r="AAI277" s="10"/>
      <c r="AAJ277" s="10"/>
      <c r="AAK277" s="10"/>
      <c r="AAL277" s="10"/>
      <c r="AAM277" s="10"/>
      <c r="AAN277" s="10"/>
      <c r="AAO277" s="10"/>
      <c r="AAP277" s="10"/>
      <c r="AAQ277" s="10"/>
      <c r="AAR277" s="10"/>
      <c r="AAS277" s="10"/>
      <c r="AAT277" s="10"/>
      <c r="AAU277" s="10"/>
      <c r="AAV277" s="10"/>
      <c r="AAW277" s="10"/>
      <c r="AAX277" s="10"/>
      <c r="AAY277" s="10"/>
      <c r="AAZ277" s="10"/>
      <c r="ABA277" s="10"/>
      <c r="ABB277" s="10"/>
      <c r="ABC277" s="10"/>
      <c r="ABD277" s="10"/>
      <c r="ABE277" s="10"/>
      <c r="ABF277" s="10"/>
      <c r="ABG277" s="10"/>
      <c r="ABH277" s="10"/>
      <c r="ABI277" s="10"/>
      <c r="ABJ277" s="10"/>
      <c r="ABK277" s="10"/>
      <c r="ABL277" s="10"/>
      <c r="ABM277" s="10"/>
      <c r="ABN277" s="10"/>
      <c r="ABO277" s="10"/>
      <c r="ABP277" s="10"/>
      <c r="ABQ277" s="10"/>
      <c r="ABR277" s="10"/>
      <c r="ABS277" s="10"/>
      <c r="ABT277" s="10"/>
      <c r="ABU277" s="10"/>
      <c r="ABV277" s="10"/>
      <c r="ABW277" s="10"/>
      <c r="ABX277" s="10"/>
      <c r="ABY277" s="10"/>
      <c r="ABZ277" s="10"/>
      <c r="ACA277" s="10"/>
      <c r="ACB277" s="10"/>
      <c r="ACC277" s="10"/>
      <c r="ACD277" s="10"/>
      <c r="ACE277" s="10"/>
      <c r="ACF277" s="10"/>
      <c r="ACG277" s="10"/>
      <c r="ACH277" s="10"/>
      <c r="ACI277" s="10"/>
      <c r="ACJ277" s="10"/>
      <c r="ACK277" s="10"/>
      <c r="ACL277" s="10"/>
      <c r="ACM277" s="10"/>
      <c r="ACN277" s="10"/>
      <c r="ACO277" s="10"/>
      <c r="ACP277" s="10"/>
      <c r="ACQ277" s="10"/>
      <c r="ACR277" s="10"/>
      <c r="ACS277" s="10"/>
      <c r="ACT277" s="10"/>
      <c r="ACU277" s="10"/>
      <c r="ACV277" s="10"/>
      <c r="ACW277" s="10"/>
      <c r="ACX277" s="10"/>
      <c r="ACY277" s="10"/>
      <c r="ACZ277" s="10"/>
      <c r="ADA277" s="10"/>
      <c r="ADB277" s="10"/>
      <c r="ADC277" s="10"/>
      <c r="ADD277" s="10"/>
      <c r="ADE277" s="10"/>
      <c r="ADF277" s="10"/>
      <c r="ADG277" s="10"/>
      <c r="ADH277" s="10"/>
      <c r="ADI277" s="10"/>
      <c r="ADJ277" s="10"/>
      <c r="ADK277" s="10"/>
      <c r="ADL277" s="10"/>
      <c r="ADM277" s="10"/>
      <c r="ADN277" s="10"/>
      <c r="ADO277" s="10"/>
      <c r="ADP277" s="10"/>
      <c r="ADQ277" s="10"/>
      <c r="ADR277" s="10"/>
      <c r="ADS277" s="10"/>
      <c r="ADT277" s="10"/>
      <c r="ADU277" s="10"/>
      <c r="ADV277" s="10"/>
      <c r="ADW277" s="10"/>
      <c r="ADX277" s="10"/>
      <c r="ADY277" s="10"/>
      <c r="ADZ277" s="10"/>
      <c r="AEA277" s="10"/>
      <c r="AEB277" s="10"/>
      <c r="AEC277" s="10"/>
      <c r="AED277" s="10"/>
      <c r="AEE277" s="10"/>
      <c r="AEF277" s="10"/>
      <c r="AEG277" s="10"/>
      <c r="AEH277" s="10"/>
      <c r="AEI277" s="10"/>
      <c r="AEJ277" s="10"/>
      <c r="AEK277" s="10"/>
      <c r="AEL277" s="10"/>
      <c r="AEM277" s="10"/>
      <c r="AEN277" s="10"/>
      <c r="AEO277" s="10"/>
      <c r="AEP277" s="10"/>
      <c r="AEQ277" s="10"/>
      <c r="AER277" s="10"/>
      <c r="AES277" s="10"/>
      <c r="AET277" s="10"/>
      <c r="AEU277" s="10"/>
      <c r="AEV277" s="10"/>
      <c r="AEW277" s="10"/>
      <c r="AEX277" s="10"/>
      <c r="AEY277" s="10"/>
      <c r="AEZ277" s="10"/>
      <c r="AFA277" s="10"/>
      <c r="AFB277" s="10"/>
      <c r="AFC277" s="10"/>
      <c r="AFD277" s="10"/>
      <c r="AFE277" s="10"/>
      <c r="AFF277" s="10"/>
      <c r="AFG277" s="10"/>
      <c r="AFH277" s="10"/>
      <c r="AFI277" s="10"/>
      <c r="AFJ277" s="10"/>
      <c r="AFK277" s="10"/>
      <c r="AFL277" s="10"/>
      <c r="AFM277" s="10"/>
      <c r="AFN277" s="10"/>
      <c r="AFO277" s="10"/>
      <c r="AFP277" s="10"/>
      <c r="AFQ277" s="10"/>
      <c r="AFR277" s="10"/>
      <c r="AFS277" s="10"/>
      <c r="AFT277" s="10"/>
      <c r="AFU277" s="10"/>
      <c r="AFV277" s="10"/>
      <c r="AFW277" s="10"/>
      <c r="AFX277" s="10"/>
      <c r="AFY277" s="10"/>
      <c r="AFZ277" s="10"/>
      <c r="AGA277" s="10"/>
      <c r="AGB277" s="10"/>
      <c r="AGC277" s="10"/>
      <c r="AGD277" s="10"/>
      <c r="AGE277" s="10"/>
      <c r="AGF277" s="10"/>
      <c r="AGG277" s="10"/>
      <c r="AGH277" s="10"/>
      <c r="AGI277" s="10"/>
      <c r="AGJ277" s="10"/>
      <c r="AGK277" s="10"/>
      <c r="AGL277" s="10"/>
      <c r="AGM277" s="10"/>
      <c r="AGN277" s="10"/>
      <c r="AGO277" s="10"/>
      <c r="AGP277" s="10"/>
      <c r="AGQ277" s="10"/>
      <c r="AGR277" s="10"/>
      <c r="AGS277" s="10"/>
      <c r="AGT277" s="10"/>
      <c r="AGU277" s="10"/>
      <c r="AGV277" s="10"/>
      <c r="AGW277" s="10"/>
      <c r="AGX277" s="10"/>
      <c r="AGY277" s="10"/>
      <c r="AGZ277" s="10"/>
      <c r="AHA277" s="10"/>
      <c r="AHB277" s="10"/>
      <c r="AHC277" s="10"/>
      <c r="AHD277" s="10"/>
      <c r="AHE277" s="10"/>
      <c r="AHF277" s="10"/>
      <c r="AHG277" s="10"/>
      <c r="AHH277" s="10"/>
      <c r="AHI277" s="10"/>
      <c r="AHJ277" s="10"/>
      <c r="AHK277" s="10"/>
      <c r="AHL277" s="10"/>
      <c r="AHM277" s="10"/>
      <c r="AHN277" s="10"/>
      <c r="AHO277" s="10"/>
      <c r="AHP277" s="10"/>
      <c r="AHQ277" s="10"/>
      <c r="AHR277" s="10"/>
      <c r="AHS277" s="10"/>
      <c r="AHT277" s="10"/>
      <c r="AHU277" s="10"/>
      <c r="AHV277" s="10"/>
      <c r="AHW277" s="10"/>
      <c r="AHX277" s="10"/>
      <c r="AHY277" s="10"/>
      <c r="AHZ277" s="10"/>
      <c r="AIA277" s="10"/>
      <c r="AIB277" s="10"/>
      <c r="AIC277" s="10"/>
      <c r="AID277" s="10"/>
      <c r="AIE277" s="10"/>
      <c r="AIF277" s="10"/>
      <c r="AIG277" s="10"/>
      <c r="AIH277" s="10"/>
      <c r="AII277" s="10"/>
      <c r="AIJ277" s="10"/>
      <c r="AIK277" s="10"/>
      <c r="AIL277" s="10"/>
      <c r="AIM277" s="10"/>
      <c r="AIN277" s="10"/>
      <c r="AIO277" s="10"/>
      <c r="AIP277" s="10"/>
      <c r="AIQ277" s="10"/>
      <c r="AIR277" s="10"/>
      <c r="AIS277" s="10"/>
      <c r="AIT277" s="10"/>
      <c r="AIU277" s="10"/>
      <c r="AIV277" s="10"/>
      <c r="AIW277" s="10"/>
      <c r="AIX277" s="10"/>
      <c r="AIY277" s="10"/>
      <c r="AIZ277" s="10"/>
      <c r="AJA277" s="10"/>
      <c r="AJB277" s="10"/>
      <c r="AJC277" s="10"/>
      <c r="AJD277" s="10"/>
      <c r="AJE277" s="10"/>
      <c r="AJF277" s="10"/>
      <c r="AJG277" s="10"/>
      <c r="AJH277" s="10"/>
      <c r="AJI277" s="10"/>
      <c r="AJJ277" s="10"/>
      <c r="AJK277" s="10"/>
      <c r="AJL277" s="10"/>
      <c r="AJM277" s="10"/>
      <c r="AJN277" s="10"/>
      <c r="AJO277" s="10"/>
      <c r="AJP277" s="10"/>
      <c r="AJQ277" s="10"/>
      <c r="AJR277" s="10"/>
      <c r="AJS277" s="10"/>
      <c r="AJT277" s="10"/>
      <c r="AJU277" s="10"/>
      <c r="AJV277" s="10"/>
      <c r="AJW277" s="10"/>
      <c r="AJX277" s="10"/>
      <c r="AJY277" s="10"/>
      <c r="AJZ277" s="10"/>
      <c r="AKA277" s="10"/>
      <c r="AKB277" s="10"/>
      <c r="AKC277" s="10"/>
      <c r="AKD277" s="10"/>
      <c r="AKE277" s="10"/>
      <c r="AKF277" s="10"/>
      <c r="AKG277" s="10"/>
      <c r="AKH277" s="10"/>
      <c r="AKI277" s="10"/>
      <c r="AKJ277" s="10"/>
      <c r="AKK277" s="10"/>
      <c r="AKL277" s="10"/>
      <c r="AKM277" s="10"/>
      <c r="AKN277" s="10"/>
      <c r="AKO277" s="10"/>
      <c r="AKP277" s="10"/>
      <c r="AKQ277" s="10"/>
      <c r="AKR277" s="10"/>
      <c r="AKS277" s="10"/>
      <c r="AKT277" s="10"/>
      <c r="AKU277" s="10"/>
      <c r="AKV277" s="10"/>
      <c r="AKW277" s="10"/>
      <c r="AKX277" s="10"/>
      <c r="AKY277" s="10"/>
      <c r="AKZ277" s="10"/>
      <c r="ALA277" s="10"/>
      <c r="ALB277" s="10"/>
      <c r="ALC277" s="10"/>
      <c r="ALD277" s="10"/>
      <c r="ALE277" s="10"/>
      <c r="ALF277" s="10"/>
      <c r="ALG277" s="10"/>
      <c r="ALH277" s="10"/>
      <c r="ALI277" s="10"/>
      <c r="ALJ277" s="10"/>
      <c r="ALK277" s="10"/>
      <c r="ALL277" s="10"/>
      <c r="ALM277" s="10"/>
      <c r="ALN277" s="10"/>
      <c r="ALO277" s="10"/>
      <c r="ALP277" s="10"/>
      <c r="ALQ277" s="10"/>
      <c r="ALR277" s="10"/>
      <c r="ALS277" s="10"/>
      <c r="ALT277" s="10"/>
      <c r="ALU277" s="10"/>
      <c r="ALV277" s="10"/>
      <c r="ALW277" s="10"/>
      <c r="ALX277" s="10"/>
      <c r="ALY277" s="10"/>
      <c r="ALZ277" s="10"/>
      <c r="AMA277" s="10"/>
      <c r="AMB277" s="10"/>
      <c r="AMC277" s="10"/>
      <c r="AMD277" s="10"/>
      <c r="AME277" s="10"/>
      <c r="AMF277" s="10"/>
    </row>
    <row r="278" spans="1:1020" s="13" customFormat="1" x14ac:dyDescent="0.3">
      <c r="A278" s="2">
        <v>377</v>
      </c>
      <c r="B278" s="2" t="s">
        <v>905</v>
      </c>
      <c r="C278" s="2" t="s">
        <v>906</v>
      </c>
      <c r="D278" s="2">
        <v>2005</v>
      </c>
      <c r="E278" s="2" t="s">
        <v>907</v>
      </c>
      <c r="F278" s="2" t="s">
        <v>139</v>
      </c>
      <c r="G278" s="3"/>
      <c r="H278" s="3" t="s">
        <v>908</v>
      </c>
      <c r="I278" s="3"/>
      <c r="J278" s="4" t="s">
        <v>4824</v>
      </c>
      <c r="K278" s="4" t="s">
        <v>4836</v>
      </c>
      <c r="L278" s="4" t="s">
        <v>21</v>
      </c>
      <c r="M278" s="4" t="s">
        <v>222</v>
      </c>
      <c r="N278" s="96" t="s">
        <v>5041</v>
      </c>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c r="KY278" s="10"/>
      <c r="KZ278" s="10"/>
      <c r="LA278" s="10"/>
      <c r="LB278" s="10"/>
      <c r="LC278" s="10"/>
      <c r="LD278" s="10"/>
      <c r="LE278" s="10"/>
      <c r="LF278" s="10"/>
      <c r="LG278" s="10"/>
      <c r="LH278" s="10"/>
      <c r="LI278" s="10"/>
      <c r="LJ278" s="10"/>
      <c r="LK278" s="10"/>
      <c r="LL278" s="10"/>
      <c r="LM278" s="10"/>
      <c r="LN278" s="10"/>
      <c r="LO278" s="10"/>
      <c r="LP278" s="10"/>
      <c r="LQ278" s="10"/>
      <c r="LR278" s="10"/>
      <c r="LS278" s="10"/>
      <c r="LT278" s="10"/>
      <c r="LU278" s="10"/>
      <c r="LV278" s="10"/>
      <c r="LW278" s="10"/>
      <c r="LX278" s="10"/>
      <c r="LY278" s="10"/>
      <c r="LZ278" s="10"/>
      <c r="MA278" s="10"/>
      <c r="MB278" s="10"/>
      <c r="MC278" s="10"/>
      <c r="MD278" s="10"/>
      <c r="ME278" s="10"/>
      <c r="MF278" s="10"/>
      <c r="MG278" s="10"/>
      <c r="MH278" s="10"/>
      <c r="MI278" s="10"/>
      <c r="MJ278" s="10"/>
      <c r="MK278" s="10"/>
      <c r="ML278" s="10"/>
      <c r="MM278" s="10"/>
      <c r="MN278" s="10"/>
      <c r="MO278" s="10"/>
      <c r="MP278" s="10"/>
      <c r="MQ278" s="10"/>
      <c r="MR278" s="10"/>
      <c r="MS278" s="10"/>
      <c r="MT278" s="10"/>
      <c r="MU278" s="10"/>
      <c r="MV278" s="10"/>
      <c r="MW278" s="10"/>
      <c r="MX278" s="10"/>
      <c r="MY278" s="10"/>
      <c r="MZ278" s="10"/>
      <c r="NA278" s="10"/>
      <c r="NB278" s="10"/>
      <c r="NC278" s="10"/>
      <c r="ND278" s="10"/>
      <c r="NE278" s="10"/>
      <c r="NF278" s="10"/>
      <c r="NG278" s="10"/>
      <c r="NH278" s="10"/>
      <c r="NI278" s="10"/>
      <c r="NJ278" s="10"/>
      <c r="NK278" s="10"/>
      <c r="NL278" s="10"/>
      <c r="NM278" s="10"/>
      <c r="NN278" s="10"/>
      <c r="NO278" s="10"/>
      <c r="NP278" s="10"/>
      <c r="NQ278" s="10"/>
      <c r="NR278" s="10"/>
      <c r="NS278" s="10"/>
      <c r="NT278" s="10"/>
      <c r="NU278" s="10"/>
      <c r="NV278" s="10"/>
      <c r="NW278" s="10"/>
      <c r="NX278" s="10"/>
      <c r="NY278" s="10"/>
      <c r="NZ278" s="10"/>
      <c r="OA278" s="10"/>
      <c r="OB278" s="10"/>
      <c r="OC278" s="10"/>
      <c r="OD278" s="10"/>
      <c r="OE278" s="10"/>
      <c r="OF278" s="10"/>
      <c r="OG278" s="10"/>
      <c r="OH278" s="10"/>
      <c r="OI278" s="10"/>
      <c r="OJ278" s="10"/>
      <c r="OK278" s="10"/>
      <c r="OL278" s="10"/>
      <c r="OM278" s="10"/>
      <c r="ON278" s="10"/>
      <c r="OO278" s="10"/>
      <c r="OP278" s="10"/>
      <c r="OQ278" s="10"/>
      <c r="OR278" s="10"/>
      <c r="OS278" s="10"/>
      <c r="OT278" s="10"/>
      <c r="OU278" s="10"/>
      <c r="OV278" s="10"/>
      <c r="OW278" s="10"/>
      <c r="OX278" s="10"/>
      <c r="OY278" s="10"/>
      <c r="OZ278" s="10"/>
      <c r="PA278" s="10"/>
      <c r="PB278" s="10"/>
      <c r="PC278" s="10"/>
      <c r="PD278" s="10"/>
      <c r="PE278" s="10"/>
      <c r="PF278" s="10"/>
      <c r="PG278" s="10"/>
      <c r="PH278" s="10"/>
      <c r="PI278" s="10"/>
      <c r="PJ278" s="10"/>
      <c r="PK278" s="10"/>
      <c r="PL278" s="10"/>
      <c r="PM278" s="10"/>
      <c r="PN278" s="10"/>
      <c r="PO278" s="10"/>
      <c r="PP278" s="10"/>
      <c r="PQ278" s="10"/>
      <c r="PR278" s="10"/>
      <c r="PS278" s="10"/>
      <c r="PT278" s="10"/>
      <c r="PU278" s="10"/>
      <c r="PV278" s="10"/>
      <c r="PW278" s="10"/>
      <c r="PX278" s="10"/>
      <c r="PY278" s="10"/>
      <c r="PZ278" s="10"/>
      <c r="QA278" s="10"/>
      <c r="QB278" s="10"/>
      <c r="QC278" s="10"/>
      <c r="QD278" s="10"/>
      <c r="QE278" s="10"/>
      <c r="QF278" s="10"/>
      <c r="QG278" s="10"/>
      <c r="QH278" s="10"/>
      <c r="QI278" s="10"/>
      <c r="QJ278" s="10"/>
      <c r="QK278" s="10"/>
      <c r="QL278" s="10"/>
      <c r="QM278" s="10"/>
      <c r="QN278" s="10"/>
      <c r="QO278" s="10"/>
      <c r="QP278" s="10"/>
      <c r="QQ278" s="10"/>
      <c r="QR278" s="10"/>
      <c r="QS278" s="10"/>
      <c r="QT278" s="10"/>
      <c r="QU278" s="10"/>
      <c r="QV278" s="10"/>
      <c r="QW278" s="10"/>
      <c r="QX278" s="10"/>
      <c r="QY278" s="10"/>
      <c r="QZ278" s="10"/>
      <c r="RA278" s="10"/>
      <c r="RB278" s="10"/>
      <c r="RC278" s="10"/>
      <c r="RD278" s="10"/>
      <c r="RE278" s="10"/>
      <c r="RF278" s="10"/>
      <c r="RG278" s="10"/>
      <c r="RH278" s="10"/>
      <c r="RI278" s="10"/>
      <c r="RJ278" s="10"/>
      <c r="RK278" s="10"/>
      <c r="RL278" s="10"/>
      <c r="RM278" s="10"/>
      <c r="RN278" s="10"/>
      <c r="RO278" s="10"/>
      <c r="RP278" s="10"/>
      <c r="RQ278" s="10"/>
      <c r="RR278" s="10"/>
      <c r="RS278" s="10"/>
      <c r="RT278" s="10"/>
      <c r="RU278" s="10"/>
      <c r="RV278" s="10"/>
      <c r="RW278" s="10"/>
      <c r="RX278" s="10"/>
      <c r="RY278" s="10"/>
      <c r="RZ278" s="10"/>
      <c r="SA278" s="10"/>
      <c r="SB278" s="10"/>
      <c r="SC278" s="10"/>
      <c r="SD278" s="10"/>
      <c r="SE278" s="10"/>
      <c r="SF278" s="10"/>
      <c r="SG278" s="10"/>
      <c r="SH278" s="10"/>
      <c r="SI278" s="10"/>
      <c r="SJ278" s="10"/>
      <c r="SK278" s="10"/>
      <c r="SL278" s="10"/>
      <c r="SM278" s="10"/>
      <c r="SN278" s="10"/>
      <c r="SO278" s="10"/>
      <c r="SP278" s="10"/>
      <c r="SQ278" s="10"/>
      <c r="SR278" s="10"/>
      <c r="SS278" s="10"/>
      <c r="ST278" s="10"/>
      <c r="SU278" s="10"/>
      <c r="SV278" s="10"/>
      <c r="SW278" s="10"/>
      <c r="SX278" s="10"/>
      <c r="SY278" s="10"/>
      <c r="SZ278" s="10"/>
      <c r="TA278" s="10"/>
      <c r="TB278" s="10"/>
      <c r="TC278" s="10"/>
      <c r="TD278" s="10"/>
      <c r="TE278" s="10"/>
      <c r="TF278" s="10"/>
      <c r="TG278" s="10"/>
      <c r="TH278" s="10"/>
      <c r="TI278" s="10"/>
      <c r="TJ278" s="10"/>
      <c r="TK278" s="10"/>
      <c r="TL278" s="10"/>
      <c r="TM278" s="10"/>
      <c r="TN278" s="10"/>
      <c r="TO278" s="10"/>
      <c r="TP278" s="10"/>
      <c r="TQ278" s="10"/>
      <c r="TR278" s="10"/>
      <c r="TS278" s="10"/>
      <c r="TT278" s="10"/>
      <c r="TU278" s="10"/>
      <c r="TV278" s="10"/>
      <c r="TW278" s="10"/>
      <c r="TX278" s="10"/>
      <c r="TY278" s="10"/>
      <c r="TZ278" s="10"/>
      <c r="UA278" s="10"/>
      <c r="UB278" s="10"/>
      <c r="UC278" s="10"/>
      <c r="UD278" s="10"/>
      <c r="UE278" s="10"/>
      <c r="UF278" s="10"/>
      <c r="UG278" s="10"/>
      <c r="UH278" s="10"/>
      <c r="UI278" s="10"/>
      <c r="UJ278" s="10"/>
      <c r="UK278" s="10"/>
      <c r="UL278" s="10"/>
      <c r="UM278" s="10"/>
      <c r="UN278" s="10"/>
      <c r="UO278" s="10"/>
      <c r="UP278" s="10"/>
      <c r="UQ278" s="10"/>
      <c r="UR278" s="10"/>
      <c r="US278" s="10"/>
      <c r="UT278" s="10"/>
      <c r="UU278" s="10"/>
      <c r="UV278" s="10"/>
      <c r="UW278" s="10"/>
      <c r="UX278" s="10"/>
      <c r="UY278" s="10"/>
      <c r="UZ278" s="10"/>
      <c r="VA278" s="10"/>
      <c r="VB278" s="10"/>
      <c r="VC278" s="10"/>
      <c r="VD278" s="10"/>
      <c r="VE278" s="10"/>
      <c r="VF278" s="10"/>
      <c r="VG278" s="10"/>
      <c r="VH278" s="10"/>
      <c r="VI278" s="10"/>
      <c r="VJ278" s="10"/>
      <c r="VK278" s="10"/>
      <c r="VL278" s="10"/>
      <c r="VM278" s="10"/>
      <c r="VN278" s="10"/>
      <c r="VO278" s="10"/>
      <c r="VP278" s="10"/>
      <c r="VQ278" s="10"/>
      <c r="VR278" s="10"/>
      <c r="VS278" s="10"/>
      <c r="VT278" s="10"/>
      <c r="VU278" s="10"/>
      <c r="VV278" s="10"/>
      <c r="VW278" s="10"/>
      <c r="VX278" s="10"/>
      <c r="VY278" s="10"/>
      <c r="VZ278" s="10"/>
      <c r="WA278" s="10"/>
      <c r="WB278" s="10"/>
      <c r="WC278" s="10"/>
      <c r="WD278" s="10"/>
      <c r="WE278" s="10"/>
      <c r="WF278" s="10"/>
      <c r="WG278" s="10"/>
      <c r="WH278" s="10"/>
      <c r="WI278" s="10"/>
      <c r="WJ278" s="10"/>
      <c r="WK278" s="10"/>
      <c r="WL278" s="10"/>
      <c r="WM278" s="10"/>
      <c r="WN278" s="10"/>
      <c r="WO278" s="10"/>
      <c r="WP278" s="10"/>
      <c r="WQ278" s="10"/>
      <c r="WR278" s="10"/>
      <c r="WS278" s="10"/>
      <c r="WT278" s="10"/>
      <c r="WU278" s="10"/>
      <c r="WV278" s="10"/>
      <c r="WW278" s="10"/>
      <c r="WX278" s="10"/>
      <c r="WY278" s="10"/>
      <c r="WZ278" s="10"/>
      <c r="XA278" s="10"/>
      <c r="XB278" s="10"/>
      <c r="XC278" s="10"/>
      <c r="XD278" s="10"/>
      <c r="XE278" s="10"/>
      <c r="XF278" s="10"/>
      <c r="XG278" s="10"/>
      <c r="XH278" s="10"/>
      <c r="XI278" s="10"/>
      <c r="XJ278" s="10"/>
      <c r="XK278" s="10"/>
      <c r="XL278" s="10"/>
      <c r="XM278" s="10"/>
      <c r="XN278" s="10"/>
      <c r="XO278" s="10"/>
      <c r="XP278" s="10"/>
      <c r="XQ278" s="10"/>
      <c r="XR278" s="10"/>
      <c r="XS278" s="10"/>
      <c r="XT278" s="10"/>
      <c r="XU278" s="10"/>
      <c r="XV278" s="10"/>
      <c r="XW278" s="10"/>
      <c r="XX278" s="10"/>
      <c r="XY278" s="10"/>
      <c r="XZ278" s="10"/>
      <c r="YA278" s="10"/>
      <c r="YB278" s="10"/>
      <c r="YC278" s="10"/>
      <c r="YD278" s="10"/>
      <c r="YE278" s="10"/>
      <c r="YF278" s="10"/>
      <c r="YG278" s="10"/>
      <c r="YH278" s="10"/>
      <c r="YI278" s="10"/>
      <c r="YJ278" s="10"/>
      <c r="YK278" s="10"/>
      <c r="YL278" s="10"/>
      <c r="YM278" s="10"/>
      <c r="YN278" s="10"/>
      <c r="YO278" s="10"/>
      <c r="YP278" s="10"/>
      <c r="YQ278" s="10"/>
      <c r="YR278" s="10"/>
      <c r="YS278" s="10"/>
      <c r="YT278" s="10"/>
      <c r="YU278" s="10"/>
      <c r="YV278" s="10"/>
      <c r="YW278" s="10"/>
      <c r="YX278" s="10"/>
      <c r="YY278" s="10"/>
      <c r="YZ278" s="10"/>
      <c r="ZA278" s="10"/>
      <c r="ZB278" s="10"/>
      <c r="ZC278" s="10"/>
      <c r="ZD278" s="10"/>
      <c r="ZE278" s="10"/>
      <c r="ZF278" s="10"/>
      <c r="ZG278" s="10"/>
      <c r="ZH278" s="10"/>
      <c r="ZI278" s="10"/>
      <c r="ZJ278" s="10"/>
      <c r="ZK278" s="10"/>
      <c r="ZL278" s="10"/>
      <c r="ZM278" s="10"/>
      <c r="ZN278" s="10"/>
      <c r="ZO278" s="10"/>
      <c r="ZP278" s="10"/>
      <c r="ZQ278" s="10"/>
      <c r="ZR278" s="10"/>
      <c r="ZS278" s="10"/>
      <c r="ZT278" s="10"/>
      <c r="ZU278" s="10"/>
      <c r="ZV278" s="10"/>
      <c r="ZW278" s="10"/>
      <c r="ZX278" s="10"/>
      <c r="ZY278" s="10"/>
      <c r="ZZ278" s="10"/>
      <c r="AAA278" s="10"/>
      <c r="AAB278" s="10"/>
      <c r="AAC278" s="10"/>
      <c r="AAD278" s="10"/>
      <c r="AAE278" s="10"/>
      <c r="AAF278" s="10"/>
      <c r="AAG278" s="10"/>
      <c r="AAH278" s="10"/>
      <c r="AAI278" s="10"/>
      <c r="AAJ278" s="10"/>
      <c r="AAK278" s="10"/>
      <c r="AAL278" s="10"/>
      <c r="AAM278" s="10"/>
      <c r="AAN278" s="10"/>
      <c r="AAO278" s="10"/>
      <c r="AAP278" s="10"/>
      <c r="AAQ278" s="10"/>
      <c r="AAR278" s="10"/>
      <c r="AAS278" s="10"/>
      <c r="AAT278" s="10"/>
      <c r="AAU278" s="10"/>
      <c r="AAV278" s="10"/>
      <c r="AAW278" s="10"/>
      <c r="AAX278" s="10"/>
      <c r="AAY278" s="10"/>
      <c r="AAZ278" s="10"/>
      <c r="ABA278" s="10"/>
      <c r="ABB278" s="10"/>
      <c r="ABC278" s="10"/>
      <c r="ABD278" s="10"/>
      <c r="ABE278" s="10"/>
      <c r="ABF278" s="10"/>
      <c r="ABG278" s="10"/>
      <c r="ABH278" s="10"/>
      <c r="ABI278" s="10"/>
      <c r="ABJ278" s="10"/>
      <c r="ABK278" s="10"/>
      <c r="ABL278" s="10"/>
      <c r="ABM278" s="10"/>
      <c r="ABN278" s="10"/>
      <c r="ABO278" s="10"/>
      <c r="ABP278" s="10"/>
      <c r="ABQ278" s="10"/>
      <c r="ABR278" s="10"/>
      <c r="ABS278" s="10"/>
      <c r="ABT278" s="10"/>
      <c r="ABU278" s="10"/>
      <c r="ABV278" s="10"/>
      <c r="ABW278" s="10"/>
      <c r="ABX278" s="10"/>
      <c r="ABY278" s="10"/>
      <c r="ABZ278" s="10"/>
      <c r="ACA278" s="10"/>
      <c r="ACB278" s="10"/>
      <c r="ACC278" s="10"/>
      <c r="ACD278" s="10"/>
      <c r="ACE278" s="10"/>
      <c r="ACF278" s="10"/>
      <c r="ACG278" s="10"/>
      <c r="ACH278" s="10"/>
      <c r="ACI278" s="10"/>
      <c r="ACJ278" s="10"/>
      <c r="ACK278" s="10"/>
      <c r="ACL278" s="10"/>
      <c r="ACM278" s="10"/>
      <c r="ACN278" s="10"/>
      <c r="ACO278" s="10"/>
      <c r="ACP278" s="10"/>
      <c r="ACQ278" s="10"/>
      <c r="ACR278" s="10"/>
      <c r="ACS278" s="10"/>
      <c r="ACT278" s="10"/>
      <c r="ACU278" s="10"/>
      <c r="ACV278" s="10"/>
      <c r="ACW278" s="10"/>
      <c r="ACX278" s="10"/>
      <c r="ACY278" s="10"/>
      <c r="ACZ278" s="10"/>
      <c r="ADA278" s="10"/>
      <c r="ADB278" s="10"/>
      <c r="ADC278" s="10"/>
      <c r="ADD278" s="10"/>
      <c r="ADE278" s="10"/>
      <c r="ADF278" s="10"/>
      <c r="ADG278" s="10"/>
      <c r="ADH278" s="10"/>
      <c r="ADI278" s="10"/>
      <c r="ADJ278" s="10"/>
      <c r="ADK278" s="10"/>
      <c r="ADL278" s="10"/>
      <c r="ADM278" s="10"/>
      <c r="ADN278" s="10"/>
      <c r="ADO278" s="10"/>
      <c r="ADP278" s="10"/>
      <c r="ADQ278" s="10"/>
      <c r="ADR278" s="10"/>
      <c r="ADS278" s="10"/>
      <c r="ADT278" s="10"/>
      <c r="ADU278" s="10"/>
      <c r="ADV278" s="10"/>
      <c r="ADW278" s="10"/>
      <c r="ADX278" s="10"/>
      <c r="ADY278" s="10"/>
      <c r="ADZ278" s="10"/>
      <c r="AEA278" s="10"/>
      <c r="AEB278" s="10"/>
      <c r="AEC278" s="10"/>
      <c r="AED278" s="10"/>
      <c r="AEE278" s="10"/>
      <c r="AEF278" s="10"/>
      <c r="AEG278" s="10"/>
      <c r="AEH278" s="10"/>
      <c r="AEI278" s="10"/>
      <c r="AEJ278" s="10"/>
      <c r="AEK278" s="10"/>
      <c r="AEL278" s="10"/>
      <c r="AEM278" s="10"/>
      <c r="AEN278" s="10"/>
      <c r="AEO278" s="10"/>
      <c r="AEP278" s="10"/>
      <c r="AEQ278" s="10"/>
      <c r="AER278" s="10"/>
      <c r="AES278" s="10"/>
      <c r="AET278" s="10"/>
      <c r="AEU278" s="10"/>
      <c r="AEV278" s="10"/>
      <c r="AEW278" s="10"/>
      <c r="AEX278" s="10"/>
      <c r="AEY278" s="10"/>
      <c r="AEZ278" s="10"/>
      <c r="AFA278" s="10"/>
      <c r="AFB278" s="10"/>
      <c r="AFC278" s="10"/>
      <c r="AFD278" s="10"/>
      <c r="AFE278" s="10"/>
      <c r="AFF278" s="10"/>
      <c r="AFG278" s="10"/>
      <c r="AFH278" s="10"/>
      <c r="AFI278" s="10"/>
      <c r="AFJ278" s="10"/>
      <c r="AFK278" s="10"/>
      <c r="AFL278" s="10"/>
      <c r="AFM278" s="10"/>
      <c r="AFN278" s="10"/>
      <c r="AFO278" s="10"/>
      <c r="AFP278" s="10"/>
      <c r="AFQ278" s="10"/>
      <c r="AFR278" s="10"/>
      <c r="AFS278" s="10"/>
      <c r="AFT278" s="10"/>
      <c r="AFU278" s="10"/>
      <c r="AFV278" s="10"/>
      <c r="AFW278" s="10"/>
      <c r="AFX278" s="10"/>
      <c r="AFY278" s="10"/>
      <c r="AFZ278" s="10"/>
      <c r="AGA278" s="10"/>
      <c r="AGB278" s="10"/>
      <c r="AGC278" s="10"/>
      <c r="AGD278" s="10"/>
      <c r="AGE278" s="10"/>
      <c r="AGF278" s="10"/>
      <c r="AGG278" s="10"/>
      <c r="AGH278" s="10"/>
      <c r="AGI278" s="10"/>
      <c r="AGJ278" s="10"/>
      <c r="AGK278" s="10"/>
      <c r="AGL278" s="10"/>
      <c r="AGM278" s="10"/>
      <c r="AGN278" s="10"/>
      <c r="AGO278" s="10"/>
      <c r="AGP278" s="10"/>
      <c r="AGQ278" s="10"/>
      <c r="AGR278" s="10"/>
      <c r="AGS278" s="10"/>
      <c r="AGT278" s="10"/>
      <c r="AGU278" s="10"/>
      <c r="AGV278" s="10"/>
      <c r="AGW278" s="10"/>
      <c r="AGX278" s="10"/>
      <c r="AGY278" s="10"/>
      <c r="AGZ278" s="10"/>
      <c r="AHA278" s="10"/>
      <c r="AHB278" s="10"/>
      <c r="AHC278" s="10"/>
      <c r="AHD278" s="10"/>
      <c r="AHE278" s="10"/>
      <c r="AHF278" s="10"/>
      <c r="AHG278" s="10"/>
      <c r="AHH278" s="10"/>
      <c r="AHI278" s="10"/>
      <c r="AHJ278" s="10"/>
      <c r="AHK278" s="10"/>
      <c r="AHL278" s="10"/>
      <c r="AHM278" s="10"/>
      <c r="AHN278" s="10"/>
      <c r="AHO278" s="10"/>
      <c r="AHP278" s="10"/>
      <c r="AHQ278" s="10"/>
      <c r="AHR278" s="10"/>
      <c r="AHS278" s="10"/>
      <c r="AHT278" s="10"/>
      <c r="AHU278" s="10"/>
      <c r="AHV278" s="10"/>
      <c r="AHW278" s="10"/>
      <c r="AHX278" s="10"/>
      <c r="AHY278" s="10"/>
      <c r="AHZ278" s="10"/>
      <c r="AIA278" s="10"/>
      <c r="AIB278" s="10"/>
      <c r="AIC278" s="10"/>
      <c r="AID278" s="10"/>
      <c r="AIE278" s="10"/>
      <c r="AIF278" s="10"/>
      <c r="AIG278" s="10"/>
      <c r="AIH278" s="10"/>
      <c r="AII278" s="10"/>
      <c r="AIJ278" s="10"/>
      <c r="AIK278" s="10"/>
      <c r="AIL278" s="10"/>
      <c r="AIM278" s="10"/>
      <c r="AIN278" s="10"/>
      <c r="AIO278" s="10"/>
      <c r="AIP278" s="10"/>
      <c r="AIQ278" s="10"/>
      <c r="AIR278" s="10"/>
      <c r="AIS278" s="10"/>
      <c r="AIT278" s="10"/>
      <c r="AIU278" s="10"/>
      <c r="AIV278" s="10"/>
      <c r="AIW278" s="10"/>
      <c r="AIX278" s="10"/>
      <c r="AIY278" s="10"/>
      <c r="AIZ278" s="10"/>
      <c r="AJA278" s="10"/>
      <c r="AJB278" s="10"/>
      <c r="AJC278" s="10"/>
      <c r="AJD278" s="10"/>
      <c r="AJE278" s="10"/>
      <c r="AJF278" s="10"/>
      <c r="AJG278" s="10"/>
      <c r="AJH278" s="10"/>
      <c r="AJI278" s="10"/>
      <c r="AJJ278" s="10"/>
      <c r="AJK278" s="10"/>
      <c r="AJL278" s="10"/>
      <c r="AJM278" s="10"/>
      <c r="AJN278" s="10"/>
      <c r="AJO278" s="10"/>
      <c r="AJP278" s="10"/>
      <c r="AJQ278" s="10"/>
      <c r="AJR278" s="10"/>
      <c r="AJS278" s="10"/>
      <c r="AJT278" s="10"/>
      <c r="AJU278" s="10"/>
      <c r="AJV278" s="10"/>
      <c r="AJW278" s="10"/>
      <c r="AJX278" s="10"/>
      <c r="AJY278" s="10"/>
      <c r="AJZ278" s="10"/>
      <c r="AKA278" s="10"/>
      <c r="AKB278" s="10"/>
      <c r="AKC278" s="10"/>
      <c r="AKD278" s="10"/>
      <c r="AKE278" s="10"/>
      <c r="AKF278" s="10"/>
      <c r="AKG278" s="10"/>
      <c r="AKH278" s="10"/>
      <c r="AKI278" s="10"/>
      <c r="AKJ278" s="10"/>
      <c r="AKK278" s="10"/>
      <c r="AKL278" s="10"/>
      <c r="AKM278" s="10"/>
      <c r="AKN278" s="10"/>
      <c r="AKO278" s="10"/>
      <c r="AKP278" s="10"/>
      <c r="AKQ278" s="10"/>
      <c r="AKR278" s="10"/>
      <c r="AKS278" s="10"/>
      <c r="AKT278" s="10"/>
      <c r="AKU278" s="10"/>
      <c r="AKV278" s="10"/>
      <c r="AKW278" s="10"/>
      <c r="AKX278" s="10"/>
      <c r="AKY278" s="10"/>
      <c r="AKZ278" s="10"/>
      <c r="ALA278" s="10"/>
      <c r="ALB278" s="10"/>
      <c r="ALC278" s="10"/>
      <c r="ALD278" s="10"/>
      <c r="ALE278" s="10"/>
      <c r="ALF278" s="10"/>
      <c r="ALG278" s="10"/>
      <c r="ALH278" s="10"/>
      <c r="ALI278" s="10"/>
      <c r="ALJ278" s="10"/>
      <c r="ALK278" s="10"/>
      <c r="ALL278" s="10"/>
      <c r="ALM278" s="10"/>
      <c r="ALN278" s="10"/>
      <c r="ALO278" s="10"/>
      <c r="ALP278" s="10"/>
      <c r="ALQ278" s="10"/>
      <c r="ALR278" s="10"/>
      <c r="ALS278" s="10"/>
      <c r="ALT278" s="10"/>
      <c r="ALU278" s="10"/>
      <c r="ALV278" s="10"/>
      <c r="ALW278" s="10"/>
      <c r="ALX278" s="10"/>
      <c r="ALY278" s="10"/>
      <c r="ALZ278" s="10"/>
      <c r="AMA278" s="10"/>
      <c r="AMB278" s="10"/>
      <c r="AMC278" s="10"/>
      <c r="AMD278" s="10"/>
      <c r="AME278" s="10"/>
      <c r="AMF278" s="10"/>
    </row>
    <row r="279" spans="1:1020" s="13" customFormat="1" x14ac:dyDescent="0.3">
      <c r="A279" s="2">
        <v>378</v>
      </c>
      <c r="B279" s="2" t="s">
        <v>909</v>
      </c>
      <c r="C279" s="2" t="s">
        <v>906</v>
      </c>
      <c r="D279" s="2">
        <v>2005</v>
      </c>
      <c r="E279" s="2" t="s">
        <v>910</v>
      </c>
      <c r="F279" s="2" t="s">
        <v>139</v>
      </c>
      <c r="G279" s="3"/>
      <c r="H279" s="3" t="s">
        <v>911</v>
      </c>
      <c r="I279" s="3"/>
      <c r="J279" s="4" t="s">
        <v>4824</v>
      </c>
      <c r="K279" s="4" t="s">
        <v>4836</v>
      </c>
      <c r="L279" s="4" t="s">
        <v>21</v>
      </c>
      <c r="M279" s="4" t="s">
        <v>259</v>
      </c>
      <c r="N279" s="96" t="s">
        <v>5041</v>
      </c>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c r="IU279" s="10"/>
      <c r="IV279" s="10"/>
      <c r="IW279" s="10"/>
      <c r="IX279" s="10"/>
      <c r="IY279" s="10"/>
      <c r="IZ279" s="10"/>
      <c r="JA279" s="10"/>
      <c r="JB279" s="10"/>
      <c r="JC279" s="10"/>
      <c r="JD279" s="10"/>
      <c r="JE279" s="10"/>
      <c r="JF279" s="10"/>
      <c r="JG279" s="10"/>
      <c r="JH279" s="10"/>
      <c r="JI279" s="10"/>
      <c r="JJ279" s="10"/>
      <c r="JK279" s="10"/>
      <c r="JL279" s="10"/>
      <c r="JM279" s="10"/>
      <c r="JN279" s="10"/>
      <c r="JO279" s="10"/>
      <c r="JP279" s="10"/>
      <c r="JQ279" s="10"/>
      <c r="JR279" s="10"/>
      <c r="JS279" s="10"/>
      <c r="JT279" s="10"/>
      <c r="JU279" s="10"/>
      <c r="JV279" s="10"/>
      <c r="JW279" s="10"/>
      <c r="JX279" s="10"/>
      <c r="JY279" s="10"/>
      <c r="JZ279" s="10"/>
      <c r="KA279" s="10"/>
      <c r="KB279" s="10"/>
      <c r="KC279" s="10"/>
      <c r="KD279" s="10"/>
      <c r="KE279" s="10"/>
      <c r="KF279" s="10"/>
      <c r="KG279" s="10"/>
      <c r="KH279" s="10"/>
      <c r="KI279" s="10"/>
      <c r="KJ279" s="10"/>
      <c r="KK279" s="10"/>
      <c r="KL279" s="10"/>
      <c r="KM279" s="10"/>
      <c r="KN279" s="10"/>
      <c r="KO279" s="10"/>
      <c r="KP279" s="10"/>
      <c r="KQ279" s="10"/>
      <c r="KR279" s="10"/>
      <c r="KS279" s="10"/>
      <c r="KT279" s="10"/>
      <c r="KU279" s="10"/>
      <c r="KV279" s="10"/>
      <c r="KW279" s="10"/>
      <c r="KX279" s="10"/>
      <c r="KY279" s="10"/>
      <c r="KZ279" s="10"/>
      <c r="LA279" s="10"/>
      <c r="LB279" s="10"/>
      <c r="LC279" s="10"/>
      <c r="LD279" s="10"/>
      <c r="LE279" s="10"/>
      <c r="LF279" s="10"/>
      <c r="LG279" s="10"/>
      <c r="LH279" s="10"/>
      <c r="LI279" s="10"/>
      <c r="LJ279" s="10"/>
      <c r="LK279" s="10"/>
      <c r="LL279" s="10"/>
      <c r="LM279" s="10"/>
      <c r="LN279" s="10"/>
      <c r="LO279" s="10"/>
      <c r="LP279" s="10"/>
      <c r="LQ279" s="10"/>
      <c r="LR279" s="10"/>
      <c r="LS279" s="10"/>
      <c r="LT279" s="10"/>
      <c r="LU279" s="10"/>
      <c r="LV279" s="10"/>
      <c r="LW279" s="10"/>
      <c r="LX279" s="10"/>
      <c r="LY279" s="10"/>
      <c r="LZ279" s="10"/>
      <c r="MA279" s="10"/>
      <c r="MB279" s="10"/>
      <c r="MC279" s="10"/>
      <c r="MD279" s="10"/>
      <c r="ME279" s="10"/>
      <c r="MF279" s="10"/>
      <c r="MG279" s="10"/>
      <c r="MH279" s="10"/>
      <c r="MI279" s="10"/>
      <c r="MJ279" s="10"/>
      <c r="MK279" s="10"/>
      <c r="ML279" s="10"/>
      <c r="MM279" s="10"/>
      <c r="MN279" s="10"/>
      <c r="MO279" s="10"/>
      <c r="MP279" s="10"/>
      <c r="MQ279" s="10"/>
      <c r="MR279" s="10"/>
      <c r="MS279" s="10"/>
      <c r="MT279" s="10"/>
      <c r="MU279" s="10"/>
      <c r="MV279" s="10"/>
      <c r="MW279" s="10"/>
      <c r="MX279" s="10"/>
      <c r="MY279" s="10"/>
      <c r="MZ279" s="10"/>
      <c r="NA279" s="10"/>
      <c r="NB279" s="10"/>
      <c r="NC279" s="10"/>
      <c r="ND279" s="10"/>
      <c r="NE279" s="10"/>
      <c r="NF279" s="10"/>
      <c r="NG279" s="10"/>
      <c r="NH279" s="10"/>
      <c r="NI279" s="10"/>
      <c r="NJ279" s="10"/>
      <c r="NK279" s="10"/>
      <c r="NL279" s="10"/>
      <c r="NM279" s="10"/>
      <c r="NN279" s="10"/>
      <c r="NO279" s="10"/>
      <c r="NP279" s="10"/>
      <c r="NQ279" s="10"/>
      <c r="NR279" s="10"/>
      <c r="NS279" s="10"/>
      <c r="NT279" s="10"/>
      <c r="NU279" s="10"/>
      <c r="NV279" s="10"/>
      <c r="NW279" s="10"/>
      <c r="NX279" s="10"/>
      <c r="NY279" s="10"/>
      <c r="NZ279" s="10"/>
      <c r="OA279" s="10"/>
      <c r="OB279" s="10"/>
      <c r="OC279" s="10"/>
      <c r="OD279" s="10"/>
      <c r="OE279" s="10"/>
      <c r="OF279" s="10"/>
      <c r="OG279" s="10"/>
      <c r="OH279" s="10"/>
      <c r="OI279" s="10"/>
      <c r="OJ279" s="10"/>
      <c r="OK279" s="10"/>
      <c r="OL279" s="10"/>
      <c r="OM279" s="10"/>
      <c r="ON279" s="10"/>
      <c r="OO279" s="10"/>
      <c r="OP279" s="10"/>
      <c r="OQ279" s="10"/>
      <c r="OR279" s="10"/>
      <c r="OS279" s="10"/>
      <c r="OT279" s="10"/>
      <c r="OU279" s="10"/>
      <c r="OV279" s="10"/>
      <c r="OW279" s="10"/>
      <c r="OX279" s="10"/>
      <c r="OY279" s="10"/>
      <c r="OZ279" s="10"/>
      <c r="PA279" s="10"/>
      <c r="PB279" s="10"/>
      <c r="PC279" s="10"/>
      <c r="PD279" s="10"/>
      <c r="PE279" s="10"/>
      <c r="PF279" s="10"/>
      <c r="PG279" s="10"/>
      <c r="PH279" s="10"/>
      <c r="PI279" s="10"/>
      <c r="PJ279" s="10"/>
      <c r="PK279" s="10"/>
      <c r="PL279" s="10"/>
      <c r="PM279" s="10"/>
      <c r="PN279" s="10"/>
      <c r="PO279" s="10"/>
      <c r="PP279" s="10"/>
      <c r="PQ279" s="10"/>
      <c r="PR279" s="10"/>
      <c r="PS279" s="10"/>
      <c r="PT279" s="10"/>
      <c r="PU279" s="10"/>
      <c r="PV279" s="10"/>
      <c r="PW279" s="10"/>
      <c r="PX279" s="10"/>
      <c r="PY279" s="10"/>
      <c r="PZ279" s="10"/>
      <c r="QA279" s="10"/>
      <c r="QB279" s="10"/>
      <c r="QC279" s="10"/>
      <c r="QD279" s="10"/>
      <c r="QE279" s="10"/>
      <c r="QF279" s="10"/>
      <c r="QG279" s="10"/>
      <c r="QH279" s="10"/>
      <c r="QI279" s="10"/>
      <c r="QJ279" s="10"/>
      <c r="QK279" s="10"/>
      <c r="QL279" s="10"/>
      <c r="QM279" s="10"/>
      <c r="QN279" s="10"/>
      <c r="QO279" s="10"/>
      <c r="QP279" s="10"/>
      <c r="QQ279" s="10"/>
      <c r="QR279" s="10"/>
      <c r="QS279" s="10"/>
      <c r="QT279" s="10"/>
      <c r="QU279" s="10"/>
      <c r="QV279" s="10"/>
      <c r="QW279" s="10"/>
      <c r="QX279" s="10"/>
      <c r="QY279" s="10"/>
      <c r="QZ279" s="10"/>
      <c r="RA279" s="10"/>
      <c r="RB279" s="10"/>
      <c r="RC279" s="10"/>
      <c r="RD279" s="10"/>
      <c r="RE279" s="10"/>
      <c r="RF279" s="10"/>
      <c r="RG279" s="10"/>
      <c r="RH279" s="10"/>
      <c r="RI279" s="10"/>
      <c r="RJ279" s="10"/>
      <c r="RK279" s="10"/>
      <c r="RL279" s="10"/>
      <c r="RM279" s="10"/>
      <c r="RN279" s="10"/>
      <c r="RO279" s="10"/>
      <c r="RP279" s="10"/>
      <c r="RQ279" s="10"/>
      <c r="RR279" s="10"/>
      <c r="RS279" s="10"/>
      <c r="RT279" s="10"/>
      <c r="RU279" s="10"/>
      <c r="RV279" s="10"/>
      <c r="RW279" s="10"/>
      <c r="RX279" s="10"/>
      <c r="RY279" s="10"/>
      <c r="RZ279" s="10"/>
      <c r="SA279" s="10"/>
      <c r="SB279" s="10"/>
      <c r="SC279" s="10"/>
      <c r="SD279" s="10"/>
      <c r="SE279" s="10"/>
      <c r="SF279" s="10"/>
      <c r="SG279" s="10"/>
      <c r="SH279" s="10"/>
      <c r="SI279" s="10"/>
      <c r="SJ279" s="10"/>
      <c r="SK279" s="10"/>
      <c r="SL279" s="10"/>
      <c r="SM279" s="10"/>
      <c r="SN279" s="10"/>
      <c r="SO279" s="10"/>
      <c r="SP279" s="10"/>
      <c r="SQ279" s="10"/>
      <c r="SR279" s="10"/>
      <c r="SS279" s="10"/>
      <c r="ST279" s="10"/>
      <c r="SU279" s="10"/>
      <c r="SV279" s="10"/>
      <c r="SW279" s="10"/>
      <c r="SX279" s="10"/>
      <c r="SY279" s="10"/>
      <c r="SZ279" s="10"/>
      <c r="TA279" s="10"/>
      <c r="TB279" s="10"/>
      <c r="TC279" s="10"/>
      <c r="TD279" s="10"/>
      <c r="TE279" s="10"/>
      <c r="TF279" s="10"/>
      <c r="TG279" s="10"/>
      <c r="TH279" s="10"/>
      <c r="TI279" s="10"/>
      <c r="TJ279" s="10"/>
      <c r="TK279" s="10"/>
      <c r="TL279" s="10"/>
      <c r="TM279" s="10"/>
      <c r="TN279" s="10"/>
      <c r="TO279" s="10"/>
      <c r="TP279" s="10"/>
      <c r="TQ279" s="10"/>
      <c r="TR279" s="10"/>
      <c r="TS279" s="10"/>
      <c r="TT279" s="10"/>
      <c r="TU279" s="10"/>
      <c r="TV279" s="10"/>
      <c r="TW279" s="10"/>
      <c r="TX279" s="10"/>
      <c r="TY279" s="10"/>
      <c r="TZ279" s="10"/>
      <c r="UA279" s="10"/>
      <c r="UB279" s="10"/>
      <c r="UC279" s="10"/>
      <c r="UD279" s="10"/>
      <c r="UE279" s="10"/>
      <c r="UF279" s="10"/>
      <c r="UG279" s="10"/>
      <c r="UH279" s="10"/>
      <c r="UI279" s="10"/>
      <c r="UJ279" s="10"/>
      <c r="UK279" s="10"/>
      <c r="UL279" s="10"/>
      <c r="UM279" s="10"/>
      <c r="UN279" s="10"/>
      <c r="UO279" s="10"/>
      <c r="UP279" s="10"/>
      <c r="UQ279" s="10"/>
      <c r="UR279" s="10"/>
      <c r="US279" s="10"/>
      <c r="UT279" s="10"/>
      <c r="UU279" s="10"/>
      <c r="UV279" s="10"/>
      <c r="UW279" s="10"/>
      <c r="UX279" s="10"/>
      <c r="UY279" s="10"/>
      <c r="UZ279" s="10"/>
      <c r="VA279" s="10"/>
      <c r="VB279" s="10"/>
      <c r="VC279" s="10"/>
      <c r="VD279" s="10"/>
      <c r="VE279" s="10"/>
      <c r="VF279" s="10"/>
      <c r="VG279" s="10"/>
      <c r="VH279" s="10"/>
      <c r="VI279" s="10"/>
      <c r="VJ279" s="10"/>
      <c r="VK279" s="10"/>
      <c r="VL279" s="10"/>
      <c r="VM279" s="10"/>
      <c r="VN279" s="10"/>
      <c r="VO279" s="10"/>
      <c r="VP279" s="10"/>
      <c r="VQ279" s="10"/>
      <c r="VR279" s="10"/>
      <c r="VS279" s="10"/>
      <c r="VT279" s="10"/>
      <c r="VU279" s="10"/>
      <c r="VV279" s="10"/>
      <c r="VW279" s="10"/>
      <c r="VX279" s="10"/>
      <c r="VY279" s="10"/>
      <c r="VZ279" s="10"/>
      <c r="WA279" s="10"/>
      <c r="WB279" s="10"/>
      <c r="WC279" s="10"/>
      <c r="WD279" s="10"/>
      <c r="WE279" s="10"/>
      <c r="WF279" s="10"/>
      <c r="WG279" s="10"/>
      <c r="WH279" s="10"/>
      <c r="WI279" s="10"/>
      <c r="WJ279" s="10"/>
      <c r="WK279" s="10"/>
      <c r="WL279" s="10"/>
      <c r="WM279" s="10"/>
      <c r="WN279" s="10"/>
      <c r="WO279" s="10"/>
      <c r="WP279" s="10"/>
      <c r="WQ279" s="10"/>
      <c r="WR279" s="10"/>
      <c r="WS279" s="10"/>
      <c r="WT279" s="10"/>
      <c r="WU279" s="10"/>
      <c r="WV279" s="10"/>
      <c r="WW279" s="10"/>
      <c r="WX279" s="10"/>
      <c r="WY279" s="10"/>
      <c r="WZ279" s="10"/>
      <c r="XA279" s="10"/>
      <c r="XB279" s="10"/>
      <c r="XC279" s="10"/>
      <c r="XD279" s="10"/>
      <c r="XE279" s="10"/>
      <c r="XF279" s="10"/>
      <c r="XG279" s="10"/>
      <c r="XH279" s="10"/>
      <c r="XI279" s="10"/>
      <c r="XJ279" s="10"/>
      <c r="XK279" s="10"/>
      <c r="XL279" s="10"/>
      <c r="XM279" s="10"/>
      <c r="XN279" s="10"/>
      <c r="XO279" s="10"/>
      <c r="XP279" s="10"/>
      <c r="XQ279" s="10"/>
      <c r="XR279" s="10"/>
      <c r="XS279" s="10"/>
      <c r="XT279" s="10"/>
      <c r="XU279" s="10"/>
      <c r="XV279" s="10"/>
      <c r="XW279" s="10"/>
      <c r="XX279" s="10"/>
      <c r="XY279" s="10"/>
      <c r="XZ279" s="10"/>
      <c r="YA279" s="10"/>
      <c r="YB279" s="10"/>
      <c r="YC279" s="10"/>
      <c r="YD279" s="10"/>
      <c r="YE279" s="10"/>
      <c r="YF279" s="10"/>
      <c r="YG279" s="10"/>
      <c r="YH279" s="10"/>
      <c r="YI279" s="10"/>
      <c r="YJ279" s="10"/>
      <c r="YK279" s="10"/>
      <c r="YL279" s="10"/>
      <c r="YM279" s="10"/>
      <c r="YN279" s="10"/>
      <c r="YO279" s="10"/>
      <c r="YP279" s="10"/>
      <c r="YQ279" s="10"/>
      <c r="YR279" s="10"/>
      <c r="YS279" s="10"/>
      <c r="YT279" s="10"/>
      <c r="YU279" s="10"/>
      <c r="YV279" s="10"/>
      <c r="YW279" s="10"/>
      <c r="YX279" s="10"/>
      <c r="YY279" s="10"/>
      <c r="YZ279" s="10"/>
      <c r="ZA279" s="10"/>
      <c r="ZB279" s="10"/>
      <c r="ZC279" s="10"/>
      <c r="ZD279" s="10"/>
      <c r="ZE279" s="10"/>
      <c r="ZF279" s="10"/>
      <c r="ZG279" s="10"/>
      <c r="ZH279" s="10"/>
      <c r="ZI279" s="10"/>
      <c r="ZJ279" s="10"/>
      <c r="ZK279" s="10"/>
      <c r="ZL279" s="10"/>
      <c r="ZM279" s="10"/>
      <c r="ZN279" s="10"/>
      <c r="ZO279" s="10"/>
      <c r="ZP279" s="10"/>
      <c r="ZQ279" s="10"/>
      <c r="ZR279" s="10"/>
      <c r="ZS279" s="10"/>
      <c r="ZT279" s="10"/>
      <c r="ZU279" s="10"/>
      <c r="ZV279" s="10"/>
      <c r="ZW279" s="10"/>
      <c r="ZX279" s="10"/>
      <c r="ZY279" s="10"/>
      <c r="ZZ279" s="10"/>
      <c r="AAA279" s="10"/>
      <c r="AAB279" s="10"/>
      <c r="AAC279" s="10"/>
      <c r="AAD279" s="10"/>
      <c r="AAE279" s="10"/>
      <c r="AAF279" s="10"/>
      <c r="AAG279" s="10"/>
      <c r="AAH279" s="10"/>
      <c r="AAI279" s="10"/>
      <c r="AAJ279" s="10"/>
      <c r="AAK279" s="10"/>
      <c r="AAL279" s="10"/>
      <c r="AAM279" s="10"/>
      <c r="AAN279" s="10"/>
      <c r="AAO279" s="10"/>
      <c r="AAP279" s="10"/>
      <c r="AAQ279" s="10"/>
      <c r="AAR279" s="10"/>
      <c r="AAS279" s="10"/>
      <c r="AAT279" s="10"/>
      <c r="AAU279" s="10"/>
      <c r="AAV279" s="10"/>
      <c r="AAW279" s="10"/>
      <c r="AAX279" s="10"/>
      <c r="AAY279" s="10"/>
      <c r="AAZ279" s="10"/>
      <c r="ABA279" s="10"/>
      <c r="ABB279" s="10"/>
      <c r="ABC279" s="10"/>
      <c r="ABD279" s="10"/>
      <c r="ABE279" s="10"/>
      <c r="ABF279" s="10"/>
      <c r="ABG279" s="10"/>
      <c r="ABH279" s="10"/>
      <c r="ABI279" s="10"/>
      <c r="ABJ279" s="10"/>
      <c r="ABK279" s="10"/>
      <c r="ABL279" s="10"/>
      <c r="ABM279" s="10"/>
      <c r="ABN279" s="10"/>
      <c r="ABO279" s="10"/>
      <c r="ABP279" s="10"/>
      <c r="ABQ279" s="10"/>
      <c r="ABR279" s="10"/>
      <c r="ABS279" s="10"/>
      <c r="ABT279" s="10"/>
      <c r="ABU279" s="10"/>
      <c r="ABV279" s="10"/>
      <c r="ABW279" s="10"/>
      <c r="ABX279" s="10"/>
      <c r="ABY279" s="10"/>
      <c r="ABZ279" s="10"/>
      <c r="ACA279" s="10"/>
      <c r="ACB279" s="10"/>
      <c r="ACC279" s="10"/>
      <c r="ACD279" s="10"/>
      <c r="ACE279" s="10"/>
      <c r="ACF279" s="10"/>
      <c r="ACG279" s="10"/>
      <c r="ACH279" s="10"/>
      <c r="ACI279" s="10"/>
      <c r="ACJ279" s="10"/>
      <c r="ACK279" s="10"/>
      <c r="ACL279" s="10"/>
      <c r="ACM279" s="10"/>
      <c r="ACN279" s="10"/>
      <c r="ACO279" s="10"/>
      <c r="ACP279" s="10"/>
      <c r="ACQ279" s="10"/>
      <c r="ACR279" s="10"/>
      <c r="ACS279" s="10"/>
      <c r="ACT279" s="10"/>
      <c r="ACU279" s="10"/>
      <c r="ACV279" s="10"/>
      <c r="ACW279" s="10"/>
      <c r="ACX279" s="10"/>
      <c r="ACY279" s="10"/>
      <c r="ACZ279" s="10"/>
      <c r="ADA279" s="10"/>
      <c r="ADB279" s="10"/>
      <c r="ADC279" s="10"/>
      <c r="ADD279" s="10"/>
      <c r="ADE279" s="10"/>
      <c r="ADF279" s="10"/>
      <c r="ADG279" s="10"/>
      <c r="ADH279" s="10"/>
      <c r="ADI279" s="10"/>
      <c r="ADJ279" s="10"/>
      <c r="ADK279" s="10"/>
      <c r="ADL279" s="10"/>
      <c r="ADM279" s="10"/>
      <c r="ADN279" s="10"/>
      <c r="ADO279" s="10"/>
      <c r="ADP279" s="10"/>
      <c r="ADQ279" s="10"/>
      <c r="ADR279" s="10"/>
      <c r="ADS279" s="10"/>
      <c r="ADT279" s="10"/>
      <c r="ADU279" s="10"/>
      <c r="ADV279" s="10"/>
      <c r="ADW279" s="10"/>
      <c r="ADX279" s="10"/>
      <c r="ADY279" s="10"/>
      <c r="ADZ279" s="10"/>
      <c r="AEA279" s="10"/>
      <c r="AEB279" s="10"/>
      <c r="AEC279" s="10"/>
      <c r="AED279" s="10"/>
      <c r="AEE279" s="10"/>
      <c r="AEF279" s="10"/>
      <c r="AEG279" s="10"/>
      <c r="AEH279" s="10"/>
      <c r="AEI279" s="10"/>
      <c r="AEJ279" s="10"/>
      <c r="AEK279" s="10"/>
      <c r="AEL279" s="10"/>
      <c r="AEM279" s="10"/>
      <c r="AEN279" s="10"/>
      <c r="AEO279" s="10"/>
      <c r="AEP279" s="10"/>
      <c r="AEQ279" s="10"/>
      <c r="AER279" s="10"/>
      <c r="AES279" s="10"/>
      <c r="AET279" s="10"/>
      <c r="AEU279" s="10"/>
      <c r="AEV279" s="10"/>
      <c r="AEW279" s="10"/>
      <c r="AEX279" s="10"/>
      <c r="AEY279" s="10"/>
      <c r="AEZ279" s="10"/>
      <c r="AFA279" s="10"/>
      <c r="AFB279" s="10"/>
      <c r="AFC279" s="10"/>
      <c r="AFD279" s="10"/>
      <c r="AFE279" s="10"/>
      <c r="AFF279" s="10"/>
      <c r="AFG279" s="10"/>
      <c r="AFH279" s="10"/>
      <c r="AFI279" s="10"/>
      <c r="AFJ279" s="10"/>
      <c r="AFK279" s="10"/>
      <c r="AFL279" s="10"/>
      <c r="AFM279" s="10"/>
      <c r="AFN279" s="10"/>
      <c r="AFO279" s="10"/>
      <c r="AFP279" s="10"/>
      <c r="AFQ279" s="10"/>
      <c r="AFR279" s="10"/>
      <c r="AFS279" s="10"/>
      <c r="AFT279" s="10"/>
      <c r="AFU279" s="10"/>
      <c r="AFV279" s="10"/>
      <c r="AFW279" s="10"/>
      <c r="AFX279" s="10"/>
      <c r="AFY279" s="10"/>
      <c r="AFZ279" s="10"/>
      <c r="AGA279" s="10"/>
      <c r="AGB279" s="10"/>
      <c r="AGC279" s="10"/>
      <c r="AGD279" s="10"/>
      <c r="AGE279" s="10"/>
      <c r="AGF279" s="10"/>
      <c r="AGG279" s="10"/>
      <c r="AGH279" s="10"/>
      <c r="AGI279" s="10"/>
      <c r="AGJ279" s="10"/>
      <c r="AGK279" s="10"/>
      <c r="AGL279" s="10"/>
      <c r="AGM279" s="10"/>
      <c r="AGN279" s="10"/>
      <c r="AGO279" s="10"/>
      <c r="AGP279" s="10"/>
      <c r="AGQ279" s="10"/>
      <c r="AGR279" s="10"/>
      <c r="AGS279" s="10"/>
      <c r="AGT279" s="10"/>
      <c r="AGU279" s="10"/>
      <c r="AGV279" s="10"/>
      <c r="AGW279" s="10"/>
      <c r="AGX279" s="10"/>
      <c r="AGY279" s="10"/>
      <c r="AGZ279" s="10"/>
      <c r="AHA279" s="10"/>
      <c r="AHB279" s="10"/>
      <c r="AHC279" s="10"/>
      <c r="AHD279" s="10"/>
      <c r="AHE279" s="10"/>
      <c r="AHF279" s="10"/>
      <c r="AHG279" s="10"/>
      <c r="AHH279" s="10"/>
      <c r="AHI279" s="10"/>
      <c r="AHJ279" s="10"/>
      <c r="AHK279" s="10"/>
      <c r="AHL279" s="10"/>
      <c r="AHM279" s="10"/>
      <c r="AHN279" s="10"/>
      <c r="AHO279" s="10"/>
      <c r="AHP279" s="10"/>
      <c r="AHQ279" s="10"/>
      <c r="AHR279" s="10"/>
      <c r="AHS279" s="10"/>
      <c r="AHT279" s="10"/>
      <c r="AHU279" s="10"/>
      <c r="AHV279" s="10"/>
      <c r="AHW279" s="10"/>
      <c r="AHX279" s="10"/>
      <c r="AHY279" s="10"/>
      <c r="AHZ279" s="10"/>
      <c r="AIA279" s="10"/>
      <c r="AIB279" s="10"/>
      <c r="AIC279" s="10"/>
      <c r="AID279" s="10"/>
      <c r="AIE279" s="10"/>
      <c r="AIF279" s="10"/>
      <c r="AIG279" s="10"/>
      <c r="AIH279" s="10"/>
      <c r="AII279" s="10"/>
      <c r="AIJ279" s="10"/>
      <c r="AIK279" s="10"/>
      <c r="AIL279" s="10"/>
      <c r="AIM279" s="10"/>
      <c r="AIN279" s="10"/>
      <c r="AIO279" s="10"/>
      <c r="AIP279" s="10"/>
      <c r="AIQ279" s="10"/>
      <c r="AIR279" s="10"/>
      <c r="AIS279" s="10"/>
      <c r="AIT279" s="10"/>
      <c r="AIU279" s="10"/>
      <c r="AIV279" s="10"/>
      <c r="AIW279" s="10"/>
      <c r="AIX279" s="10"/>
      <c r="AIY279" s="10"/>
      <c r="AIZ279" s="10"/>
      <c r="AJA279" s="10"/>
      <c r="AJB279" s="10"/>
      <c r="AJC279" s="10"/>
      <c r="AJD279" s="10"/>
      <c r="AJE279" s="10"/>
      <c r="AJF279" s="10"/>
      <c r="AJG279" s="10"/>
      <c r="AJH279" s="10"/>
      <c r="AJI279" s="10"/>
      <c r="AJJ279" s="10"/>
      <c r="AJK279" s="10"/>
      <c r="AJL279" s="10"/>
      <c r="AJM279" s="10"/>
      <c r="AJN279" s="10"/>
      <c r="AJO279" s="10"/>
      <c r="AJP279" s="10"/>
      <c r="AJQ279" s="10"/>
      <c r="AJR279" s="10"/>
      <c r="AJS279" s="10"/>
      <c r="AJT279" s="10"/>
      <c r="AJU279" s="10"/>
      <c r="AJV279" s="10"/>
      <c r="AJW279" s="10"/>
      <c r="AJX279" s="10"/>
      <c r="AJY279" s="10"/>
      <c r="AJZ279" s="10"/>
      <c r="AKA279" s="10"/>
      <c r="AKB279" s="10"/>
      <c r="AKC279" s="10"/>
      <c r="AKD279" s="10"/>
      <c r="AKE279" s="10"/>
      <c r="AKF279" s="10"/>
      <c r="AKG279" s="10"/>
      <c r="AKH279" s="10"/>
      <c r="AKI279" s="10"/>
      <c r="AKJ279" s="10"/>
      <c r="AKK279" s="10"/>
      <c r="AKL279" s="10"/>
      <c r="AKM279" s="10"/>
      <c r="AKN279" s="10"/>
      <c r="AKO279" s="10"/>
      <c r="AKP279" s="10"/>
      <c r="AKQ279" s="10"/>
      <c r="AKR279" s="10"/>
      <c r="AKS279" s="10"/>
      <c r="AKT279" s="10"/>
      <c r="AKU279" s="10"/>
      <c r="AKV279" s="10"/>
      <c r="AKW279" s="10"/>
      <c r="AKX279" s="10"/>
      <c r="AKY279" s="10"/>
      <c r="AKZ279" s="10"/>
      <c r="ALA279" s="10"/>
      <c r="ALB279" s="10"/>
      <c r="ALC279" s="10"/>
      <c r="ALD279" s="10"/>
      <c r="ALE279" s="10"/>
      <c r="ALF279" s="10"/>
      <c r="ALG279" s="10"/>
      <c r="ALH279" s="10"/>
      <c r="ALI279" s="10"/>
      <c r="ALJ279" s="10"/>
      <c r="ALK279" s="10"/>
      <c r="ALL279" s="10"/>
      <c r="ALM279" s="10"/>
      <c r="ALN279" s="10"/>
      <c r="ALO279" s="10"/>
      <c r="ALP279" s="10"/>
      <c r="ALQ279" s="10"/>
      <c r="ALR279" s="10"/>
      <c r="ALS279" s="10"/>
      <c r="ALT279" s="10"/>
      <c r="ALU279" s="10"/>
      <c r="ALV279" s="10"/>
      <c r="ALW279" s="10"/>
      <c r="ALX279" s="10"/>
      <c r="ALY279" s="10"/>
      <c r="ALZ279" s="10"/>
      <c r="AMA279" s="10"/>
      <c r="AMB279" s="10"/>
      <c r="AMC279" s="10"/>
      <c r="AMD279" s="10"/>
      <c r="AME279" s="10"/>
      <c r="AMF279" s="10"/>
    </row>
    <row r="280" spans="1:1020" x14ac:dyDescent="0.3">
      <c r="A280" s="2">
        <v>381</v>
      </c>
      <c r="B280" s="2" t="s">
        <v>912</v>
      </c>
      <c r="C280" s="2" t="s">
        <v>906</v>
      </c>
      <c r="D280" s="2">
        <v>2005</v>
      </c>
      <c r="E280" s="2" t="s">
        <v>913</v>
      </c>
      <c r="F280" s="2" t="s">
        <v>139</v>
      </c>
      <c r="I280" s="3" t="s">
        <v>914</v>
      </c>
      <c r="J280" s="4" t="s">
        <v>4824</v>
      </c>
      <c r="K280" s="4" t="s">
        <v>4836</v>
      </c>
      <c r="L280" s="4" t="s">
        <v>21</v>
      </c>
      <c r="M280" s="4" t="s">
        <v>354</v>
      </c>
      <c r="N280" s="96" t="s">
        <v>5041</v>
      </c>
      <c r="O280" s="10"/>
    </row>
    <row r="281" spans="1:1020" s="13" customFormat="1" x14ac:dyDescent="0.3">
      <c r="A281" s="2">
        <v>380</v>
      </c>
      <c r="B281" s="2" t="s">
        <v>915</v>
      </c>
      <c r="C281" s="2" t="s">
        <v>906</v>
      </c>
      <c r="D281" s="2">
        <v>2005</v>
      </c>
      <c r="E281" s="2" t="s">
        <v>916</v>
      </c>
      <c r="F281" s="2" t="s">
        <v>139</v>
      </c>
      <c r="G281" s="3"/>
      <c r="H281" s="3"/>
      <c r="I281" s="3"/>
      <c r="J281" s="4" t="s">
        <v>4824</v>
      </c>
      <c r="K281" s="4" t="s">
        <v>4836</v>
      </c>
      <c r="L281" s="4" t="s">
        <v>21</v>
      </c>
      <c r="M281" s="4" t="s">
        <v>259</v>
      </c>
      <c r="N281" s="96" t="s">
        <v>5041</v>
      </c>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c r="IU281" s="10"/>
      <c r="IV281" s="10"/>
      <c r="IW281" s="10"/>
      <c r="IX281" s="10"/>
      <c r="IY281" s="10"/>
      <c r="IZ281" s="10"/>
      <c r="JA281" s="10"/>
      <c r="JB281" s="10"/>
      <c r="JC281" s="10"/>
      <c r="JD281" s="10"/>
      <c r="JE281" s="10"/>
      <c r="JF281" s="10"/>
      <c r="JG281" s="10"/>
      <c r="JH281" s="10"/>
      <c r="JI281" s="10"/>
      <c r="JJ281" s="10"/>
      <c r="JK281" s="10"/>
      <c r="JL281" s="10"/>
      <c r="JM281" s="10"/>
      <c r="JN281" s="10"/>
      <c r="JO281" s="10"/>
      <c r="JP281" s="10"/>
      <c r="JQ281" s="10"/>
      <c r="JR281" s="10"/>
      <c r="JS281" s="10"/>
      <c r="JT281" s="10"/>
      <c r="JU281" s="10"/>
      <c r="JV281" s="10"/>
      <c r="JW281" s="10"/>
      <c r="JX281" s="10"/>
      <c r="JY281" s="10"/>
      <c r="JZ281" s="10"/>
      <c r="KA281" s="10"/>
      <c r="KB281" s="10"/>
      <c r="KC281" s="10"/>
      <c r="KD281" s="10"/>
      <c r="KE281" s="10"/>
      <c r="KF281" s="10"/>
      <c r="KG281" s="10"/>
      <c r="KH281" s="10"/>
      <c r="KI281" s="10"/>
      <c r="KJ281" s="10"/>
      <c r="KK281" s="10"/>
      <c r="KL281" s="10"/>
      <c r="KM281" s="10"/>
      <c r="KN281" s="10"/>
      <c r="KO281" s="10"/>
      <c r="KP281" s="10"/>
      <c r="KQ281" s="10"/>
      <c r="KR281" s="10"/>
      <c r="KS281" s="10"/>
      <c r="KT281" s="10"/>
      <c r="KU281" s="10"/>
      <c r="KV281" s="10"/>
      <c r="KW281" s="10"/>
      <c r="KX281" s="10"/>
      <c r="KY281" s="10"/>
      <c r="KZ281" s="10"/>
      <c r="LA281" s="10"/>
      <c r="LB281" s="10"/>
      <c r="LC281" s="10"/>
      <c r="LD281" s="10"/>
      <c r="LE281" s="10"/>
      <c r="LF281" s="10"/>
      <c r="LG281" s="10"/>
      <c r="LH281" s="10"/>
      <c r="LI281" s="10"/>
      <c r="LJ281" s="10"/>
      <c r="LK281" s="10"/>
      <c r="LL281" s="10"/>
      <c r="LM281" s="10"/>
      <c r="LN281" s="10"/>
      <c r="LO281" s="10"/>
      <c r="LP281" s="10"/>
      <c r="LQ281" s="10"/>
      <c r="LR281" s="10"/>
      <c r="LS281" s="10"/>
      <c r="LT281" s="10"/>
      <c r="LU281" s="10"/>
      <c r="LV281" s="10"/>
      <c r="LW281" s="10"/>
      <c r="LX281" s="10"/>
      <c r="LY281" s="10"/>
      <c r="LZ281" s="10"/>
      <c r="MA281" s="10"/>
      <c r="MB281" s="10"/>
      <c r="MC281" s="10"/>
      <c r="MD281" s="10"/>
      <c r="ME281" s="10"/>
      <c r="MF281" s="10"/>
      <c r="MG281" s="10"/>
      <c r="MH281" s="10"/>
      <c r="MI281" s="10"/>
      <c r="MJ281" s="10"/>
      <c r="MK281" s="10"/>
      <c r="ML281" s="10"/>
      <c r="MM281" s="10"/>
      <c r="MN281" s="10"/>
      <c r="MO281" s="10"/>
      <c r="MP281" s="10"/>
      <c r="MQ281" s="10"/>
      <c r="MR281" s="10"/>
      <c r="MS281" s="10"/>
      <c r="MT281" s="10"/>
      <c r="MU281" s="10"/>
      <c r="MV281" s="10"/>
      <c r="MW281" s="10"/>
      <c r="MX281" s="10"/>
      <c r="MY281" s="10"/>
      <c r="MZ281" s="10"/>
      <c r="NA281" s="10"/>
      <c r="NB281" s="10"/>
      <c r="NC281" s="10"/>
      <c r="ND281" s="10"/>
      <c r="NE281" s="10"/>
      <c r="NF281" s="10"/>
      <c r="NG281" s="10"/>
      <c r="NH281" s="10"/>
      <c r="NI281" s="10"/>
      <c r="NJ281" s="10"/>
      <c r="NK281" s="10"/>
      <c r="NL281" s="10"/>
      <c r="NM281" s="10"/>
      <c r="NN281" s="10"/>
      <c r="NO281" s="10"/>
      <c r="NP281" s="10"/>
      <c r="NQ281" s="10"/>
      <c r="NR281" s="10"/>
      <c r="NS281" s="10"/>
      <c r="NT281" s="10"/>
      <c r="NU281" s="10"/>
      <c r="NV281" s="10"/>
      <c r="NW281" s="10"/>
      <c r="NX281" s="10"/>
      <c r="NY281" s="10"/>
      <c r="NZ281" s="10"/>
      <c r="OA281" s="10"/>
      <c r="OB281" s="10"/>
      <c r="OC281" s="10"/>
      <c r="OD281" s="10"/>
      <c r="OE281" s="10"/>
      <c r="OF281" s="10"/>
      <c r="OG281" s="10"/>
      <c r="OH281" s="10"/>
      <c r="OI281" s="10"/>
      <c r="OJ281" s="10"/>
      <c r="OK281" s="10"/>
      <c r="OL281" s="10"/>
      <c r="OM281" s="10"/>
      <c r="ON281" s="10"/>
      <c r="OO281" s="10"/>
      <c r="OP281" s="10"/>
      <c r="OQ281" s="10"/>
      <c r="OR281" s="10"/>
      <c r="OS281" s="10"/>
      <c r="OT281" s="10"/>
      <c r="OU281" s="10"/>
      <c r="OV281" s="10"/>
      <c r="OW281" s="10"/>
      <c r="OX281" s="10"/>
      <c r="OY281" s="10"/>
      <c r="OZ281" s="10"/>
      <c r="PA281" s="10"/>
      <c r="PB281" s="10"/>
      <c r="PC281" s="10"/>
      <c r="PD281" s="10"/>
      <c r="PE281" s="10"/>
      <c r="PF281" s="10"/>
      <c r="PG281" s="10"/>
      <c r="PH281" s="10"/>
      <c r="PI281" s="10"/>
      <c r="PJ281" s="10"/>
      <c r="PK281" s="10"/>
      <c r="PL281" s="10"/>
      <c r="PM281" s="10"/>
      <c r="PN281" s="10"/>
      <c r="PO281" s="10"/>
      <c r="PP281" s="10"/>
      <c r="PQ281" s="10"/>
      <c r="PR281" s="10"/>
      <c r="PS281" s="10"/>
      <c r="PT281" s="10"/>
      <c r="PU281" s="10"/>
      <c r="PV281" s="10"/>
      <c r="PW281" s="10"/>
      <c r="PX281" s="10"/>
      <c r="PY281" s="10"/>
      <c r="PZ281" s="10"/>
      <c r="QA281" s="10"/>
      <c r="QB281" s="10"/>
      <c r="QC281" s="10"/>
      <c r="QD281" s="10"/>
      <c r="QE281" s="10"/>
      <c r="QF281" s="10"/>
      <c r="QG281" s="10"/>
      <c r="QH281" s="10"/>
      <c r="QI281" s="10"/>
      <c r="QJ281" s="10"/>
      <c r="QK281" s="10"/>
      <c r="QL281" s="10"/>
      <c r="QM281" s="10"/>
      <c r="QN281" s="10"/>
      <c r="QO281" s="10"/>
      <c r="QP281" s="10"/>
      <c r="QQ281" s="10"/>
      <c r="QR281" s="10"/>
      <c r="QS281" s="10"/>
      <c r="QT281" s="10"/>
      <c r="QU281" s="10"/>
      <c r="QV281" s="10"/>
      <c r="QW281" s="10"/>
      <c r="QX281" s="10"/>
      <c r="QY281" s="10"/>
      <c r="QZ281" s="10"/>
      <c r="RA281" s="10"/>
      <c r="RB281" s="10"/>
      <c r="RC281" s="10"/>
      <c r="RD281" s="10"/>
      <c r="RE281" s="10"/>
      <c r="RF281" s="10"/>
      <c r="RG281" s="10"/>
      <c r="RH281" s="10"/>
      <c r="RI281" s="10"/>
      <c r="RJ281" s="10"/>
      <c r="RK281" s="10"/>
      <c r="RL281" s="10"/>
      <c r="RM281" s="10"/>
      <c r="RN281" s="10"/>
      <c r="RO281" s="10"/>
      <c r="RP281" s="10"/>
      <c r="RQ281" s="10"/>
      <c r="RR281" s="10"/>
      <c r="RS281" s="10"/>
      <c r="RT281" s="10"/>
      <c r="RU281" s="10"/>
      <c r="RV281" s="10"/>
      <c r="RW281" s="10"/>
      <c r="RX281" s="10"/>
      <c r="RY281" s="10"/>
      <c r="RZ281" s="10"/>
      <c r="SA281" s="10"/>
      <c r="SB281" s="10"/>
      <c r="SC281" s="10"/>
      <c r="SD281" s="10"/>
      <c r="SE281" s="10"/>
      <c r="SF281" s="10"/>
      <c r="SG281" s="10"/>
      <c r="SH281" s="10"/>
      <c r="SI281" s="10"/>
      <c r="SJ281" s="10"/>
      <c r="SK281" s="10"/>
      <c r="SL281" s="10"/>
      <c r="SM281" s="10"/>
      <c r="SN281" s="10"/>
      <c r="SO281" s="10"/>
      <c r="SP281" s="10"/>
      <c r="SQ281" s="10"/>
      <c r="SR281" s="10"/>
      <c r="SS281" s="10"/>
      <c r="ST281" s="10"/>
      <c r="SU281" s="10"/>
      <c r="SV281" s="10"/>
      <c r="SW281" s="10"/>
      <c r="SX281" s="10"/>
      <c r="SY281" s="10"/>
      <c r="SZ281" s="10"/>
      <c r="TA281" s="10"/>
      <c r="TB281" s="10"/>
      <c r="TC281" s="10"/>
      <c r="TD281" s="10"/>
      <c r="TE281" s="10"/>
      <c r="TF281" s="10"/>
      <c r="TG281" s="10"/>
      <c r="TH281" s="10"/>
      <c r="TI281" s="10"/>
      <c r="TJ281" s="10"/>
      <c r="TK281" s="10"/>
      <c r="TL281" s="10"/>
      <c r="TM281" s="10"/>
      <c r="TN281" s="10"/>
      <c r="TO281" s="10"/>
      <c r="TP281" s="10"/>
      <c r="TQ281" s="10"/>
      <c r="TR281" s="10"/>
      <c r="TS281" s="10"/>
      <c r="TT281" s="10"/>
      <c r="TU281" s="10"/>
      <c r="TV281" s="10"/>
      <c r="TW281" s="10"/>
      <c r="TX281" s="10"/>
      <c r="TY281" s="10"/>
      <c r="TZ281" s="10"/>
      <c r="UA281" s="10"/>
      <c r="UB281" s="10"/>
      <c r="UC281" s="10"/>
      <c r="UD281" s="10"/>
      <c r="UE281" s="10"/>
      <c r="UF281" s="10"/>
      <c r="UG281" s="10"/>
      <c r="UH281" s="10"/>
      <c r="UI281" s="10"/>
      <c r="UJ281" s="10"/>
      <c r="UK281" s="10"/>
      <c r="UL281" s="10"/>
      <c r="UM281" s="10"/>
      <c r="UN281" s="10"/>
      <c r="UO281" s="10"/>
      <c r="UP281" s="10"/>
      <c r="UQ281" s="10"/>
      <c r="UR281" s="10"/>
      <c r="US281" s="10"/>
      <c r="UT281" s="10"/>
      <c r="UU281" s="10"/>
      <c r="UV281" s="10"/>
      <c r="UW281" s="10"/>
      <c r="UX281" s="10"/>
      <c r="UY281" s="10"/>
      <c r="UZ281" s="10"/>
      <c r="VA281" s="10"/>
      <c r="VB281" s="10"/>
      <c r="VC281" s="10"/>
      <c r="VD281" s="10"/>
      <c r="VE281" s="10"/>
      <c r="VF281" s="10"/>
      <c r="VG281" s="10"/>
      <c r="VH281" s="10"/>
      <c r="VI281" s="10"/>
      <c r="VJ281" s="10"/>
      <c r="VK281" s="10"/>
      <c r="VL281" s="10"/>
      <c r="VM281" s="10"/>
      <c r="VN281" s="10"/>
      <c r="VO281" s="10"/>
      <c r="VP281" s="10"/>
      <c r="VQ281" s="10"/>
      <c r="VR281" s="10"/>
      <c r="VS281" s="10"/>
      <c r="VT281" s="10"/>
      <c r="VU281" s="10"/>
      <c r="VV281" s="10"/>
      <c r="VW281" s="10"/>
      <c r="VX281" s="10"/>
      <c r="VY281" s="10"/>
      <c r="VZ281" s="10"/>
      <c r="WA281" s="10"/>
      <c r="WB281" s="10"/>
      <c r="WC281" s="10"/>
      <c r="WD281" s="10"/>
      <c r="WE281" s="10"/>
      <c r="WF281" s="10"/>
      <c r="WG281" s="10"/>
      <c r="WH281" s="10"/>
      <c r="WI281" s="10"/>
      <c r="WJ281" s="10"/>
      <c r="WK281" s="10"/>
      <c r="WL281" s="10"/>
      <c r="WM281" s="10"/>
      <c r="WN281" s="10"/>
      <c r="WO281" s="10"/>
      <c r="WP281" s="10"/>
      <c r="WQ281" s="10"/>
      <c r="WR281" s="10"/>
      <c r="WS281" s="10"/>
      <c r="WT281" s="10"/>
      <c r="WU281" s="10"/>
      <c r="WV281" s="10"/>
      <c r="WW281" s="10"/>
      <c r="WX281" s="10"/>
      <c r="WY281" s="10"/>
      <c r="WZ281" s="10"/>
      <c r="XA281" s="10"/>
      <c r="XB281" s="10"/>
      <c r="XC281" s="10"/>
      <c r="XD281" s="10"/>
      <c r="XE281" s="10"/>
      <c r="XF281" s="10"/>
      <c r="XG281" s="10"/>
      <c r="XH281" s="10"/>
      <c r="XI281" s="10"/>
      <c r="XJ281" s="10"/>
      <c r="XK281" s="10"/>
      <c r="XL281" s="10"/>
      <c r="XM281" s="10"/>
      <c r="XN281" s="10"/>
      <c r="XO281" s="10"/>
      <c r="XP281" s="10"/>
      <c r="XQ281" s="10"/>
      <c r="XR281" s="10"/>
      <c r="XS281" s="10"/>
      <c r="XT281" s="10"/>
      <c r="XU281" s="10"/>
      <c r="XV281" s="10"/>
      <c r="XW281" s="10"/>
      <c r="XX281" s="10"/>
      <c r="XY281" s="10"/>
      <c r="XZ281" s="10"/>
      <c r="YA281" s="10"/>
      <c r="YB281" s="10"/>
      <c r="YC281" s="10"/>
      <c r="YD281" s="10"/>
      <c r="YE281" s="10"/>
      <c r="YF281" s="10"/>
      <c r="YG281" s="10"/>
      <c r="YH281" s="10"/>
      <c r="YI281" s="10"/>
      <c r="YJ281" s="10"/>
      <c r="YK281" s="10"/>
      <c r="YL281" s="10"/>
      <c r="YM281" s="10"/>
      <c r="YN281" s="10"/>
      <c r="YO281" s="10"/>
      <c r="YP281" s="10"/>
      <c r="YQ281" s="10"/>
      <c r="YR281" s="10"/>
      <c r="YS281" s="10"/>
      <c r="YT281" s="10"/>
      <c r="YU281" s="10"/>
      <c r="YV281" s="10"/>
      <c r="YW281" s="10"/>
      <c r="YX281" s="10"/>
      <c r="YY281" s="10"/>
      <c r="YZ281" s="10"/>
      <c r="ZA281" s="10"/>
      <c r="ZB281" s="10"/>
      <c r="ZC281" s="10"/>
      <c r="ZD281" s="10"/>
      <c r="ZE281" s="10"/>
      <c r="ZF281" s="10"/>
      <c r="ZG281" s="10"/>
      <c r="ZH281" s="10"/>
      <c r="ZI281" s="10"/>
      <c r="ZJ281" s="10"/>
      <c r="ZK281" s="10"/>
      <c r="ZL281" s="10"/>
      <c r="ZM281" s="10"/>
      <c r="ZN281" s="10"/>
      <c r="ZO281" s="10"/>
      <c r="ZP281" s="10"/>
      <c r="ZQ281" s="10"/>
      <c r="ZR281" s="10"/>
      <c r="ZS281" s="10"/>
      <c r="ZT281" s="10"/>
      <c r="ZU281" s="10"/>
      <c r="ZV281" s="10"/>
      <c r="ZW281" s="10"/>
      <c r="ZX281" s="10"/>
      <c r="ZY281" s="10"/>
      <c r="ZZ281" s="10"/>
      <c r="AAA281" s="10"/>
      <c r="AAB281" s="10"/>
      <c r="AAC281" s="10"/>
      <c r="AAD281" s="10"/>
      <c r="AAE281" s="10"/>
      <c r="AAF281" s="10"/>
      <c r="AAG281" s="10"/>
      <c r="AAH281" s="10"/>
      <c r="AAI281" s="10"/>
      <c r="AAJ281" s="10"/>
      <c r="AAK281" s="10"/>
      <c r="AAL281" s="10"/>
      <c r="AAM281" s="10"/>
      <c r="AAN281" s="10"/>
      <c r="AAO281" s="10"/>
      <c r="AAP281" s="10"/>
      <c r="AAQ281" s="10"/>
      <c r="AAR281" s="10"/>
      <c r="AAS281" s="10"/>
      <c r="AAT281" s="10"/>
      <c r="AAU281" s="10"/>
      <c r="AAV281" s="10"/>
      <c r="AAW281" s="10"/>
      <c r="AAX281" s="10"/>
      <c r="AAY281" s="10"/>
      <c r="AAZ281" s="10"/>
      <c r="ABA281" s="10"/>
      <c r="ABB281" s="10"/>
      <c r="ABC281" s="10"/>
      <c r="ABD281" s="10"/>
      <c r="ABE281" s="10"/>
      <c r="ABF281" s="10"/>
      <c r="ABG281" s="10"/>
      <c r="ABH281" s="10"/>
      <c r="ABI281" s="10"/>
      <c r="ABJ281" s="10"/>
      <c r="ABK281" s="10"/>
      <c r="ABL281" s="10"/>
      <c r="ABM281" s="10"/>
      <c r="ABN281" s="10"/>
      <c r="ABO281" s="10"/>
      <c r="ABP281" s="10"/>
      <c r="ABQ281" s="10"/>
      <c r="ABR281" s="10"/>
      <c r="ABS281" s="10"/>
      <c r="ABT281" s="10"/>
      <c r="ABU281" s="10"/>
      <c r="ABV281" s="10"/>
      <c r="ABW281" s="10"/>
      <c r="ABX281" s="10"/>
      <c r="ABY281" s="10"/>
      <c r="ABZ281" s="10"/>
      <c r="ACA281" s="10"/>
      <c r="ACB281" s="10"/>
      <c r="ACC281" s="10"/>
      <c r="ACD281" s="10"/>
      <c r="ACE281" s="10"/>
      <c r="ACF281" s="10"/>
      <c r="ACG281" s="10"/>
      <c r="ACH281" s="10"/>
      <c r="ACI281" s="10"/>
      <c r="ACJ281" s="10"/>
      <c r="ACK281" s="10"/>
      <c r="ACL281" s="10"/>
      <c r="ACM281" s="10"/>
      <c r="ACN281" s="10"/>
      <c r="ACO281" s="10"/>
      <c r="ACP281" s="10"/>
      <c r="ACQ281" s="10"/>
      <c r="ACR281" s="10"/>
      <c r="ACS281" s="10"/>
      <c r="ACT281" s="10"/>
      <c r="ACU281" s="10"/>
      <c r="ACV281" s="10"/>
      <c r="ACW281" s="10"/>
      <c r="ACX281" s="10"/>
      <c r="ACY281" s="10"/>
      <c r="ACZ281" s="10"/>
      <c r="ADA281" s="10"/>
      <c r="ADB281" s="10"/>
      <c r="ADC281" s="10"/>
      <c r="ADD281" s="10"/>
      <c r="ADE281" s="10"/>
      <c r="ADF281" s="10"/>
      <c r="ADG281" s="10"/>
      <c r="ADH281" s="10"/>
      <c r="ADI281" s="10"/>
      <c r="ADJ281" s="10"/>
      <c r="ADK281" s="10"/>
      <c r="ADL281" s="10"/>
      <c r="ADM281" s="10"/>
      <c r="ADN281" s="10"/>
      <c r="ADO281" s="10"/>
      <c r="ADP281" s="10"/>
      <c r="ADQ281" s="10"/>
      <c r="ADR281" s="10"/>
      <c r="ADS281" s="10"/>
      <c r="ADT281" s="10"/>
      <c r="ADU281" s="10"/>
      <c r="ADV281" s="10"/>
      <c r="ADW281" s="10"/>
      <c r="ADX281" s="10"/>
      <c r="ADY281" s="10"/>
      <c r="ADZ281" s="10"/>
      <c r="AEA281" s="10"/>
      <c r="AEB281" s="10"/>
      <c r="AEC281" s="10"/>
      <c r="AED281" s="10"/>
      <c r="AEE281" s="10"/>
      <c r="AEF281" s="10"/>
      <c r="AEG281" s="10"/>
      <c r="AEH281" s="10"/>
      <c r="AEI281" s="10"/>
      <c r="AEJ281" s="10"/>
      <c r="AEK281" s="10"/>
      <c r="AEL281" s="10"/>
      <c r="AEM281" s="10"/>
      <c r="AEN281" s="10"/>
      <c r="AEO281" s="10"/>
      <c r="AEP281" s="10"/>
      <c r="AEQ281" s="10"/>
      <c r="AER281" s="10"/>
      <c r="AES281" s="10"/>
      <c r="AET281" s="10"/>
      <c r="AEU281" s="10"/>
      <c r="AEV281" s="10"/>
      <c r="AEW281" s="10"/>
      <c r="AEX281" s="10"/>
      <c r="AEY281" s="10"/>
      <c r="AEZ281" s="10"/>
      <c r="AFA281" s="10"/>
      <c r="AFB281" s="10"/>
      <c r="AFC281" s="10"/>
      <c r="AFD281" s="10"/>
      <c r="AFE281" s="10"/>
      <c r="AFF281" s="10"/>
      <c r="AFG281" s="10"/>
      <c r="AFH281" s="10"/>
      <c r="AFI281" s="10"/>
      <c r="AFJ281" s="10"/>
      <c r="AFK281" s="10"/>
      <c r="AFL281" s="10"/>
      <c r="AFM281" s="10"/>
      <c r="AFN281" s="10"/>
      <c r="AFO281" s="10"/>
      <c r="AFP281" s="10"/>
      <c r="AFQ281" s="10"/>
      <c r="AFR281" s="10"/>
      <c r="AFS281" s="10"/>
      <c r="AFT281" s="10"/>
      <c r="AFU281" s="10"/>
      <c r="AFV281" s="10"/>
      <c r="AFW281" s="10"/>
      <c r="AFX281" s="10"/>
      <c r="AFY281" s="10"/>
      <c r="AFZ281" s="10"/>
      <c r="AGA281" s="10"/>
      <c r="AGB281" s="10"/>
      <c r="AGC281" s="10"/>
      <c r="AGD281" s="10"/>
      <c r="AGE281" s="10"/>
      <c r="AGF281" s="10"/>
      <c r="AGG281" s="10"/>
      <c r="AGH281" s="10"/>
      <c r="AGI281" s="10"/>
      <c r="AGJ281" s="10"/>
      <c r="AGK281" s="10"/>
      <c r="AGL281" s="10"/>
      <c r="AGM281" s="10"/>
      <c r="AGN281" s="10"/>
      <c r="AGO281" s="10"/>
      <c r="AGP281" s="10"/>
      <c r="AGQ281" s="10"/>
      <c r="AGR281" s="10"/>
      <c r="AGS281" s="10"/>
      <c r="AGT281" s="10"/>
      <c r="AGU281" s="10"/>
      <c r="AGV281" s="10"/>
      <c r="AGW281" s="10"/>
      <c r="AGX281" s="10"/>
      <c r="AGY281" s="10"/>
      <c r="AGZ281" s="10"/>
      <c r="AHA281" s="10"/>
      <c r="AHB281" s="10"/>
      <c r="AHC281" s="10"/>
      <c r="AHD281" s="10"/>
      <c r="AHE281" s="10"/>
      <c r="AHF281" s="10"/>
      <c r="AHG281" s="10"/>
      <c r="AHH281" s="10"/>
      <c r="AHI281" s="10"/>
      <c r="AHJ281" s="10"/>
      <c r="AHK281" s="10"/>
      <c r="AHL281" s="10"/>
      <c r="AHM281" s="10"/>
      <c r="AHN281" s="10"/>
      <c r="AHO281" s="10"/>
      <c r="AHP281" s="10"/>
      <c r="AHQ281" s="10"/>
      <c r="AHR281" s="10"/>
      <c r="AHS281" s="10"/>
      <c r="AHT281" s="10"/>
      <c r="AHU281" s="10"/>
      <c r="AHV281" s="10"/>
      <c r="AHW281" s="10"/>
      <c r="AHX281" s="10"/>
      <c r="AHY281" s="10"/>
      <c r="AHZ281" s="10"/>
      <c r="AIA281" s="10"/>
      <c r="AIB281" s="10"/>
      <c r="AIC281" s="10"/>
      <c r="AID281" s="10"/>
      <c r="AIE281" s="10"/>
      <c r="AIF281" s="10"/>
      <c r="AIG281" s="10"/>
      <c r="AIH281" s="10"/>
      <c r="AII281" s="10"/>
      <c r="AIJ281" s="10"/>
      <c r="AIK281" s="10"/>
      <c r="AIL281" s="10"/>
      <c r="AIM281" s="10"/>
      <c r="AIN281" s="10"/>
      <c r="AIO281" s="10"/>
      <c r="AIP281" s="10"/>
      <c r="AIQ281" s="10"/>
      <c r="AIR281" s="10"/>
      <c r="AIS281" s="10"/>
      <c r="AIT281" s="10"/>
      <c r="AIU281" s="10"/>
      <c r="AIV281" s="10"/>
      <c r="AIW281" s="10"/>
      <c r="AIX281" s="10"/>
      <c r="AIY281" s="10"/>
      <c r="AIZ281" s="10"/>
      <c r="AJA281" s="10"/>
      <c r="AJB281" s="10"/>
      <c r="AJC281" s="10"/>
      <c r="AJD281" s="10"/>
      <c r="AJE281" s="10"/>
      <c r="AJF281" s="10"/>
      <c r="AJG281" s="10"/>
      <c r="AJH281" s="10"/>
      <c r="AJI281" s="10"/>
      <c r="AJJ281" s="10"/>
      <c r="AJK281" s="10"/>
      <c r="AJL281" s="10"/>
      <c r="AJM281" s="10"/>
      <c r="AJN281" s="10"/>
      <c r="AJO281" s="10"/>
      <c r="AJP281" s="10"/>
      <c r="AJQ281" s="10"/>
      <c r="AJR281" s="10"/>
      <c r="AJS281" s="10"/>
      <c r="AJT281" s="10"/>
      <c r="AJU281" s="10"/>
      <c r="AJV281" s="10"/>
      <c r="AJW281" s="10"/>
      <c r="AJX281" s="10"/>
      <c r="AJY281" s="10"/>
      <c r="AJZ281" s="10"/>
      <c r="AKA281" s="10"/>
      <c r="AKB281" s="10"/>
      <c r="AKC281" s="10"/>
      <c r="AKD281" s="10"/>
      <c r="AKE281" s="10"/>
      <c r="AKF281" s="10"/>
      <c r="AKG281" s="10"/>
      <c r="AKH281" s="10"/>
      <c r="AKI281" s="10"/>
      <c r="AKJ281" s="10"/>
      <c r="AKK281" s="10"/>
      <c r="AKL281" s="10"/>
      <c r="AKM281" s="10"/>
      <c r="AKN281" s="10"/>
      <c r="AKO281" s="10"/>
      <c r="AKP281" s="10"/>
      <c r="AKQ281" s="10"/>
      <c r="AKR281" s="10"/>
      <c r="AKS281" s="10"/>
      <c r="AKT281" s="10"/>
      <c r="AKU281" s="10"/>
      <c r="AKV281" s="10"/>
      <c r="AKW281" s="10"/>
      <c r="AKX281" s="10"/>
      <c r="AKY281" s="10"/>
      <c r="AKZ281" s="10"/>
      <c r="ALA281" s="10"/>
      <c r="ALB281" s="10"/>
      <c r="ALC281" s="10"/>
      <c r="ALD281" s="10"/>
      <c r="ALE281" s="10"/>
      <c r="ALF281" s="10"/>
      <c r="ALG281" s="10"/>
      <c r="ALH281" s="10"/>
      <c r="ALI281" s="10"/>
      <c r="ALJ281" s="10"/>
      <c r="ALK281" s="10"/>
      <c r="ALL281" s="10"/>
      <c r="ALM281" s="10"/>
      <c r="ALN281" s="10"/>
      <c r="ALO281" s="10"/>
      <c r="ALP281" s="10"/>
      <c r="ALQ281" s="10"/>
      <c r="ALR281" s="10"/>
      <c r="ALS281" s="10"/>
      <c r="ALT281" s="10"/>
      <c r="ALU281" s="10"/>
      <c r="ALV281" s="10"/>
      <c r="ALW281" s="10"/>
      <c r="ALX281" s="10"/>
      <c r="ALY281" s="10"/>
      <c r="ALZ281" s="10"/>
      <c r="AMA281" s="10"/>
      <c r="AMB281" s="10"/>
      <c r="AMC281" s="10"/>
      <c r="AMD281" s="10"/>
      <c r="AME281" s="10"/>
      <c r="AMF281" s="10"/>
    </row>
    <row r="282" spans="1:1020" s="13" customFormat="1" x14ac:dyDescent="0.3">
      <c r="A282" s="2">
        <v>379</v>
      </c>
      <c r="B282" s="2" t="s">
        <v>917</v>
      </c>
      <c r="C282" s="2" t="s">
        <v>906</v>
      </c>
      <c r="D282" s="2">
        <v>2005</v>
      </c>
      <c r="E282" s="2" t="s">
        <v>918</v>
      </c>
      <c r="F282" s="2" t="s">
        <v>139</v>
      </c>
      <c r="G282" s="3"/>
      <c r="H282" s="3" t="s">
        <v>919</v>
      </c>
      <c r="I282" s="3"/>
      <c r="J282" s="4" t="s">
        <v>4824</v>
      </c>
      <c r="K282" s="4" t="s">
        <v>4836</v>
      </c>
      <c r="L282" s="4" t="s">
        <v>21</v>
      </c>
      <c r="M282" s="4" t="s">
        <v>354</v>
      </c>
      <c r="N282" s="96" t="s">
        <v>5067</v>
      </c>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c r="IU282" s="10"/>
      <c r="IV282" s="10"/>
      <c r="IW282" s="10"/>
      <c r="IX282" s="10"/>
      <c r="IY282" s="10"/>
      <c r="IZ282" s="10"/>
      <c r="JA282" s="10"/>
      <c r="JB282" s="10"/>
      <c r="JC282" s="10"/>
      <c r="JD282" s="10"/>
      <c r="JE282" s="10"/>
      <c r="JF282" s="10"/>
      <c r="JG282" s="10"/>
      <c r="JH282" s="10"/>
      <c r="JI282" s="10"/>
      <c r="JJ282" s="10"/>
      <c r="JK282" s="10"/>
      <c r="JL282" s="10"/>
      <c r="JM282" s="10"/>
      <c r="JN282" s="10"/>
      <c r="JO282" s="10"/>
      <c r="JP282" s="10"/>
      <c r="JQ282" s="10"/>
      <c r="JR282" s="10"/>
      <c r="JS282" s="10"/>
      <c r="JT282" s="10"/>
      <c r="JU282" s="10"/>
      <c r="JV282" s="10"/>
      <c r="JW282" s="10"/>
      <c r="JX282" s="10"/>
      <c r="JY282" s="10"/>
      <c r="JZ282" s="10"/>
      <c r="KA282" s="10"/>
      <c r="KB282" s="10"/>
      <c r="KC282" s="10"/>
      <c r="KD282" s="10"/>
      <c r="KE282" s="10"/>
      <c r="KF282" s="10"/>
      <c r="KG282" s="10"/>
      <c r="KH282" s="10"/>
      <c r="KI282" s="10"/>
      <c r="KJ282" s="10"/>
      <c r="KK282" s="10"/>
      <c r="KL282" s="10"/>
      <c r="KM282" s="10"/>
      <c r="KN282" s="10"/>
      <c r="KO282" s="10"/>
      <c r="KP282" s="10"/>
      <c r="KQ282" s="10"/>
      <c r="KR282" s="10"/>
      <c r="KS282" s="10"/>
      <c r="KT282" s="10"/>
      <c r="KU282" s="10"/>
      <c r="KV282" s="10"/>
      <c r="KW282" s="10"/>
      <c r="KX282" s="10"/>
      <c r="KY282" s="10"/>
      <c r="KZ282" s="10"/>
      <c r="LA282" s="10"/>
      <c r="LB282" s="10"/>
      <c r="LC282" s="10"/>
      <c r="LD282" s="10"/>
      <c r="LE282" s="10"/>
      <c r="LF282" s="10"/>
      <c r="LG282" s="10"/>
      <c r="LH282" s="10"/>
      <c r="LI282" s="10"/>
      <c r="LJ282" s="10"/>
      <c r="LK282" s="10"/>
      <c r="LL282" s="10"/>
      <c r="LM282" s="10"/>
      <c r="LN282" s="10"/>
      <c r="LO282" s="10"/>
      <c r="LP282" s="10"/>
      <c r="LQ282" s="10"/>
      <c r="LR282" s="10"/>
      <c r="LS282" s="10"/>
      <c r="LT282" s="10"/>
      <c r="LU282" s="10"/>
      <c r="LV282" s="10"/>
      <c r="LW282" s="10"/>
      <c r="LX282" s="10"/>
      <c r="LY282" s="10"/>
      <c r="LZ282" s="10"/>
      <c r="MA282" s="10"/>
      <c r="MB282" s="10"/>
      <c r="MC282" s="10"/>
      <c r="MD282" s="10"/>
      <c r="ME282" s="10"/>
      <c r="MF282" s="10"/>
      <c r="MG282" s="10"/>
      <c r="MH282" s="10"/>
      <c r="MI282" s="10"/>
      <c r="MJ282" s="10"/>
      <c r="MK282" s="10"/>
      <c r="ML282" s="10"/>
      <c r="MM282" s="10"/>
      <c r="MN282" s="10"/>
      <c r="MO282" s="10"/>
      <c r="MP282" s="10"/>
      <c r="MQ282" s="10"/>
      <c r="MR282" s="10"/>
      <c r="MS282" s="10"/>
      <c r="MT282" s="10"/>
      <c r="MU282" s="10"/>
      <c r="MV282" s="10"/>
      <c r="MW282" s="10"/>
      <c r="MX282" s="10"/>
      <c r="MY282" s="10"/>
      <c r="MZ282" s="10"/>
      <c r="NA282" s="10"/>
      <c r="NB282" s="10"/>
      <c r="NC282" s="10"/>
      <c r="ND282" s="10"/>
      <c r="NE282" s="10"/>
      <c r="NF282" s="10"/>
      <c r="NG282" s="10"/>
      <c r="NH282" s="10"/>
      <c r="NI282" s="10"/>
      <c r="NJ282" s="10"/>
      <c r="NK282" s="10"/>
      <c r="NL282" s="10"/>
      <c r="NM282" s="10"/>
      <c r="NN282" s="10"/>
      <c r="NO282" s="10"/>
      <c r="NP282" s="10"/>
      <c r="NQ282" s="10"/>
      <c r="NR282" s="10"/>
      <c r="NS282" s="10"/>
      <c r="NT282" s="10"/>
      <c r="NU282" s="10"/>
      <c r="NV282" s="10"/>
      <c r="NW282" s="10"/>
      <c r="NX282" s="10"/>
      <c r="NY282" s="10"/>
      <c r="NZ282" s="10"/>
      <c r="OA282" s="10"/>
      <c r="OB282" s="10"/>
      <c r="OC282" s="10"/>
      <c r="OD282" s="10"/>
      <c r="OE282" s="10"/>
      <c r="OF282" s="10"/>
      <c r="OG282" s="10"/>
      <c r="OH282" s="10"/>
      <c r="OI282" s="10"/>
      <c r="OJ282" s="10"/>
      <c r="OK282" s="10"/>
      <c r="OL282" s="10"/>
      <c r="OM282" s="10"/>
      <c r="ON282" s="10"/>
      <c r="OO282" s="10"/>
      <c r="OP282" s="10"/>
      <c r="OQ282" s="10"/>
      <c r="OR282" s="10"/>
      <c r="OS282" s="10"/>
      <c r="OT282" s="10"/>
      <c r="OU282" s="10"/>
      <c r="OV282" s="10"/>
      <c r="OW282" s="10"/>
      <c r="OX282" s="10"/>
      <c r="OY282" s="10"/>
      <c r="OZ282" s="10"/>
      <c r="PA282" s="10"/>
      <c r="PB282" s="10"/>
      <c r="PC282" s="10"/>
      <c r="PD282" s="10"/>
      <c r="PE282" s="10"/>
      <c r="PF282" s="10"/>
      <c r="PG282" s="10"/>
      <c r="PH282" s="10"/>
      <c r="PI282" s="10"/>
      <c r="PJ282" s="10"/>
      <c r="PK282" s="10"/>
      <c r="PL282" s="10"/>
      <c r="PM282" s="10"/>
      <c r="PN282" s="10"/>
      <c r="PO282" s="10"/>
      <c r="PP282" s="10"/>
      <c r="PQ282" s="10"/>
      <c r="PR282" s="10"/>
      <c r="PS282" s="10"/>
      <c r="PT282" s="10"/>
      <c r="PU282" s="10"/>
      <c r="PV282" s="10"/>
      <c r="PW282" s="10"/>
      <c r="PX282" s="10"/>
      <c r="PY282" s="10"/>
      <c r="PZ282" s="10"/>
      <c r="QA282" s="10"/>
      <c r="QB282" s="10"/>
      <c r="QC282" s="10"/>
      <c r="QD282" s="10"/>
      <c r="QE282" s="10"/>
      <c r="QF282" s="10"/>
      <c r="QG282" s="10"/>
      <c r="QH282" s="10"/>
      <c r="QI282" s="10"/>
      <c r="QJ282" s="10"/>
      <c r="QK282" s="10"/>
      <c r="QL282" s="10"/>
      <c r="QM282" s="10"/>
      <c r="QN282" s="10"/>
      <c r="QO282" s="10"/>
      <c r="QP282" s="10"/>
      <c r="QQ282" s="10"/>
      <c r="QR282" s="10"/>
      <c r="QS282" s="10"/>
      <c r="QT282" s="10"/>
      <c r="QU282" s="10"/>
      <c r="QV282" s="10"/>
      <c r="QW282" s="10"/>
      <c r="QX282" s="10"/>
      <c r="QY282" s="10"/>
      <c r="QZ282" s="10"/>
      <c r="RA282" s="10"/>
      <c r="RB282" s="10"/>
      <c r="RC282" s="10"/>
      <c r="RD282" s="10"/>
      <c r="RE282" s="10"/>
      <c r="RF282" s="10"/>
      <c r="RG282" s="10"/>
      <c r="RH282" s="10"/>
      <c r="RI282" s="10"/>
      <c r="RJ282" s="10"/>
      <c r="RK282" s="10"/>
      <c r="RL282" s="10"/>
      <c r="RM282" s="10"/>
      <c r="RN282" s="10"/>
      <c r="RO282" s="10"/>
      <c r="RP282" s="10"/>
      <c r="RQ282" s="10"/>
      <c r="RR282" s="10"/>
      <c r="RS282" s="10"/>
      <c r="RT282" s="10"/>
      <c r="RU282" s="10"/>
      <c r="RV282" s="10"/>
      <c r="RW282" s="10"/>
      <c r="RX282" s="10"/>
      <c r="RY282" s="10"/>
      <c r="RZ282" s="10"/>
      <c r="SA282" s="10"/>
      <c r="SB282" s="10"/>
      <c r="SC282" s="10"/>
      <c r="SD282" s="10"/>
      <c r="SE282" s="10"/>
      <c r="SF282" s="10"/>
      <c r="SG282" s="10"/>
      <c r="SH282" s="10"/>
      <c r="SI282" s="10"/>
      <c r="SJ282" s="10"/>
      <c r="SK282" s="10"/>
      <c r="SL282" s="10"/>
      <c r="SM282" s="10"/>
      <c r="SN282" s="10"/>
      <c r="SO282" s="10"/>
      <c r="SP282" s="10"/>
      <c r="SQ282" s="10"/>
      <c r="SR282" s="10"/>
      <c r="SS282" s="10"/>
      <c r="ST282" s="10"/>
      <c r="SU282" s="10"/>
      <c r="SV282" s="10"/>
      <c r="SW282" s="10"/>
      <c r="SX282" s="10"/>
      <c r="SY282" s="10"/>
      <c r="SZ282" s="10"/>
      <c r="TA282" s="10"/>
      <c r="TB282" s="10"/>
      <c r="TC282" s="10"/>
      <c r="TD282" s="10"/>
      <c r="TE282" s="10"/>
      <c r="TF282" s="10"/>
      <c r="TG282" s="10"/>
      <c r="TH282" s="10"/>
      <c r="TI282" s="10"/>
      <c r="TJ282" s="10"/>
      <c r="TK282" s="10"/>
      <c r="TL282" s="10"/>
      <c r="TM282" s="10"/>
      <c r="TN282" s="10"/>
      <c r="TO282" s="10"/>
      <c r="TP282" s="10"/>
      <c r="TQ282" s="10"/>
      <c r="TR282" s="10"/>
      <c r="TS282" s="10"/>
      <c r="TT282" s="10"/>
      <c r="TU282" s="10"/>
      <c r="TV282" s="10"/>
      <c r="TW282" s="10"/>
      <c r="TX282" s="10"/>
      <c r="TY282" s="10"/>
      <c r="TZ282" s="10"/>
      <c r="UA282" s="10"/>
      <c r="UB282" s="10"/>
      <c r="UC282" s="10"/>
      <c r="UD282" s="10"/>
      <c r="UE282" s="10"/>
      <c r="UF282" s="10"/>
      <c r="UG282" s="10"/>
      <c r="UH282" s="10"/>
      <c r="UI282" s="10"/>
      <c r="UJ282" s="10"/>
      <c r="UK282" s="10"/>
      <c r="UL282" s="10"/>
      <c r="UM282" s="10"/>
      <c r="UN282" s="10"/>
      <c r="UO282" s="10"/>
      <c r="UP282" s="10"/>
      <c r="UQ282" s="10"/>
      <c r="UR282" s="10"/>
      <c r="US282" s="10"/>
      <c r="UT282" s="10"/>
      <c r="UU282" s="10"/>
      <c r="UV282" s="10"/>
      <c r="UW282" s="10"/>
      <c r="UX282" s="10"/>
      <c r="UY282" s="10"/>
      <c r="UZ282" s="10"/>
      <c r="VA282" s="10"/>
      <c r="VB282" s="10"/>
      <c r="VC282" s="10"/>
      <c r="VD282" s="10"/>
      <c r="VE282" s="10"/>
      <c r="VF282" s="10"/>
      <c r="VG282" s="10"/>
      <c r="VH282" s="10"/>
      <c r="VI282" s="10"/>
      <c r="VJ282" s="10"/>
      <c r="VK282" s="10"/>
      <c r="VL282" s="10"/>
      <c r="VM282" s="10"/>
      <c r="VN282" s="10"/>
      <c r="VO282" s="10"/>
      <c r="VP282" s="10"/>
      <c r="VQ282" s="10"/>
      <c r="VR282" s="10"/>
      <c r="VS282" s="10"/>
      <c r="VT282" s="10"/>
      <c r="VU282" s="10"/>
      <c r="VV282" s="10"/>
      <c r="VW282" s="10"/>
      <c r="VX282" s="10"/>
      <c r="VY282" s="10"/>
      <c r="VZ282" s="10"/>
      <c r="WA282" s="10"/>
      <c r="WB282" s="10"/>
      <c r="WC282" s="10"/>
      <c r="WD282" s="10"/>
      <c r="WE282" s="10"/>
      <c r="WF282" s="10"/>
      <c r="WG282" s="10"/>
      <c r="WH282" s="10"/>
      <c r="WI282" s="10"/>
      <c r="WJ282" s="10"/>
      <c r="WK282" s="10"/>
      <c r="WL282" s="10"/>
      <c r="WM282" s="10"/>
      <c r="WN282" s="10"/>
      <c r="WO282" s="10"/>
      <c r="WP282" s="10"/>
      <c r="WQ282" s="10"/>
      <c r="WR282" s="10"/>
      <c r="WS282" s="10"/>
      <c r="WT282" s="10"/>
      <c r="WU282" s="10"/>
      <c r="WV282" s="10"/>
      <c r="WW282" s="10"/>
      <c r="WX282" s="10"/>
      <c r="WY282" s="10"/>
      <c r="WZ282" s="10"/>
      <c r="XA282" s="10"/>
      <c r="XB282" s="10"/>
      <c r="XC282" s="10"/>
      <c r="XD282" s="10"/>
      <c r="XE282" s="10"/>
      <c r="XF282" s="10"/>
      <c r="XG282" s="10"/>
      <c r="XH282" s="10"/>
      <c r="XI282" s="10"/>
      <c r="XJ282" s="10"/>
      <c r="XK282" s="10"/>
      <c r="XL282" s="10"/>
      <c r="XM282" s="10"/>
      <c r="XN282" s="10"/>
      <c r="XO282" s="10"/>
      <c r="XP282" s="10"/>
      <c r="XQ282" s="10"/>
      <c r="XR282" s="10"/>
      <c r="XS282" s="10"/>
      <c r="XT282" s="10"/>
      <c r="XU282" s="10"/>
      <c r="XV282" s="10"/>
      <c r="XW282" s="10"/>
      <c r="XX282" s="10"/>
      <c r="XY282" s="10"/>
      <c r="XZ282" s="10"/>
      <c r="YA282" s="10"/>
      <c r="YB282" s="10"/>
      <c r="YC282" s="10"/>
      <c r="YD282" s="10"/>
      <c r="YE282" s="10"/>
      <c r="YF282" s="10"/>
      <c r="YG282" s="10"/>
      <c r="YH282" s="10"/>
      <c r="YI282" s="10"/>
      <c r="YJ282" s="10"/>
      <c r="YK282" s="10"/>
      <c r="YL282" s="10"/>
      <c r="YM282" s="10"/>
      <c r="YN282" s="10"/>
      <c r="YO282" s="10"/>
      <c r="YP282" s="10"/>
      <c r="YQ282" s="10"/>
      <c r="YR282" s="10"/>
      <c r="YS282" s="10"/>
      <c r="YT282" s="10"/>
      <c r="YU282" s="10"/>
      <c r="YV282" s="10"/>
      <c r="YW282" s="10"/>
      <c r="YX282" s="10"/>
      <c r="YY282" s="10"/>
      <c r="YZ282" s="10"/>
      <c r="ZA282" s="10"/>
      <c r="ZB282" s="10"/>
      <c r="ZC282" s="10"/>
      <c r="ZD282" s="10"/>
      <c r="ZE282" s="10"/>
      <c r="ZF282" s="10"/>
      <c r="ZG282" s="10"/>
      <c r="ZH282" s="10"/>
      <c r="ZI282" s="10"/>
      <c r="ZJ282" s="10"/>
      <c r="ZK282" s="10"/>
      <c r="ZL282" s="10"/>
      <c r="ZM282" s="10"/>
      <c r="ZN282" s="10"/>
      <c r="ZO282" s="10"/>
      <c r="ZP282" s="10"/>
      <c r="ZQ282" s="10"/>
      <c r="ZR282" s="10"/>
      <c r="ZS282" s="10"/>
      <c r="ZT282" s="10"/>
      <c r="ZU282" s="10"/>
      <c r="ZV282" s="10"/>
      <c r="ZW282" s="10"/>
      <c r="ZX282" s="10"/>
      <c r="ZY282" s="10"/>
      <c r="ZZ282" s="10"/>
      <c r="AAA282" s="10"/>
      <c r="AAB282" s="10"/>
      <c r="AAC282" s="10"/>
      <c r="AAD282" s="10"/>
      <c r="AAE282" s="10"/>
      <c r="AAF282" s="10"/>
      <c r="AAG282" s="10"/>
      <c r="AAH282" s="10"/>
      <c r="AAI282" s="10"/>
      <c r="AAJ282" s="10"/>
      <c r="AAK282" s="10"/>
      <c r="AAL282" s="10"/>
      <c r="AAM282" s="10"/>
      <c r="AAN282" s="10"/>
      <c r="AAO282" s="10"/>
      <c r="AAP282" s="10"/>
      <c r="AAQ282" s="10"/>
      <c r="AAR282" s="10"/>
      <c r="AAS282" s="10"/>
      <c r="AAT282" s="10"/>
      <c r="AAU282" s="10"/>
      <c r="AAV282" s="10"/>
      <c r="AAW282" s="10"/>
      <c r="AAX282" s="10"/>
      <c r="AAY282" s="10"/>
      <c r="AAZ282" s="10"/>
      <c r="ABA282" s="10"/>
      <c r="ABB282" s="10"/>
      <c r="ABC282" s="10"/>
      <c r="ABD282" s="10"/>
      <c r="ABE282" s="10"/>
      <c r="ABF282" s="10"/>
      <c r="ABG282" s="10"/>
      <c r="ABH282" s="10"/>
      <c r="ABI282" s="10"/>
      <c r="ABJ282" s="10"/>
      <c r="ABK282" s="10"/>
      <c r="ABL282" s="10"/>
      <c r="ABM282" s="10"/>
      <c r="ABN282" s="10"/>
      <c r="ABO282" s="10"/>
      <c r="ABP282" s="10"/>
      <c r="ABQ282" s="10"/>
      <c r="ABR282" s="10"/>
      <c r="ABS282" s="10"/>
      <c r="ABT282" s="10"/>
      <c r="ABU282" s="10"/>
      <c r="ABV282" s="10"/>
      <c r="ABW282" s="10"/>
      <c r="ABX282" s="10"/>
      <c r="ABY282" s="10"/>
      <c r="ABZ282" s="10"/>
      <c r="ACA282" s="10"/>
      <c r="ACB282" s="10"/>
      <c r="ACC282" s="10"/>
      <c r="ACD282" s="10"/>
      <c r="ACE282" s="10"/>
      <c r="ACF282" s="10"/>
      <c r="ACG282" s="10"/>
      <c r="ACH282" s="10"/>
      <c r="ACI282" s="10"/>
      <c r="ACJ282" s="10"/>
      <c r="ACK282" s="10"/>
      <c r="ACL282" s="10"/>
      <c r="ACM282" s="10"/>
      <c r="ACN282" s="10"/>
      <c r="ACO282" s="10"/>
      <c r="ACP282" s="10"/>
      <c r="ACQ282" s="10"/>
      <c r="ACR282" s="10"/>
      <c r="ACS282" s="10"/>
      <c r="ACT282" s="10"/>
      <c r="ACU282" s="10"/>
      <c r="ACV282" s="10"/>
      <c r="ACW282" s="10"/>
      <c r="ACX282" s="10"/>
      <c r="ACY282" s="10"/>
      <c r="ACZ282" s="10"/>
      <c r="ADA282" s="10"/>
      <c r="ADB282" s="10"/>
      <c r="ADC282" s="10"/>
      <c r="ADD282" s="10"/>
      <c r="ADE282" s="10"/>
      <c r="ADF282" s="10"/>
      <c r="ADG282" s="10"/>
      <c r="ADH282" s="10"/>
      <c r="ADI282" s="10"/>
      <c r="ADJ282" s="10"/>
      <c r="ADK282" s="10"/>
      <c r="ADL282" s="10"/>
      <c r="ADM282" s="10"/>
      <c r="ADN282" s="10"/>
      <c r="ADO282" s="10"/>
      <c r="ADP282" s="10"/>
      <c r="ADQ282" s="10"/>
      <c r="ADR282" s="10"/>
      <c r="ADS282" s="10"/>
      <c r="ADT282" s="10"/>
      <c r="ADU282" s="10"/>
      <c r="ADV282" s="10"/>
      <c r="ADW282" s="10"/>
      <c r="ADX282" s="10"/>
      <c r="ADY282" s="10"/>
      <c r="ADZ282" s="10"/>
      <c r="AEA282" s="10"/>
      <c r="AEB282" s="10"/>
      <c r="AEC282" s="10"/>
      <c r="AED282" s="10"/>
      <c r="AEE282" s="10"/>
      <c r="AEF282" s="10"/>
      <c r="AEG282" s="10"/>
      <c r="AEH282" s="10"/>
      <c r="AEI282" s="10"/>
      <c r="AEJ282" s="10"/>
      <c r="AEK282" s="10"/>
      <c r="AEL282" s="10"/>
      <c r="AEM282" s="10"/>
      <c r="AEN282" s="10"/>
      <c r="AEO282" s="10"/>
      <c r="AEP282" s="10"/>
      <c r="AEQ282" s="10"/>
      <c r="AER282" s="10"/>
      <c r="AES282" s="10"/>
      <c r="AET282" s="10"/>
      <c r="AEU282" s="10"/>
      <c r="AEV282" s="10"/>
      <c r="AEW282" s="10"/>
      <c r="AEX282" s="10"/>
      <c r="AEY282" s="10"/>
      <c r="AEZ282" s="10"/>
      <c r="AFA282" s="10"/>
      <c r="AFB282" s="10"/>
      <c r="AFC282" s="10"/>
      <c r="AFD282" s="10"/>
      <c r="AFE282" s="10"/>
      <c r="AFF282" s="10"/>
      <c r="AFG282" s="10"/>
      <c r="AFH282" s="10"/>
      <c r="AFI282" s="10"/>
      <c r="AFJ282" s="10"/>
      <c r="AFK282" s="10"/>
      <c r="AFL282" s="10"/>
      <c r="AFM282" s="10"/>
      <c r="AFN282" s="10"/>
      <c r="AFO282" s="10"/>
      <c r="AFP282" s="10"/>
      <c r="AFQ282" s="10"/>
      <c r="AFR282" s="10"/>
      <c r="AFS282" s="10"/>
      <c r="AFT282" s="10"/>
      <c r="AFU282" s="10"/>
      <c r="AFV282" s="10"/>
      <c r="AFW282" s="10"/>
      <c r="AFX282" s="10"/>
      <c r="AFY282" s="10"/>
      <c r="AFZ282" s="10"/>
      <c r="AGA282" s="10"/>
      <c r="AGB282" s="10"/>
      <c r="AGC282" s="10"/>
      <c r="AGD282" s="10"/>
      <c r="AGE282" s="10"/>
      <c r="AGF282" s="10"/>
      <c r="AGG282" s="10"/>
      <c r="AGH282" s="10"/>
      <c r="AGI282" s="10"/>
      <c r="AGJ282" s="10"/>
      <c r="AGK282" s="10"/>
      <c r="AGL282" s="10"/>
      <c r="AGM282" s="10"/>
      <c r="AGN282" s="10"/>
      <c r="AGO282" s="10"/>
      <c r="AGP282" s="10"/>
      <c r="AGQ282" s="10"/>
      <c r="AGR282" s="10"/>
      <c r="AGS282" s="10"/>
      <c r="AGT282" s="10"/>
      <c r="AGU282" s="10"/>
      <c r="AGV282" s="10"/>
      <c r="AGW282" s="10"/>
      <c r="AGX282" s="10"/>
      <c r="AGY282" s="10"/>
      <c r="AGZ282" s="10"/>
      <c r="AHA282" s="10"/>
      <c r="AHB282" s="10"/>
      <c r="AHC282" s="10"/>
      <c r="AHD282" s="10"/>
      <c r="AHE282" s="10"/>
      <c r="AHF282" s="10"/>
      <c r="AHG282" s="10"/>
      <c r="AHH282" s="10"/>
      <c r="AHI282" s="10"/>
      <c r="AHJ282" s="10"/>
      <c r="AHK282" s="10"/>
      <c r="AHL282" s="10"/>
      <c r="AHM282" s="10"/>
      <c r="AHN282" s="10"/>
      <c r="AHO282" s="10"/>
      <c r="AHP282" s="10"/>
      <c r="AHQ282" s="10"/>
      <c r="AHR282" s="10"/>
      <c r="AHS282" s="10"/>
      <c r="AHT282" s="10"/>
      <c r="AHU282" s="10"/>
      <c r="AHV282" s="10"/>
      <c r="AHW282" s="10"/>
      <c r="AHX282" s="10"/>
      <c r="AHY282" s="10"/>
      <c r="AHZ282" s="10"/>
      <c r="AIA282" s="10"/>
      <c r="AIB282" s="10"/>
      <c r="AIC282" s="10"/>
      <c r="AID282" s="10"/>
      <c r="AIE282" s="10"/>
      <c r="AIF282" s="10"/>
      <c r="AIG282" s="10"/>
      <c r="AIH282" s="10"/>
      <c r="AII282" s="10"/>
      <c r="AIJ282" s="10"/>
      <c r="AIK282" s="10"/>
      <c r="AIL282" s="10"/>
      <c r="AIM282" s="10"/>
      <c r="AIN282" s="10"/>
      <c r="AIO282" s="10"/>
      <c r="AIP282" s="10"/>
      <c r="AIQ282" s="10"/>
      <c r="AIR282" s="10"/>
      <c r="AIS282" s="10"/>
      <c r="AIT282" s="10"/>
      <c r="AIU282" s="10"/>
      <c r="AIV282" s="10"/>
      <c r="AIW282" s="10"/>
      <c r="AIX282" s="10"/>
      <c r="AIY282" s="10"/>
      <c r="AIZ282" s="10"/>
      <c r="AJA282" s="10"/>
      <c r="AJB282" s="10"/>
      <c r="AJC282" s="10"/>
      <c r="AJD282" s="10"/>
      <c r="AJE282" s="10"/>
      <c r="AJF282" s="10"/>
      <c r="AJG282" s="10"/>
      <c r="AJH282" s="10"/>
      <c r="AJI282" s="10"/>
      <c r="AJJ282" s="10"/>
      <c r="AJK282" s="10"/>
      <c r="AJL282" s="10"/>
      <c r="AJM282" s="10"/>
      <c r="AJN282" s="10"/>
      <c r="AJO282" s="10"/>
      <c r="AJP282" s="10"/>
      <c r="AJQ282" s="10"/>
      <c r="AJR282" s="10"/>
      <c r="AJS282" s="10"/>
      <c r="AJT282" s="10"/>
      <c r="AJU282" s="10"/>
      <c r="AJV282" s="10"/>
      <c r="AJW282" s="10"/>
      <c r="AJX282" s="10"/>
      <c r="AJY282" s="10"/>
      <c r="AJZ282" s="10"/>
      <c r="AKA282" s="10"/>
      <c r="AKB282" s="10"/>
      <c r="AKC282" s="10"/>
      <c r="AKD282" s="10"/>
      <c r="AKE282" s="10"/>
      <c r="AKF282" s="10"/>
      <c r="AKG282" s="10"/>
      <c r="AKH282" s="10"/>
      <c r="AKI282" s="10"/>
      <c r="AKJ282" s="10"/>
      <c r="AKK282" s="10"/>
      <c r="AKL282" s="10"/>
      <c r="AKM282" s="10"/>
      <c r="AKN282" s="10"/>
      <c r="AKO282" s="10"/>
      <c r="AKP282" s="10"/>
      <c r="AKQ282" s="10"/>
      <c r="AKR282" s="10"/>
      <c r="AKS282" s="10"/>
      <c r="AKT282" s="10"/>
      <c r="AKU282" s="10"/>
      <c r="AKV282" s="10"/>
      <c r="AKW282" s="10"/>
      <c r="AKX282" s="10"/>
      <c r="AKY282" s="10"/>
      <c r="AKZ282" s="10"/>
      <c r="ALA282" s="10"/>
      <c r="ALB282" s="10"/>
      <c r="ALC282" s="10"/>
      <c r="ALD282" s="10"/>
      <c r="ALE282" s="10"/>
      <c r="ALF282" s="10"/>
      <c r="ALG282" s="10"/>
      <c r="ALH282" s="10"/>
      <c r="ALI282" s="10"/>
      <c r="ALJ282" s="10"/>
      <c r="ALK282" s="10"/>
      <c r="ALL282" s="10"/>
      <c r="ALM282" s="10"/>
      <c r="ALN282" s="10"/>
      <c r="ALO282" s="10"/>
      <c r="ALP282" s="10"/>
      <c r="ALQ282" s="10"/>
      <c r="ALR282" s="10"/>
      <c r="ALS282" s="10"/>
      <c r="ALT282" s="10"/>
      <c r="ALU282" s="10"/>
      <c r="ALV282" s="10"/>
      <c r="ALW282" s="10"/>
      <c r="ALX282" s="10"/>
      <c r="ALY282" s="10"/>
      <c r="ALZ282" s="10"/>
      <c r="AMA282" s="10"/>
      <c r="AMB282" s="10"/>
      <c r="AMC282" s="10"/>
      <c r="AMD282" s="10"/>
      <c r="AME282" s="10"/>
      <c r="AMF282" s="10"/>
    </row>
    <row r="283" spans="1:1020" s="13" customFormat="1" x14ac:dyDescent="0.3">
      <c r="A283" s="2">
        <v>228</v>
      </c>
      <c r="B283" s="2" t="s">
        <v>920</v>
      </c>
      <c r="C283" s="2" t="s">
        <v>906</v>
      </c>
      <c r="D283" s="2">
        <v>2005</v>
      </c>
      <c r="E283" s="2" t="s">
        <v>921</v>
      </c>
      <c r="F283" s="2" t="s">
        <v>139</v>
      </c>
      <c r="G283" s="3"/>
      <c r="H283" s="3" t="s">
        <v>922</v>
      </c>
      <c r="I283" s="3"/>
      <c r="J283" s="4" t="s">
        <v>4824</v>
      </c>
      <c r="K283" s="4" t="s">
        <v>4836</v>
      </c>
      <c r="L283" s="4" t="s">
        <v>21</v>
      </c>
      <c r="M283" s="4" t="s">
        <v>222</v>
      </c>
      <c r="N283" s="96"/>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c r="KY283" s="10"/>
      <c r="KZ283" s="10"/>
      <c r="LA283" s="10"/>
      <c r="LB283" s="10"/>
      <c r="LC283" s="10"/>
      <c r="LD283" s="10"/>
      <c r="LE283" s="10"/>
      <c r="LF283" s="10"/>
      <c r="LG283" s="10"/>
      <c r="LH283" s="10"/>
      <c r="LI283" s="10"/>
      <c r="LJ283" s="10"/>
      <c r="LK283" s="10"/>
      <c r="LL283" s="10"/>
      <c r="LM283" s="10"/>
      <c r="LN283" s="10"/>
      <c r="LO283" s="10"/>
      <c r="LP283" s="10"/>
      <c r="LQ283" s="10"/>
      <c r="LR283" s="10"/>
      <c r="LS283" s="10"/>
      <c r="LT283" s="10"/>
      <c r="LU283" s="10"/>
      <c r="LV283" s="10"/>
      <c r="LW283" s="10"/>
      <c r="LX283" s="10"/>
      <c r="LY283" s="10"/>
      <c r="LZ283" s="10"/>
      <c r="MA283" s="10"/>
      <c r="MB283" s="10"/>
      <c r="MC283" s="10"/>
      <c r="MD283" s="10"/>
      <c r="ME283" s="10"/>
      <c r="MF283" s="10"/>
      <c r="MG283" s="10"/>
      <c r="MH283" s="10"/>
      <c r="MI283" s="10"/>
      <c r="MJ283" s="10"/>
      <c r="MK283" s="10"/>
      <c r="ML283" s="10"/>
      <c r="MM283" s="10"/>
      <c r="MN283" s="10"/>
      <c r="MO283" s="10"/>
      <c r="MP283" s="10"/>
      <c r="MQ283" s="10"/>
      <c r="MR283" s="10"/>
      <c r="MS283" s="10"/>
      <c r="MT283" s="10"/>
      <c r="MU283" s="10"/>
      <c r="MV283" s="10"/>
      <c r="MW283" s="10"/>
      <c r="MX283" s="10"/>
      <c r="MY283" s="10"/>
      <c r="MZ283" s="10"/>
      <c r="NA283" s="10"/>
      <c r="NB283" s="10"/>
      <c r="NC283" s="10"/>
      <c r="ND283" s="10"/>
      <c r="NE283" s="10"/>
      <c r="NF283" s="10"/>
      <c r="NG283" s="10"/>
      <c r="NH283" s="10"/>
      <c r="NI283" s="10"/>
      <c r="NJ283" s="10"/>
      <c r="NK283" s="10"/>
      <c r="NL283" s="10"/>
      <c r="NM283" s="10"/>
      <c r="NN283" s="10"/>
      <c r="NO283" s="10"/>
      <c r="NP283" s="10"/>
      <c r="NQ283" s="10"/>
      <c r="NR283" s="10"/>
      <c r="NS283" s="10"/>
      <c r="NT283" s="10"/>
      <c r="NU283" s="10"/>
      <c r="NV283" s="10"/>
      <c r="NW283" s="10"/>
      <c r="NX283" s="10"/>
      <c r="NY283" s="10"/>
      <c r="NZ283" s="10"/>
      <c r="OA283" s="10"/>
      <c r="OB283" s="10"/>
      <c r="OC283" s="10"/>
      <c r="OD283" s="10"/>
      <c r="OE283" s="10"/>
      <c r="OF283" s="10"/>
      <c r="OG283" s="10"/>
      <c r="OH283" s="10"/>
      <c r="OI283" s="10"/>
      <c r="OJ283" s="10"/>
      <c r="OK283" s="10"/>
      <c r="OL283" s="10"/>
      <c r="OM283" s="10"/>
      <c r="ON283" s="10"/>
      <c r="OO283" s="10"/>
      <c r="OP283" s="10"/>
      <c r="OQ283" s="10"/>
      <c r="OR283" s="10"/>
      <c r="OS283" s="10"/>
      <c r="OT283" s="10"/>
      <c r="OU283" s="10"/>
      <c r="OV283" s="10"/>
      <c r="OW283" s="10"/>
      <c r="OX283" s="10"/>
      <c r="OY283" s="10"/>
      <c r="OZ283" s="10"/>
      <c r="PA283" s="10"/>
      <c r="PB283" s="10"/>
      <c r="PC283" s="10"/>
      <c r="PD283" s="10"/>
      <c r="PE283" s="10"/>
      <c r="PF283" s="10"/>
      <c r="PG283" s="10"/>
      <c r="PH283" s="10"/>
      <c r="PI283" s="10"/>
      <c r="PJ283" s="10"/>
      <c r="PK283" s="10"/>
      <c r="PL283" s="10"/>
      <c r="PM283" s="10"/>
      <c r="PN283" s="10"/>
      <c r="PO283" s="10"/>
      <c r="PP283" s="10"/>
      <c r="PQ283" s="10"/>
      <c r="PR283" s="10"/>
      <c r="PS283" s="10"/>
      <c r="PT283" s="10"/>
      <c r="PU283" s="10"/>
      <c r="PV283" s="10"/>
      <c r="PW283" s="10"/>
      <c r="PX283" s="10"/>
      <c r="PY283" s="10"/>
      <c r="PZ283" s="10"/>
      <c r="QA283" s="10"/>
      <c r="QB283" s="10"/>
      <c r="QC283" s="10"/>
      <c r="QD283" s="10"/>
      <c r="QE283" s="10"/>
      <c r="QF283" s="10"/>
      <c r="QG283" s="10"/>
      <c r="QH283" s="10"/>
      <c r="QI283" s="10"/>
      <c r="QJ283" s="10"/>
      <c r="QK283" s="10"/>
      <c r="QL283" s="10"/>
      <c r="QM283" s="10"/>
      <c r="QN283" s="10"/>
      <c r="QO283" s="10"/>
      <c r="QP283" s="10"/>
      <c r="QQ283" s="10"/>
      <c r="QR283" s="10"/>
      <c r="QS283" s="10"/>
      <c r="QT283" s="10"/>
      <c r="QU283" s="10"/>
      <c r="QV283" s="10"/>
      <c r="QW283" s="10"/>
      <c r="QX283" s="10"/>
      <c r="QY283" s="10"/>
      <c r="QZ283" s="10"/>
      <c r="RA283" s="10"/>
      <c r="RB283" s="10"/>
      <c r="RC283" s="10"/>
      <c r="RD283" s="10"/>
      <c r="RE283" s="10"/>
      <c r="RF283" s="10"/>
      <c r="RG283" s="10"/>
      <c r="RH283" s="10"/>
      <c r="RI283" s="10"/>
      <c r="RJ283" s="10"/>
      <c r="RK283" s="10"/>
      <c r="RL283" s="10"/>
      <c r="RM283" s="10"/>
      <c r="RN283" s="10"/>
      <c r="RO283" s="10"/>
      <c r="RP283" s="10"/>
      <c r="RQ283" s="10"/>
      <c r="RR283" s="10"/>
      <c r="RS283" s="10"/>
      <c r="RT283" s="10"/>
      <c r="RU283" s="10"/>
      <c r="RV283" s="10"/>
      <c r="RW283" s="10"/>
      <c r="RX283" s="10"/>
      <c r="RY283" s="10"/>
      <c r="RZ283" s="10"/>
      <c r="SA283" s="10"/>
      <c r="SB283" s="10"/>
      <c r="SC283" s="10"/>
      <c r="SD283" s="10"/>
      <c r="SE283" s="10"/>
      <c r="SF283" s="10"/>
      <c r="SG283" s="10"/>
      <c r="SH283" s="10"/>
      <c r="SI283" s="10"/>
      <c r="SJ283" s="10"/>
      <c r="SK283" s="10"/>
      <c r="SL283" s="10"/>
      <c r="SM283" s="10"/>
      <c r="SN283" s="10"/>
      <c r="SO283" s="10"/>
      <c r="SP283" s="10"/>
      <c r="SQ283" s="10"/>
      <c r="SR283" s="10"/>
      <c r="SS283" s="10"/>
      <c r="ST283" s="10"/>
      <c r="SU283" s="10"/>
      <c r="SV283" s="10"/>
      <c r="SW283" s="10"/>
      <c r="SX283" s="10"/>
      <c r="SY283" s="10"/>
      <c r="SZ283" s="10"/>
      <c r="TA283" s="10"/>
      <c r="TB283" s="10"/>
      <c r="TC283" s="10"/>
      <c r="TD283" s="10"/>
      <c r="TE283" s="10"/>
      <c r="TF283" s="10"/>
      <c r="TG283" s="10"/>
      <c r="TH283" s="10"/>
      <c r="TI283" s="10"/>
      <c r="TJ283" s="10"/>
      <c r="TK283" s="10"/>
      <c r="TL283" s="10"/>
      <c r="TM283" s="10"/>
      <c r="TN283" s="10"/>
      <c r="TO283" s="10"/>
      <c r="TP283" s="10"/>
      <c r="TQ283" s="10"/>
      <c r="TR283" s="10"/>
      <c r="TS283" s="10"/>
      <c r="TT283" s="10"/>
      <c r="TU283" s="10"/>
      <c r="TV283" s="10"/>
      <c r="TW283" s="10"/>
      <c r="TX283" s="10"/>
      <c r="TY283" s="10"/>
      <c r="TZ283" s="10"/>
      <c r="UA283" s="10"/>
      <c r="UB283" s="10"/>
      <c r="UC283" s="10"/>
      <c r="UD283" s="10"/>
      <c r="UE283" s="10"/>
      <c r="UF283" s="10"/>
      <c r="UG283" s="10"/>
      <c r="UH283" s="10"/>
      <c r="UI283" s="10"/>
      <c r="UJ283" s="10"/>
      <c r="UK283" s="10"/>
      <c r="UL283" s="10"/>
      <c r="UM283" s="10"/>
      <c r="UN283" s="10"/>
      <c r="UO283" s="10"/>
      <c r="UP283" s="10"/>
      <c r="UQ283" s="10"/>
      <c r="UR283" s="10"/>
      <c r="US283" s="10"/>
      <c r="UT283" s="10"/>
      <c r="UU283" s="10"/>
      <c r="UV283" s="10"/>
      <c r="UW283" s="10"/>
      <c r="UX283" s="10"/>
      <c r="UY283" s="10"/>
      <c r="UZ283" s="10"/>
      <c r="VA283" s="10"/>
      <c r="VB283" s="10"/>
      <c r="VC283" s="10"/>
      <c r="VD283" s="10"/>
      <c r="VE283" s="10"/>
      <c r="VF283" s="10"/>
      <c r="VG283" s="10"/>
      <c r="VH283" s="10"/>
      <c r="VI283" s="10"/>
      <c r="VJ283" s="10"/>
      <c r="VK283" s="10"/>
      <c r="VL283" s="10"/>
      <c r="VM283" s="10"/>
      <c r="VN283" s="10"/>
      <c r="VO283" s="10"/>
      <c r="VP283" s="10"/>
      <c r="VQ283" s="10"/>
      <c r="VR283" s="10"/>
      <c r="VS283" s="10"/>
      <c r="VT283" s="10"/>
      <c r="VU283" s="10"/>
      <c r="VV283" s="10"/>
      <c r="VW283" s="10"/>
      <c r="VX283" s="10"/>
      <c r="VY283" s="10"/>
      <c r="VZ283" s="10"/>
      <c r="WA283" s="10"/>
      <c r="WB283" s="10"/>
      <c r="WC283" s="10"/>
      <c r="WD283" s="10"/>
      <c r="WE283" s="10"/>
      <c r="WF283" s="10"/>
      <c r="WG283" s="10"/>
      <c r="WH283" s="10"/>
      <c r="WI283" s="10"/>
      <c r="WJ283" s="10"/>
      <c r="WK283" s="10"/>
      <c r="WL283" s="10"/>
      <c r="WM283" s="10"/>
      <c r="WN283" s="10"/>
      <c r="WO283" s="10"/>
      <c r="WP283" s="10"/>
      <c r="WQ283" s="10"/>
      <c r="WR283" s="10"/>
      <c r="WS283" s="10"/>
      <c r="WT283" s="10"/>
      <c r="WU283" s="10"/>
      <c r="WV283" s="10"/>
      <c r="WW283" s="10"/>
      <c r="WX283" s="10"/>
      <c r="WY283" s="10"/>
      <c r="WZ283" s="10"/>
      <c r="XA283" s="10"/>
      <c r="XB283" s="10"/>
      <c r="XC283" s="10"/>
      <c r="XD283" s="10"/>
      <c r="XE283" s="10"/>
      <c r="XF283" s="10"/>
      <c r="XG283" s="10"/>
      <c r="XH283" s="10"/>
      <c r="XI283" s="10"/>
      <c r="XJ283" s="10"/>
      <c r="XK283" s="10"/>
      <c r="XL283" s="10"/>
      <c r="XM283" s="10"/>
      <c r="XN283" s="10"/>
      <c r="XO283" s="10"/>
      <c r="XP283" s="10"/>
      <c r="XQ283" s="10"/>
      <c r="XR283" s="10"/>
      <c r="XS283" s="10"/>
      <c r="XT283" s="10"/>
      <c r="XU283" s="10"/>
      <c r="XV283" s="10"/>
      <c r="XW283" s="10"/>
      <c r="XX283" s="10"/>
      <c r="XY283" s="10"/>
      <c r="XZ283" s="10"/>
      <c r="YA283" s="10"/>
      <c r="YB283" s="10"/>
      <c r="YC283" s="10"/>
      <c r="YD283" s="10"/>
      <c r="YE283" s="10"/>
      <c r="YF283" s="10"/>
      <c r="YG283" s="10"/>
      <c r="YH283" s="10"/>
      <c r="YI283" s="10"/>
      <c r="YJ283" s="10"/>
      <c r="YK283" s="10"/>
      <c r="YL283" s="10"/>
      <c r="YM283" s="10"/>
      <c r="YN283" s="10"/>
      <c r="YO283" s="10"/>
      <c r="YP283" s="10"/>
      <c r="YQ283" s="10"/>
      <c r="YR283" s="10"/>
      <c r="YS283" s="10"/>
      <c r="YT283" s="10"/>
      <c r="YU283" s="10"/>
      <c r="YV283" s="10"/>
      <c r="YW283" s="10"/>
      <c r="YX283" s="10"/>
      <c r="YY283" s="10"/>
      <c r="YZ283" s="10"/>
      <c r="ZA283" s="10"/>
      <c r="ZB283" s="10"/>
      <c r="ZC283" s="10"/>
      <c r="ZD283" s="10"/>
      <c r="ZE283" s="10"/>
      <c r="ZF283" s="10"/>
      <c r="ZG283" s="10"/>
      <c r="ZH283" s="10"/>
      <c r="ZI283" s="10"/>
      <c r="ZJ283" s="10"/>
      <c r="ZK283" s="10"/>
      <c r="ZL283" s="10"/>
      <c r="ZM283" s="10"/>
      <c r="ZN283" s="10"/>
      <c r="ZO283" s="10"/>
      <c r="ZP283" s="10"/>
      <c r="ZQ283" s="10"/>
      <c r="ZR283" s="10"/>
      <c r="ZS283" s="10"/>
      <c r="ZT283" s="10"/>
      <c r="ZU283" s="10"/>
      <c r="ZV283" s="10"/>
      <c r="ZW283" s="10"/>
      <c r="ZX283" s="10"/>
      <c r="ZY283" s="10"/>
      <c r="ZZ283" s="10"/>
      <c r="AAA283" s="10"/>
      <c r="AAB283" s="10"/>
      <c r="AAC283" s="10"/>
      <c r="AAD283" s="10"/>
      <c r="AAE283" s="10"/>
      <c r="AAF283" s="10"/>
      <c r="AAG283" s="10"/>
      <c r="AAH283" s="10"/>
      <c r="AAI283" s="10"/>
      <c r="AAJ283" s="10"/>
      <c r="AAK283" s="10"/>
      <c r="AAL283" s="10"/>
      <c r="AAM283" s="10"/>
      <c r="AAN283" s="10"/>
      <c r="AAO283" s="10"/>
      <c r="AAP283" s="10"/>
      <c r="AAQ283" s="10"/>
      <c r="AAR283" s="10"/>
      <c r="AAS283" s="10"/>
      <c r="AAT283" s="10"/>
      <c r="AAU283" s="10"/>
      <c r="AAV283" s="10"/>
      <c r="AAW283" s="10"/>
      <c r="AAX283" s="10"/>
      <c r="AAY283" s="10"/>
      <c r="AAZ283" s="10"/>
      <c r="ABA283" s="10"/>
      <c r="ABB283" s="10"/>
      <c r="ABC283" s="10"/>
      <c r="ABD283" s="10"/>
      <c r="ABE283" s="10"/>
      <c r="ABF283" s="10"/>
      <c r="ABG283" s="10"/>
      <c r="ABH283" s="10"/>
      <c r="ABI283" s="10"/>
      <c r="ABJ283" s="10"/>
      <c r="ABK283" s="10"/>
      <c r="ABL283" s="10"/>
      <c r="ABM283" s="10"/>
      <c r="ABN283" s="10"/>
      <c r="ABO283" s="10"/>
      <c r="ABP283" s="10"/>
      <c r="ABQ283" s="10"/>
      <c r="ABR283" s="10"/>
      <c r="ABS283" s="10"/>
      <c r="ABT283" s="10"/>
      <c r="ABU283" s="10"/>
      <c r="ABV283" s="10"/>
      <c r="ABW283" s="10"/>
      <c r="ABX283" s="10"/>
      <c r="ABY283" s="10"/>
      <c r="ABZ283" s="10"/>
      <c r="ACA283" s="10"/>
      <c r="ACB283" s="10"/>
      <c r="ACC283" s="10"/>
      <c r="ACD283" s="10"/>
      <c r="ACE283" s="10"/>
      <c r="ACF283" s="10"/>
      <c r="ACG283" s="10"/>
      <c r="ACH283" s="10"/>
      <c r="ACI283" s="10"/>
      <c r="ACJ283" s="10"/>
      <c r="ACK283" s="10"/>
      <c r="ACL283" s="10"/>
      <c r="ACM283" s="10"/>
      <c r="ACN283" s="10"/>
      <c r="ACO283" s="10"/>
      <c r="ACP283" s="10"/>
      <c r="ACQ283" s="10"/>
      <c r="ACR283" s="10"/>
      <c r="ACS283" s="10"/>
      <c r="ACT283" s="10"/>
      <c r="ACU283" s="10"/>
      <c r="ACV283" s="10"/>
      <c r="ACW283" s="10"/>
      <c r="ACX283" s="10"/>
      <c r="ACY283" s="10"/>
      <c r="ACZ283" s="10"/>
      <c r="ADA283" s="10"/>
      <c r="ADB283" s="10"/>
      <c r="ADC283" s="10"/>
      <c r="ADD283" s="10"/>
      <c r="ADE283" s="10"/>
      <c r="ADF283" s="10"/>
      <c r="ADG283" s="10"/>
      <c r="ADH283" s="10"/>
      <c r="ADI283" s="10"/>
      <c r="ADJ283" s="10"/>
      <c r="ADK283" s="10"/>
      <c r="ADL283" s="10"/>
      <c r="ADM283" s="10"/>
      <c r="ADN283" s="10"/>
      <c r="ADO283" s="10"/>
      <c r="ADP283" s="10"/>
      <c r="ADQ283" s="10"/>
      <c r="ADR283" s="10"/>
      <c r="ADS283" s="10"/>
      <c r="ADT283" s="10"/>
      <c r="ADU283" s="10"/>
      <c r="ADV283" s="10"/>
      <c r="ADW283" s="10"/>
      <c r="ADX283" s="10"/>
      <c r="ADY283" s="10"/>
      <c r="ADZ283" s="10"/>
      <c r="AEA283" s="10"/>
      <c r="AEB283" s="10"/>
      <c r="AEC283" s="10"/>
      <c r="AED283" s="10"/>
      <c r="AEE283" s="10"/>
      <c r="AEF283" s="10"/>
      <c r="AEG283" s="10"/>
      <c r="AEH283" s="10"/>
      <c r="AEI283" s="10"/>
      <c r="AEJ283" s="10"/>
      <c r="AEK283" s="10"/>
      <c r="AEL283" s="10"/>
      <c r="AEM283" s="10"/>
      <c r="AEN283" s="10"/>
      <c r="AEO283" s="10"/>
      <c r="AEP283" s="10"/>
      <c r="AEQ283" s="10"/>
      <c r="AER283" s="10"/>
      <c r="AES283" s="10"/>
      <c r="AET283" s="10"/>
      <c r="AEU283" s="10"/>
      <c r="AEV283" s="10"/>
      <c r="AEW283" s="10"/>
      <c r="AEX283" s="10"/>
      <c r="AEY283" s="10"/>
      <c r="AEZ283" s="10"/>
      <c r="AFA283" s="10"/>
      <c r="AFB283" s="10"/>
      <c r="AFC283" s="10"/>
      <c r="AFD283" s="10"/>
      <c r="AFE283" s="10"/>
      <c r="AFF283" s="10"/>
      <c r="AFG283" s="10"/>
      <c r="AFH283" s="10"/>
      <c r="AFI283" s="10"/>
      <c r="AFJ283" s="10"/>
      <c r="AFK283" s="10"/>
      <c r="AFL283" s="10"/>
      <c r="AFM283" s="10"/>
      <c r="AFN283" s="10"/>
      <c r="AFO283" s="10"/>
      <c r="AFP283" s="10"/>
      <c r="AFQ283" s="10"/>
      <c r="AFR283" s="10"/>
      <c r="AFS283" s="10"/>
      <c r="AFT283" s="10"/>
      <c r="AFU283" s="10"/>
      <c r="AFV283" s="10"/>
      <c r="AFW283" s="10"/>
      <c r="AFX283" s="10"/>
      <c r="AFY283" s="10"/>
      <c r="AFZ283" s="10"/>
      <c r="AGA283" s="10"/>
      <c r="AGB283" s="10"/>
      <c r="AGC283" s="10"/>
      <c r="AGD283" s="10"/>
      <c r="AGE283" s="10"/>
      <c r="AGF283" s="10"/>
      <c r="AGG283" s="10"/>
      <c r="AGH283" s="10"/>
      <c r="AGI283" s="10"/>
      <c r="AGJ283" s="10"/>
      <c r="AGK283" s="10"/>
      <c r="AGL283" s="10"/>
      <c r="AGM283" s="10"/>
      <c r="AGN283" s="10"/>
      <c r="AGO283" s="10"/>
      <c r="AGP283" s="10"/>
      <c r="AGQ283" s="10"/>
      <c r="AGR283" s="10"/>
      <c r="AGS283" s="10"/>
      <c r="AGT283" s="10"/>
      <c r="AGU283" s="10"/>
      <c r="AGV283" s="10"/>
      <c r="AGW283" s="10"/>
      <c r="AGX283" s="10"/>
      <c r="AGY283" s="10"/>
      <c r="AGZ283" s="10"/>
      <c r="AHA283" s="10"/>
      <c r="AHB283" s="10"/>
      <c r="AHC283" s="10"/>
      <c r="AHD283" s="10"/>
      <c r="AHE283" s="10"/>
      <c r="AHF283" s="10"/>
      <c r="AHG283" s="10"/>
      <c r="AHH283" s="10"/>
      <c r="AHI283" s="10"/>
      <c r="AHJ283" s="10"/>
      <c r="AHK283" s="10"/>
      <c r="AHL283" s="10"/>
      <c r="AHM283" s="10"/>
      <c r="AHN283" s="10"/>
      <c r="AHO283" s="10"/>
      <c r="AHP283" s="10"/>
      <c r="AHQ283" s="10"/>
      <c r="AHR283" s="10"/>
      <c r="AHS283" s="10"/>
      <c r="AHT283" s="10"/>
      <c r="AHU283" s="10"/>
      <c r="AHV283" s="10"/>
      <c r="AHW283" s="10"/>
      <c r="AHX283" s="10"/>
      <c r="AHY283" s="10"/>
      <c r="AHZ283" s="10"/>
      <c r="AIA283" s="10"/>
      <c r="AIB283" s="10"/>
      <c r="AIC283" s="10"/>
      <c r="AID283" s="10"/>
      <c r="AIE283" s="10"/>
      <c r="AIF283" s="10"/>
      <c r="AIG283" s="10"/>
      <c r="AIH283" s="10"/>
      <c r="AII283" s="10"/>
      <c r="AIJ283" s="10"/>
      <c r="AIK283" s="10"/>
      <c r="AIL283" s="10"/>
      <c r="AIM283" s="10"/>
      <c r="AIN283" s="10"/>
      <c r="AIO283" s="10"/>
      <c r="AIP283" s="10"/>
      <c r="AIQ283" s="10"/>
      <c r="AIR283" s="10"/>
      <c r="AIS283" s="10"/>
      <c r="AIT283" s="10"/>
      <c r="AIU283" s="10"/>
      <c r="AIV283" s="10"/>
      <c r="AIW283" s="10"/>
      <c r="AIX283" s="10"/>
      <c r="AIY283" s="10"/>
      <c r="AIZ283" s="10"/>
      <c r="AJA283" s="10"/>
      <c r="AJB283" s="10"/>
      <c r="AJC283" s="10"/>
      <c r="AJD283" s="10"/>
      <c r="AJE283" s="10"/>
      <c r="AJF283" s="10"/>
      <c r="AJG283" s="10"/>
      <c r="AJH283" s="10"/>
      <c r="AJI283" s="10"/>
      <c r="AJJ283" s="10"/>
      <c r="AJK283" s="10"/>
      <c r="AJL283" s="10"/>
      <c r="AJM283" s="10"/>
      <c r="AJN283" s="10"/>
      <c r="AJO283" s="10"/>
      <c r="AJP283" s="10"/>
      <c r="AJQ283" s="10"/>
      <c r="AJR283" s="10"/>
      <c r="AJS283" s="10"/>
      <c r="AJT283" s="10"/>
      <c r="AJU283" s="10"/>
      <c r="AJV283" s="10"/>
      <c r="AJW283" s="10"/>
      <c r="AJX283" s="10"/>
      <c r="AJY283" s="10"/>
      <c r="AJZ283" s="10"/>
      <c r="AKA283" s="10"/>
      <c r="AKB283" s="10"/>
      <c r="AKC283" s="10"/>
      <c r="AKD283" s="10"/>
      <c r="AKE283" s="10"/>
      <c r="AKF283" s="10"/>
      <c r="AKG283" s="10"/>
      <c r="AKH283" s="10"/>
      <c r="AKI283" s="10"/>
      <c r="AKJ283" s="10"/>
      <c r="AKK283" s="10"/>
      <c r="AKL283" s="10"/>
      <c r="AKM283" s="10"/>
      <c r="AKN283" s="10"/>
      <c r="AKO283" s="10"/>
      <c r="AKP283" s="10"/>
      <c r="AKQ283" s="10"/>
      <c r="AKR283" s="10"/>
      <c r="AKS283" s="10"/>
      <c r="AKT283" s="10"/>
      <c r="AKU283" s="10"/>
      <c r="AKV283" s="10"/>
      <c r="AKW283" s="10"/>
      <c r="AKX283" s="10"/>
      <c r="AKY283" s="10"/>
      <c r="AKZ283" s="10"/>
      <c r="ALA283" s="10"/>
      <c r="ALB283" s="10"/>
      <c r="ALC283" s="10"/>
      <c r="ALD283" s="10"/>
      <c r="ALE283" s="10"/>
      <c r="ALF283" s="10"/>
      <c r="ALG283" s="10"/>
      <c r="ALH283" s="10"/>
      <c r="ALI283" s="10"/>
      <c r="ALJ283" s="10"/>
      <c r="ALK283" s="10"/>
      <c r="ALL283" s="10"/>
      <c r="ALM283" s="10"/>
      <c r="ALN283" s="10"/>
      <c r="ALO283" s="10"/>
      <c r="ALP283" s="10"/>
      <c r="ALQ283" s="10"/>
      <c r="ALR283" s="10"/>
      <c r="ALS283" s="10"/>
      <c r="ALT283" s="10"/>
      <c r="ALU283" s="10"/>
      <c r="ALV283" s="10"/>
      <c r="ALW283" s="10"/>
      <c r="ALX283" s="10"/>
      <c r="ALY283" s="10"/>
      <c r="ALZ283" s="10"/>
      <c r="AMA283" s="10"/>
      <c r="AMB283" s="10"/>
      <c r="AMC283" s="10"/>
      <c r="AMD283" s="10"/>
      <c r="AME283" s="10"/>
      <c r="AMF283" s="10"/>
    </row>
    <row r="284" spans="1:1020" s="13" customFormat="1" x14ac:dyDescent="0.3">
      <c r="A284" s="2">
        <v>603</v>
      </c>
      <c r="B284" s="2" t="s">
        <v>3473</v>
      </c>
      <c r="C284" s="2" t="s">
        <v>906</v>
      </c>
      <c r="D284" s="2">
        <v>2005</v>
      </c>
      <c r="E284" s="2" t="s">
        <v>2097</v>
      </c>
      <c r="F284" s="2" t="s">
        <v>139</v>
      </c>
      <c r="G284" s="3"/>
      <c r="H284" s="3" t="s">
        <v>3474</v>
      </c>
      <c r="I284" s="3"/>
      <c r="J284" s="4" t="s">
        <v>4824</v>
      </c>
      <c r="K284" s="4" t="s">
        <v>4836</v>
      </c>
      <c r="L284" s="4" t="s">
        <v>21</v>
      </c>
      <c r="M284" s="4" t="s">
        <v>222</v>
      </c>
      <c r="N284" s="96" t="s">
        <v>5117</v>
      </c>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row>
    <row r="285" spans="1:1020" s="13" customFormat="1" x14ac:dyDescent="0.3">
      <c r="A285" s="2">
        <v>227</v>
      </c>
      <c r="B285" s="2" t="s">
        <v>923</v>
      </c>
      <c r="C285" s="2" t="s">
        <v>906</v>
      </c>
      <c r="D285" s="2">
        <v>2005</v>
      </c>
      <c r="E285" s="2" t="s">
        <v>924</v>
      </c>
      <c r="F285" s="2" t="s">
        <v>139</v>
      </c>
      <c r="G285" s="3"/>
      <c r="H285" s="3" t="s">
        <v>925</v>
      </c>
      <c r="I285" s="3"/>
      <c r="J285" s="4" t="s">
        <v>4827</v>
      </c>
      <c r="K285" s="4" t="s">
        <v>4836</v>
      </c>
      <c r="L285" s="4" t="s">
        <v>21</v>
      </c>
      <c r="M285" s="4" t="s">
        <v>222</v>
      </c>
      <c r="N285" s="96" t="s">
        <v>27</v>
      </c>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c r="KY285" s="10"/>
      <c r="KZ285" s="10"/>
      <c r="LA285" s="10"/>
      <c r="LB285" s="10"/>
      <c r="LC285" s="10"/>
      <c r="LD285" s="10"/>
      <c r="LE285" s="10"/>
      <c r="LF285" s="10"/>
      <c r="LG285" s="10"/>
      <c r="LH285" s="10"/>
      <c r="LI285" s="10"/>
      <c r="LJ285" s="10"/>
      <c r="LK285" s="10"/>
      <c r="LL285" s="10"/>
      <c r="LM285" s="10"/>
      <c r="LN285" s="10"/>
      <c r="LO285" s="10"/>
      <c r="LP285" s="10"/>
      <c r="LQ285" s="10"/>
      <c r="LR285" s="10"/>
      <c r="LS285" s="10"/>
      <c r="LT285" s="10"/>
      <c r="LU285" s="10"/>
      <c r="LV285" s="10"/>
      <c r="LW285" s="10"/>
      <c r="LX285" s="10"/>
      <c r="LY285" s="10"/>
      <c r="LZ285" s="10"/>
      <c r="MA285" s="10"/>
      <c r="MB285" s="10"/>
      <c r="MC285" s="10"/>
      <c r="MD285" s="10"/>
      <c r="ME285" s="10"/>
      <c r="MF285" s="10"/>
      <c r="MG285" s="10"/>
      <c r="MH285" s="10"/>
      <c r="MI285" s="10"/>
      <c r="MJ285" s="10"/>
      <c r="MK285" s="10"/>
      <c r="ML285" s="10"/>
      <c r="MM285" s="10"/>
      <c r="MN285" s="10"/>
      <c r="MO285" s="10"/>
      <c r="MP285" s="10"/>
      <c r="MQ285" s="10"/>
      <c r="MR285" s="10"/>
      <c r="MS285" s="10"/>
      <c r="MT285" s="10"/>
      <c r="MU285" s="10"/>
      <c r="MV285" s="10"/>
      <c r="MW285" s="10"/>
      <c r="MX285" s="10"/>
      <c r="MY285" s="10"/>
      <c r="MZ285" s="10"/>
      <c r="NA285" s="10"/>
      <c r="NB285" s="10"/>
      <c r="NC285" s="10"/>
      <c r="ND285" s="10"/>
      <c r="NE285" s="10"/>
      <c r="NF285" s="10"/>
      <c r="NG285" s="10"/>
      <c r="NH285" s="10"/>
      <c r="NI285" s="10"/>
      <c r="NJ285" s="10"/>
      <c r="NK285" s="10"/>
      <c r="NL285" s="10"/>
      <c r="NM285" s="10"/>
      <c r="NN285" s="10"/>
      <c r="NO285" s="10"/>
      <c r="NP285" s="10"/>
      <c r="NQ285" s="10"/>
      <c r="NR285" s="10"/>
      <c r="NS285" s="10"/>
      <c r="NT285" s="10"/>
      <c r="NU285" s="10"/>
      <c r="NV285" s="10"/>
      <c r="NW285" s="10"/>
      <c r="NX285" s="10"/>
      <c r="NY285" s="10"/>
      <c r="NZ285" s="10"/>
      <c r="OA285" s="10"/>
      <c r="OB285" s="10"/>
      <c r="OC285" s="10"/>
      <c r="OD285" s="10"/>
      <c r="OE285" s="10"/>
      <c r="OF285" s="10"/>
      <c r="OG285" s="10"/>
      <c r="OH285" s="10"/>
      <c r="OI285" s="10"/>
      <c r="OJ285" s="10"/>
      <c r="OK285" s="10"/>
      <c r="OL285" s="10"/>
      <c r="OM285" s="10"/>
      <c r="ON285" s="10"/>
      <c r="OO285" s="10"/>
      <c r="OP285" s="10"/>
      <c r="OQ285" s="10"/>
      <c r="OR285" s="10"/>
      <c r="OS285" s="10"/>
      <c r="OT285" s="10"/>
      <c r="OU285" s="10"/>
      <c r="OV285" s="10"/>
      <c r="OW285" s="10"/>
      <c r="OX285" s="10"/>
      <c r="OY285" s="10"/>
      <c r="OZ285" s="10"/>
      <c r="PA285" s="10"/>
      <c r="PB285" s="10"/>
      <c r="PC285" s="10"/>
      <c r="PD285" s="10"/>
      <c r="PE285" s="10"/>
      <c r="PF285" s="10"/>
      <c r="PG285" s="10"/>
      <c r="PH285" s="10"/>
      <c r="PI285" s="10"/>
      <c r="PJ285" s="10"/>
      <c r="PK285" s="10"/>
      <c r="PL285" s="10"/>
      <c r="PM285" s="10"/>
      <c r="PN285" s="10"/>
      <c r="PO285" s="10"/>
      <c r="PP285" s="10"/>
      <c r="PQ285" s="10"/>
      <c r="PR285" s="10"/>
      <c r="PS285" s="10"/>
      <c r="PT285" s="10"/>
      <c r="PU285" s="10"/>
      <c r="PV285" s="10"/>
      <c r="PW285" s="10"/>
      <c r="PX285" s="10"/>
      <c r="PY285" s="10"/>
      <c r="PZ285" s="10"/>
      <c r="QA285" s="10"/>
      <c r="QB285" s="10"/>
      <c r="QC285" s="10"/>
      <c r="QD285" s="10"/>
      <c r="QE285" s="10"/>
      <c r="QF285" s="10"/>
      <c r="QG285" s="10"/>
      <c r="QH285" s="10"/>
      <c r="QI285" s="10"/>
      <c r="QJ285" s="10"/>
      <c r="QK285" s="10"/>
      <c r="QL285" s="10"/>
      <c r="QM285" s="10"/>
      <c r="QN285" s="10"/>
      <c r="QO285" s="10"/>
      <c r="QP285" s="10"/>
      <c r="QQ285" s="10"/>
      <c r="QR285" s="10"/>
      <c r="QS285" s="10"/>
      <c r="QT285" s="10"/>
      <c r="QU285" s="10"/>
      <c r="QV285" s="10"/>
      <c r="QW285" s="10"/>
      <c r="QX285" s="10"/>
      <c r="QY285" s="10"/>
      <c r="QZ285" s="10"/>
      <c r="RA285" s="10"/>
      <c r="RB285" s="10"/>
      <c r="RC285" s="10"/>
      <c r="RD285" s="10"/>
      <c r="RE285" s="10"/>
      <c r="RF285" s="10"/>
      <c r="RG285" s="10"/>
      <c r="RH285" s="10"/>
      <c r="RI285" s="10"/>
      <c r="RJ285" s="10"/>
      <c r="RK285" s="10"/>
      <c r="RL285" s="10"/>
      <c r="RM285" s="10"/>
      <c r="RN285" s="10"/>
      <c r="RO285" s="10"/>
      <c r="RP285" s="10"/>
      <c r="RQ285" s="10"/>
      <c r="RR285" s="10"/>
      <c r="RS285" s="10"/>
      <c r="RT285" s="10"/>
      <c r="RU285" s="10"/>
      <c r="RV285" s="10"/>
      <c r="RW285" s="10"/>
      <c r="RX285" s="10"/>
      <c r="RY285" s="10"/>
      <c r="RZ285" s="10"/>
      <c r="SA285" s="10"/>
      <c r="SB285" s="10"/>
      <c r="SC285" s="10"/>
      <c r="SD285" s="10"/>
      <c r="SE285" s="10"/>
      <c r="SF285" s="10"/>
      <c r="SG285" s="10"/>
      <c r="SH285" s="10"/>
      <c r="SI285" s="10"/>
      <c r="SJ285" s="10"/>
      <c r="SK285" s="10"/>
      <c r="SL285" s="10"/>
      <c r="SM285" s="10"/>
      <c r="SN285" s="10"/>
      <c r="SO285" s="10"/>
      <c r="SP285" s="10"/>
      <c r="SQ285" s="10"/>
      <c r="SR285" s="10"/>
      <c r="SS285" s="10"/>
      <c r="ST285" s="10"/>
      <c r="SU285" s="10"/>
      <c r="SV285" s="10"/>
      <c r="SW285" s="10"/>
      <c r="SX285" s="10"/>
      <c r="SY285" s="10"/>
      <c r="SZ285" s="10"/>
      <c r="TA285" s="10"/>
      <c r="TB285" s="10"/>
      <c r="TC285" s="10"/>
      <c r="TD285" s="10"/>
      <c r="TE285" s="10"/>
      <c r="TF285" s="10"/>
      <c r="TG285" s="10"/>
      <c r="TH285" s="10"/>
      <c r="TI285" s="10"/>
      <c r="TJ285" s="10"/>
      <c r="TK285" s="10"/>
      <c r="TL285" s="10"/>
      <c r="TM285" s="10"/>
      <c r="TN285" s="10"/>
      <c r="TO285" s="10"/>
      <c r="TP285" s="10"/>
      <c r="TQ285" s="10"/>
      <c r="TR285" s="10"/>
      <c r="TS285" s="10"/>
      <c r="TT285" s="10"/>
      <c r="TU285" s="10"/>
      <c r="TV285" s="10"/>
      <c r="TW285" s="10"/>
      <c r="TX285" s="10"/>
      <c r="TY285" s="10"/>
      <c r="TZ285" s="10"/>
      <c r="UA285" s="10"/>
      <c r="UB285" s="10"/>
      <c r="UC285" s="10"/>
      <c r="UD285" s="10"/>
      <c r="UE285" s="10"/>
      <c r="UF285" s="10"/>
      <c r="UG285" s="10"/>
      <c r="UH285" s="10"/>
      <c r="UI285" s="10"/>
      <c r="UJ285" s="10"/>
      <c r="UK285" s="10"/>
      <c r="UL285" s="10"/>
      <c r="UM285" s="10"/>
      <c r="UN285" s="10"/>
      <c r="UO285" s="10"/>
      <c r="UP285" s="10"/>
      <c r="UQ285" s="10"/>
      <c r="UR285" s="10"/>
      <c r="US285" s="10"/>
      <c r="UT285" s="10"/>
      <c r="UU285" s="10"/>
      <c r="UV285" s="10"/>
      <c r="UW285" s="10"/>
      <c r="UX285" s="10"/>
      <c r="UY285" s="10"/>
      <c r="UZ285" s="10"/>
      <c r="VA285" s="10"/>
      <c r="VB285" s="10"/>
      <c r="VC285" s="10"/>
      <c r="VD285" s="10"/>
      <c r="VE285" s="10"/>
      <c r="VF285" s="10"/>
      <c r="VG285" s="10"/>
      <c r="VH285" s="10"/>
      <c r="VI285" s="10"/>
      <c r="VJ285" s="10"/>
      <c r="VK285" s="10"/>
      <c r="VL285" s="10"/>
      <c r="VM285" s="10"/>
      <c r="VN285" s="10"/>
      <c r="VO285" s="10"/>
      <c r="VP285" s="10"/>
      <c r="VQ285" s="10"/>
      <c r="VR285" s="10"/>
      <c r="VS285" s="10"/>
      <c r="VT285" s="10"/>
      <c r="VU285" s="10"/>
      <c r="VV285" s="10"/>
      <c r="VW285" s="10"/>
      <c r="VX285" s="10"/>
      <c r="VY285" s="10"/>
      <c r="VZ285" s="10"/>
      <c r="WA285" s="10"/>
      <c r="WB285" s="10"/>
      <c r="WC285" s="10"/>
      <c r="WD285" s="10"/>
      <c r="WE285" s="10"/>
      <c r="WF285" s="10"/>
      <c r="WG285" s="10"/>
      <c r="WH285" s="10"/>
      <c r="WI285" s="10"/>
      <c r="WJ285" s="10"/>
      <c r="WK285" s="10"/>
      <c r="WL285" s="10"/>
      <c r="WM285" s="10"/>
      <c r="WN285" s="10"/>
      <c r="WO285" s="10"/>
      <c r="WP285" s="10"/>
      <c r="WQ285" s="10"/>
      <c r="WR285" s="10"/>
      <c r="WS285" s="10"/>
      <c r="WT285" s="10"/>
      <c r="WU285" s="10"/>
      <c r="WV285" s="10"/>
      <c r="WW285" s="10"/>
      <c r="WX285" s="10"/>
      <c r="WY285" s="10"/>
      <c r="WZ285" s="10"/>
      <c r="XA285" s="10"/>
      <c r="XB285" s="10"/>
      <c r="XC285" s="10"/>
      <c r="XD285" s="10"/>
      <c r="XE285" s="10"/>
      <c r="XF285" s="10"/>
      <c r="XG285" s="10"/>
      <c r="XH285" s="10"/>
      <c r="XI285" s="10"/>
      <c r="XJ285" s="10"/>
      <c r="XK285" s="10"/>
      <c r="XL285" s="10"/>
      <c r="XM285" s="10"/>
      <c r="XN285" s="10"/>
      <c r="XO285" s="10"/>
      <c r="XP285" s="10"/>
      <c r="XQ285" s="10"/>
      <c r="XR285" s="10"/>
      <c r="XS285" s="10"/>
      <c r="XT285" s="10"/>
      <c r="XU285" s="10"/>
      <c r="XV285" s="10"/>
      <c r="XW285" s="10"/>
      <c r="XX285" s="10"/>
      <c r="XY285" s="10"/>
      <c r="XZ285" s="10"/>
      <c r="YA285" s="10"/>
      <c r="YB285" s="10"/>
      <c r="YC285" s="10"/>
      <c r="YD285" s="10"/>
      <c r="YE285" s="10"/>
      <c r="YF285" s="10"/>
      <c r="YG285" s="10"/>
      <c r="YH285" s="10"/>
      <c r="YI285" s="10"/>
      <c r="YJ285" s="10"/>
      <c r="YK285" s="10"/>
      <c r="YL285" s="10"/>
      <c r="YM285" s="10"/>
      <c r="YN285" s="10"/>
      <c r="YO285" s="10"/>
      <c r="YP285" s="10"/>
      <c r="YQ285" s="10"/>
      <c r="YR285" s="10"/>
      <c r="YS285" s="10"/>
      <c r="YT285" s="10"/>
      <c r="YU285" s="10"/>
      <c r="YV285" s="10"/>
      <c r="YW285" s="10"/>
      <c r="YX285" s="10"/>
      <c r="YY285" s="10"/>
      <c r="YZ285" s="10"/>
      <c r="ZA285" s="10"/>
      <c r="ZB285" s="10"/>
      <c r="ZC285" s="10"/>
      <c r="ZD285" s="10"/>
      <c r="ZE285" s="10"/>
      <c r="ZF285" s="10"/>
      <c r="ZG285" s="10"/>
      <c r="ZH285" s="10"/>
      <c r="ZI285" s="10"/>
      <c r="ZJ285" s="10"/>
      <c r="ZK285" s="10"/>
      <c r="ZL285" s="10"/>
      <c r="ZM285" s="10"/>
      <c r="ZN285" s="10"/>
      <c r="ZO285" s="10"/>
      <c r="ZP285" s="10"/>
      <c r="ZQ285" s="10"/>
      <c r="ZR285" s="10"/>
      <c r="ZS285" s="10"/>
      <c r="ZT285" s="10"/>
      <c r="ZU285" s="10"/>
      <c r="ZV285" s="10"/>
      <c r="ZW285" s="10"/>
      <c r="ZX285" s="10"/>
      <c r="ZY285" s="10"/>
      <c r="ZZ285" s="10"/>
      <c r="AAA285" s="10"/>
      <c r="AAB285" s="10"/>
      <c r="AAC285" s="10"/>
      <c r="AAD285" s="10"/>
      <c r="AAE285" s="10"/>
      <c r="AAF285" s="10"/>
      <c r="AAG285" s="10"/>
      <c r="AAH285" s="10"/>
      <c r="AAI285" s="10"/>
      <c r="AAJ285" s="10"/>
      <c r="AAK285" s="10"/>
      <c r="AAL285" s="10"/>
      <c r="AAM285" s="10"/>
      <c r="AAN285" s="10"/>
      <c r="AAO285" s="10"/>
      <c r="AAP285" s="10"/>
      <c r="AAQ285" s="10"/>
      <c r="AAR285" s="10"/>
      <c r="AAS285" s="10"/>
      <c r="AAT285" s="10"/>
      <c r="AAU285" s="10"/>
      <c r="AAV285" s="10"/>
      <c r="AAW285" s="10"/>
      <c r="AAX285" s="10"/>
      <c r="AAY285" s="10"/>
      <c r="AAZ285" s="10"/>
      <c r="ABA285" s="10"/>
      <c r="ABB285" s="10"/>
      <c r="ABC285" s="10"/>
      <c r="ABD285" s="10"/>
      <c r="ABE285" s="10"/>
      <c r="ABF285" s="10"/>
      <c r="ABG285" s="10"/>
      <c r="ABH285" s="10"/>
      <c r="ABI285" s="10"/>
      <c r="ABJ285" s="10"/>
      <c r="ABK285" s="10"/>
      <c r="ABL285" s="10"/>
      <c r="ABM285" s="10"/>
      <c r="ABN285" s="10"/>
      <c r="ABO285" s="10"/>
      <c r="ABP285" s="10"/>
      <c r="ABQ285" s="10"/>
      <c r="ABR285" s="10"/>
      <c r="ABS285" s="10"/>
      <c r="ABT285" s="10"/>
      <c r="ABU285" s="10"/>
      <c r="ABV285" s="10"/>
      <c r="ABW285" s="10"/>
      <c r="ABX285" s="10"/>
      <c r="ABY285" s="10"/>
      <c r="ABZ285" s="10"/>
      <c r="ACA285" s="10"/>
      <c r="ACB285" s="10"/>
      <c r="ACC285" s="10"/>
      <c r="ACD285" s="10"/>
      <c r="ACE285" s="10"/>
      <c r="ACF285" s="10"/>
      <c r="ACG285" s="10"/>
      <c r="ACH285" s="10"/>
      <c r="ACI285" s="10"/>
      <c r="ACJ285" s="10"/>
      <c r="ACK285" s="10"/>
      <c r="ACL285" s="10"/>
      <c r="ACM285" s="10"/>
      <c r="ACN285" s="10"/>
      <c r="ACO285" s="10"/>
      <c r="ACP285" s="10"/>
      <c r="ACQ285" s="10"/>
      <c r="ACR285" s="10"/>
      <c r="ACS285" s="10"/>
      <c r="ACT285" s="10"/>
      <c r="ACU285" s="10"/>
      <c r="ACV285" s="10"/>
      <c r="ACW285" s="10"/>
      <c r="ACX285" s="10"/>
      <c r="ACY285" s="10"/>
      <c r="ACZ285" s="10"/>
      <c r="ADA285" s="10"/>
      <c r="ADB285" s="10"/>
      <c r="ADC285" s="10"/>
      <c r="ADD285" s="10"/>
      <c r="ADE285" s="10"/>
      <c r="ADF285" s="10"/>
      <c r="ADG285" s="10"/>
      <c r="ADH285" s="10"/>
      <c r="ADI285" s="10"/>
      <c r="ADJ285" s="10"/>
      <c r="ADK285" s="10"/>
      <c r="ADL285" s="10"/>
      <c r="ADM285" s="10"/>
      <c r="ADN285" s="10"/>
      <c r="ADO285" s="10"/>
      <c r="ADP285" s="10"/>
      <c r="ADQ285" s="10"/>
      <c r="ADR285" s="10"/>
      <c r="ADS285" s="10"/>
      <c r="ADT285" s="10"/>
      <c r="ADU285" s="10"/>
      <c r="ADV285" s="10"/>
      <c r="ADW285" s="10"/>
      <c r="ADX285" s="10"/>
      <c r="ADY285" s="10"/>
      <c r="ADZ285" s="10"/>
      <c r="AEA285" s="10"/>
      <c r="AEB285" s="10"/>
      <c r="AEC285" s="10"/>
      <c r="AED285" s="10"/>
      <c r="AEE285" s="10"/>
      <c r="AEF285" s="10"/>
      <c r="AEG285" s="10"/>
      <c r="AEH285" s="10"/>
      <c r="AEI285" s="10"/>
      <c r="AEJ285" s="10"/>
      <c r="AEK285" s="10"/>
      <c r="AEL285" s="10"/>
      <c r="AEM285" s="10"/>
      <c r="AEN285" s="10"/>
      <c r="AEO285" s="10"/>
      <c r="AEP285" s="10"/>
      <c r="AEQ285" s="10"/>
      <c r="AER285" s="10"/>
      <c r="AES285" s="10"/>
      <c r="AET285" s="10"/>
      <c r="AEU285" s="10"/>
      <c r="AEV285" s="10"/>
      <c r="AEW285" s="10"/>
      <c r="AEX285" s="10"/>
      <c r="AEY285" s="10"/>
      <c r="AEZ285" s="10"/>
      <c r="AFA285" s="10"/>
      <c r="AFB285" s="10"/>
      <c r="AFC285" s="10"/>
      <c r="AFD285" s="10"/>
      <c r="AFE285" s="10"/>
      <c r="AFF285" s="10"/>
      <c r="AFG285" s="10"/>
      <c r="AFH285" s="10"/>
      <c r="AFI285" s="10"/>
      <c r="AFJ285" s="10"/>
      <c r="AFK285" s="10"/>
      <c r="AFL285" s="10"/>
      <c r="AFM285" s="10"/>
      <c r="AFN285" s="10"/>
      <c r="AFO285" s="10"/>
      <c r="AFP285" s="10"/>
      <c r="AFQ285" s="10"/>
      <c r="AFR285" s="10"/>
      <c r="AFS285" s="10"/>
      <c r="AFT285" s="10"/>
      <c r="AFU285" s="10"/>
      <c r="AFV285" s="10"/>
      <c r="AFW285" s="10"/>
      <c r="AFX285" s="10"/>
      <c r="AFY285" s="10"/>
      <c r="AFZ285" s="10"/>
      <c r="AGA285" s="10"/>
      <c r="AGB285" s="10"/>
      <c r="AGC285" s="10"/>
      <c r="AGD285" s="10"/>
      <c r="AGE285" s="10"/>
      <c r="AGF285" s="10"/>
      <c r="AGG285" s="10"/>
      <c r="AGH285" s="10"/>
      <c r="AGI285" s="10"/>
      <c r="AGJ285" s="10"/>
      <c r="AGK285" s="10"/>
      <c r="AGL285" s="10"/>
      <c r="AGM285" s="10"/>
      <c r="AGN285" s="10"/>
      <c r="AGO285" s="10"/>
      <c r="AGP285" s="10"/>
      <c r="AGQ285" s="10"/>
      <c r="AGR285" s="10"/>
      <c r="AGS285" s="10"/>
      <c r="AGT285" s="10"/>
      <c r="AGU285" s="10"/>
      <c r="AGV285" s="10"/>
      <c r="AGW285" s="10"/>
      <c r="AGX285" s="10"/>
      <c r="AGY285" s="10"/>
      <c r="AGZ285" s="10"/>
      <c r="AHA285" s="10"/>
      <c r="AHB285" s="10"/>
      <c r="AHC285" s="10"/>
      <c r="AHD285" s="10"/>
      <c r="AHE285" s="10"/>
      <c r="AHF285" s="10"/>
      <c r="AHG285" s="10"/>
      <c r="AHH285" s="10"/>
      <c r="AHI285" s="10"/>
      <c r="AHJ285" s="10"/>
      <c r="AHK285" s="10"/>
      <c r="AHL285" s="10"/>
      <c r="AHM285" s="10"/>
      <c r="AHN285" s="10"/>
      <c r="AHO285" s="10"/>
      <c r="AHP285" s="10"/>
      <c r="AHQ285" s="10"/>
      <c r="AHR285" s="10"/>
      <c r="AHS285" s="10"/>
      <c r="AHT285" s="10"/>
      <c r="AHU285" s="10"/>
      <c r="AHV285" s="10"/>
      <c r="AHW285" s="10"/>
      <c r="AHX285" s="10"/>
      <c r="AHY285" s="10"/>
      <c r="AHZ285" s="10"/>
      <c r="AIA285" s="10"/>
      <c r="AIB285" s="10"/>
      <c r="AIC285" s="10"/>
      <c r="AID285" s="10"/>
      <c r="AIE285" s="10"/>
      <c r="AIF285" s="10"/>
      <c r="AIG285" s="10"/>
      <c r="AIH285" s="10"/>
      <c r="AII285" s="10"/>
      <c r="AIJ285" s="10"/>
      <c r="AIK285" s="10"/>
      <c r="AIL285" s="10"/>
      <c r="AIM285" s="10"/>
      <c r="AIN285" s="10"/>
      <c r="AIO285" s="10"/>
      <c r="AIP285" s="10"/>
      <c r="AIQ285" s="10"/>
      <c r="AIR285" s="10"/>
      <c r="AIS285" s="10"/>
      <c r="AIT285" s="10"/>
      <c r="AIU285" s="10"/>
      <c r="AIV285" s="10"/>
      <c r="AIW285" s="10"/>
      <c r="AIX285" s="10"/>
      <c r="AIY285" s="10"/>
      <c r="AIZ285" s="10"/>
      <c r="AJA285" s="10"/>
      <c r="AJB285" s="10"/>
      <c r="AJC285" s="10"/>
      <c r="AJD285" s="10"/>
      <c r="AJE285" s="10"/>
      <c r="AJF285" s="10"/>
      <c r="AJG285" s="10"/>
      <c r="AJH285" s="10"/>
      <c r="AJI285" s="10"/>
      <c r="AJJ285" s="10"/>
      <c r="AJK285" s="10"/>
      <c r="AJL285" s="10"/>
      <c r="AJM285" s="10"/>
      <c r="AJN285" s="10"/>
      <c r="AJO285" s="10"/>
      <c r="AJP285" s="10"/>
      <c r="AJQ285" s="10"/>
      <c r="AJR285" s="10"/>
      <c r="AJS285" s="10"/>
      <c r="AJT285" s="10"/>
      <c r="AJU285" s="10"/>
      <c r="AJV285" s="10"/>
      <c r="AJW285" s="10"/>
      <c r="AJX285" s="10"/>
      <c r="AJY285" s="10"/>
      <c r="AJZ285" s="10"/>
      <c r="AKA285" s="10"/>
      <c r="AKB285" s="10"/>
      <c r="AKC285" s="10"/>
      <c r="AKD285" s="10"/>
      <c r="AKE285" s="10"/>
      <c r="AKF285" s="10"/>
      <c r="AKG285" s="10"/>
      <c r="AKH285" s="10"/>
      <c r="AKI285" s="10"/>
      <c r="AKJ285" s="10"/>
      <c r="AKK285" s="10"/>
      <c r="AKL285" s="10"/>
      <c r="AKM285" s="10"/>
      <c r="AKN285" s="10"/>
      <c r="AKO285" s="10"/>
      <c r="AKP285" s="10"/>
      <c r="AKQ285" s="10"/>
      <c r="AKR285" s="10"/>
      <c r="AKS285" s="10"/>
      <c r="AKT285" s="10"/>
      <c r="AKU285" s="10"/>
      <c r="AKV285" s="10"/>
      <c r="AKW285" s="10"/>
      <c r="AKX285" s="10"/>
      <c r="AKY285" s="10"/>
      <c r="AKZ285" s="10"/>
      <c r="ALA285" s="10"/>
      <c r="ALB285" s="10"/>
      <c r="ALC285" s="10"/>
      <c r="ALD285" s="10"/>
      <c r="ALE285" s="10"/>
      <c r="ALF285" s="10"/>
      <c r="ALG285" s="10"/>
      <c r="ALH285" s="10"/>
      <c r="ALI285" s="10"/>
      <c r="ALJ285" s="10"/>
      <c r="ALK285" s="10"/>
      <c r="ALL285" s="10"/>
      <c r="ALM285" s="10"/>
      <c r="ALN285" s="10"/>
      <c r="ALO285" s="10"/>
      <c r="ALP285" s="10"/>
      <c r="ALQ285" s="10"/>
      <c r="ALR285" s="10"/>
      <c r="ALS285" s="10"/>
      <c r="ALT285" s="10"/>
      <c r="ALU285" s="10"/>
      <c r="ALV285" s="10"/>
      <c r="ALW285" s="10"/>
      <c r="ALX285" s="10"/>
      <c r="ALY285" s="10"/>
      <c r="ALZ285" s="10"/>
      <c r="AMA285" s="10"/>
      <c r="AMB285" s="10"/>
      <c r="AMC285" s="10"/>
      <c r="AMD285" s="10"/>
      <c r="AME285" s="10"/>
      <c r="AMF285" s="10"/>
    </row>
    <row r="286" spans="1:1020" s="13" customFormat="1" x14ac:dyDescent="0.3">
      <c r="A286" s="2">
        <v>43</v>
      </c>
      <c r="B286" s="2" t="s">
        <v>926</v>
      </c>
      <c r="C286" s="2" t="s">
        <v>927</v>
      </c>
      <c r="D286" s="2">
        <v>1991</v>
      </c>
      <c r="E286" s="2" t="s">
        <v>928</v>
      </c>
      <c r="F286" s="2" t="s">
        <v>107</v>
      </c>
      <c r="G286" s="3" t="s">
        <v>929</v>
      </c>
      <c r="H286" s="3"/>
      <c r="I286" s="3"/>
      <c r="J286" s="4" t="s">
        <v>4824</v>
      </c>
      <c r="K286" s="4" t="s">
        <v>4836</v>
      </c>
      <c r="L286" s="4" t="s">
        <v>365</v>
      </c>
      <c r="M286" s="4" t="s">
        <v>26</v>
      </c>
      <c r="N286" s="96" t="s">
        <v>5054</v>
      </c>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row>
    <row r="287" spans="1:1020" s="13" customFormat="1" x14ac:dyDescent="0.3">
      <c r="A287" s="2">
        <v>41</v>
      </c>
      <c r="B287" s="2" t="s">
        <v>930</v>
      </c>
      <c r="C287" s="2" t="s">
        <v>927</v>
      </c>
      <c r="D287" s="2">
        <v>1991</v>
      </c>
      <c r="E287" s="2" t="s">
        <v>931</v>
      </c>
      <c r="F287" s="2" t="s">
        <v>107</v>
      </c>
      <c r="G287" s="3" t="s">
        <v>932</v>
      </c>
      <c r="H287" s="3"/>
      <c r="I287" s="3" t="s">
        <v>933</v>
      </c>
      <c r="J287" s="4" t="s">
        <v>4824</v>
      </c>
      <c r="K287" s="4" t="s">
        <v>4836</v>
      </c>
      <c r="L287" s="4" t="s">
        <v>365</v>
      </c>
      <c r="M287" s="4" t="s">
        <v>259</v>
      </c>
      <c r="N287" s="96" t="s">
        <v>5129</v>
      </c>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c r="KY287" s="10"/>
      <c r="KZ287" s="10"/>
      <c r="LA287" s="10"/>
      <c r="LB287" s="10"/>
      <c r="LC287" s="10"/>
      <c r="LD287" s="10"/>
      <c r="LE287" s="10"/>
      <c r="LF287" s="10"/>
      <c r="LG287" s="10"/>
      <c r="LH287" s="10"/>
      <c r="LI287" s="10"/>
      <c r="LJ287" s="10"/>
      <c r="LK287" s="10"/>
      <c r="LL287" s="10"/>
      <c r="LM287" s="10"/>
      <c r="LN287" s="10"/>
      <c r="LO287" s="10"/>
      <c r="LP287" s="10"/>
      <c r="LQ287" s="10"/>
      <c r="LR287" s="10"/>
      <c r="LS287" s="10"/>
      <c r="LT287" s="10"/>
      <c r="LU287" s="10"/>
      <c r="LV287" s="10"/>
      <c r="LW287" s="10"/>
      <c r="LX287" s="10"/>
      <c r="LY287" s="10"/>
      <c r="LZ287" s="10"/>
      <c r="MA287" s="10"/>
      <c r="MB287" s="10"/>
      <c r="MC287" s="10"/>
      <c r="MD287" s="10"/>
      <c r="ME287" s="10"/>
      <c r="MF287" s="10"/>
      <c r="MG287" s="10"/>
      <c r="MH287" s="10"/>
      <c r="MI287" s="10"/>
      <c r="MJ287" s="10"/>
      <c r="MK287" s="10"/>
      <c r="ML287" s="10"/>
      <c r="MM287" s="10"/>
      <c r="MN287" s="10"/>
      <c r="MO287" s="10"/>
      <c r="MP287" s="10"/>
      <c r="MQ287" s="10"/>
      <c r="MR287" s="10"/>
      <c r="MS287" s="10"/>
      <c r="MT287" s="10"/>
      <c r="MU287" s="10"/>
      <c r="MV287" s="10"/>
      <c r="MW287" s="10"/>
      <c r="MX287" s="10"/>
      <c r="MY287" s="10"/>
      <c r="MZ287" s="10"/>
      <c r="NA287" s="10"/>
      <c r="NB287" s="10"/>
      <c r="NC287" s="10"/>
      <c r="ND287" s="10"/>
      <c r="NE287" s="10"/>
      <c r="NF287" s="10"/>
      <c r="NG287" s="10"/>
      <c r="NH287" s="10"/>
      <c r="NI287" s="10"/>
      <c r="NJ287" s="10"/>
      <c r="NK287" s="10"/>
      <c r="NL287" s="10"/>
      <c r="NM287" s="10"/>
      <c r="NN287" s="10"/>
      <c r="NO287" s="10"/>
      <c r="NP287" s="10"/>
      <c r="NQ287" s="10"/>
      <c r="NR287" s="10"/>
      <c r="NS287" s="10"/>
      <c r="NT287" s="10"/>
      <c r="NU287" s="10"/>
      <c r="NV287" s="10"/>
      <c r="NW287" s="10"/>
      <c r="NX287" s="10"/>
      <c r="NY287" s="10"/>
      <c r="NZ287" s="10"/>
      <c r="OA287" s="10"/>
      <c r="OB287" s="10"/>
      <c r="OC287" s="10"/>
      <c r="OD287" s="10"/>
      <c r="OE287" s="10"/>
      <c r="OF287" s="10"/>
      <c r="OG287" s="10"/>
      <c r="OH287" s="10"/>
      <c r="OI287" s="10"/>
      <c r="OJ287" s="10"/>
      <c r="OK287" s="10"/>
      <c r="OL287" s="10"/>
      <c r="OM287" s="10"/>
      <c r="ON287" s="10"/>
      <c r="OO287" s="10"/>
      <c r="OP287" s="10"/>
      <c r="OQ287" s="10"/>
      <c r="OR287" s="10"/>
      <c r="OS287" s="10"/>
      <c r="OT287" s="10"/>
      <c r="OU287" s="10"/>
      <c r="OV287" s="10"/>
      <c r="OW287" s="10"/>
      <c r="OX287" s="10"/>
      <c r="OY287" s="10"/>
      <c r="OZ287" s="10"/>
      <c r="PA287" s="10"/>
      <c r="PB287" s="10"/>
      <c r="PC287" s="10"/>
      <c r="PD287" s="10"/>
      <c r="PE287" s="10"/>
      <c r="PF287" s="10"/>
      <c r="PG287" s="10"/>
      <c r="PH287" s="10"/>
      <c r="PI287" s="10"/>
      <c r="PJ287" s="10"/>
      <c r="PK287" s="10"/>
      <c r="PL287" s="10"/>
      <c r="PM287" s="10"/>
      <c r="PN287" s="10"/>
      <c r="PO287" s="10"/>
      <c r="PP287" s="10"/>
      <c r="PQ287" s="10"/>
      <c r="PR287" s="10"/>
      <c r="PS287" s="10"/>
      <c r="PT287" s="10"/>
      <c r="PU287" s="10"/>
      <c r="PV287" s="10"/>
      <c r="PW287" s="10"/>
      <c r="PX287" s="10"/>
      <c r="PY287" s="10"/>
      <c r="PZ287" s="10"/>
      <c r="QA287" s="10"/>
      <c r="QB287" s="10"/>
      <c r="QC287" s="10"/>
      <c r="QD287" s="10"/>
      <c r="QE287" s="10"/>
      <c r="QF287" s="10"/>
      <c r="QG287" s="10"/>
      <c r="QH287" s="10"/>
      <c r="QI287" s="10"/>
      <c r="QJ287" s="10"/>
      <c r="QK287" s="10"/>
      <c r="QL287" s="10"/>
      <c r="QM287" s="10"/>
      <c r="QN287" s="10"/>
      <c r="QO287" s="10"/>
      <c r="QP287" s="10"/>
      <c r="QQ287" s="10"/>
      <c r="QR287" s="10"/>
      <c r="QS287" s="10"/>
      <c r="QT287" s="10"/>
      <c r="QU287" s="10"/>
      <c r="QV287" s="10"/>
      <c r="QW287" s="10"/>
      <c r="QX287" s="10"/>
      <c r="QY287" s="10"/>
      <c r="QZ287" s="10"/>
      <c r="RA287" s="10"/>
      <c r="RB287" s="10"/>
      <c r="RC287" s="10"/>
      <c r="RD287" s="10"/>
      <c r="RE287" s="10"/>
      <c r="RF287" s="10"/>
      <c r="RG287" s="10"/>
      <c r="RH287" s="10"/>
      <c r="RI287" s="10"/>
      <c r="RJ287" s="10"/>
      <c r="RK287" s="10"/>
      <c r="RL287" s="10"/>
      <c r="RM287" s="10"/>
      <c r="RN287" s="10"/>
      <c r="RO287" s="10"/>
      <c r="RP287" s="10"/>
      <c r="RQ287" s="10"/>
      <c r="RR287" s="10"/>
      <c r="RS287" s="10"/>
      <c r="RT287" s="10"/>
      <c r="RU287" s="10"/>
      <c r="RV287" s="10"/>
      <c r="RW287" s="10"/>
      <c r="RX287" s="10"/>
      <c r="RY287" s="10"/>
      <c r="RZ287" s="10"/>
      <c r="SA287" s="10"/>
      <c r="SB287" s="10"/>
      <c r="SC287" s="10"/>
      <c r="SD287" s="10"/>
      <c r="SE287" s="10"/>
      <c r="SF287" s="10"/>
      <c r="SG287" s="10"/>
      <c r="SH287" s="10"/>
      <c r="SI287" s="10"/>
      <c r="SJ287" s="10"/>
      <c r="SK287" s="10"/>
      <c r="SL287" s="10"/>
      <c r="SM287" s="10"/>
      <c r="SN287" s="10"/>
      <c r="SO287" s="10"/>
      <c r="SP287" s="10"/>
      <c r="SQ287" s="10"/>
      <c r="SR287" s="10"/>
      <c r="SS287" s="10"/>
      <c r="ST287" s="10"/>
      <c r="SU287" s="10"/>
      <c r="SV287" s="10"/>
      <c r="SW287" s="10"/>
      <c r="SX287" s="10"/>
      <c r="SY287" s="10"/>
      <c r="SZ287" s="10"/>
      <c r="TA287" s="10"/>
      <c r="TB287" s="10"/>
      <c r="TC287" s="10"/>
      <c r="TD287" s="10"/>
      <c r="TE287" s="10"/>
      <c r="TF287" s="10"/>
      <c r="TG287" s="10"/>
      <c r="TH287" s="10"/>
      <c r="TI287" s="10"/>
      <c r="TJ287" s="10"/>
      <c r="TK287" s="10"/>
      <c r="TL287" s="10"/>
      <c r="TM287" s="10"/>
      <c r="TN287" s="10"/>
      <c r="TO287" s="10"/>
      <c r="TP287" s="10"/>
      <c r="TQ287" s="10"/>
      <c r="TR287" s="10"/>
      <c r="TS287" s="10"/>
      <c r="TT287" s="10"/>
      <c r="TU287" s="10"/>
      <c r="TV287" s="10"/>
      <c r="TW287" s="10"/>
      <c r="TX287" s="10"/>
      <c r="TY287" s="10"/>
      <c r="TZ287" s="10"/>
      <c r="UA287" s="10"/>
      <c r="UB287" s="10"/>
      <c r="UC287" s="10"/>
      <c r="UD287" s="10"/>
      <c r="UE287" s="10"/>
      <c r="UF287" s="10"/>
      <c r="UG287" s="10"/>
      <c r="UH287" s="10"/>
      <c r="UI287" s="10"/>
      <c r="UJ287" s="10"/>
      <c r="UK287" s="10"/>
      <c r="UL287" s="10"/>
      <c r="UM287" s="10"/>
      <c r="UN287" s="10"/>
      <c r="UO287" s="10"/>
      <c r="UP287" s="10"/>
      <c r="UQ287" s="10"/>
      <c r="UR287" s="10"/>
      <c r="US287" s="10"/>
      <c r="UT287" s="10"/>
      <c r="UU287" s="10"/>
      <c r="UV287" s="10"/>
      <c r="UW287" s="10"/>
      <c r="UX287" s="10"/>
      <c r="UY287" s="10"/>
      <c r="UZ287" s="10"/>
      <c r="VA287" s="10"/>
      <c r="VB287" s="10"/>
      <c r="VC287" s="10"/>
      <c r="VD287" s="10"/>
      <c r="VE287" s="10"/>
      <c r="VF287" s="10"/>
      <c r="VG287" s="10"/>
      <c r="VH287" s="10"/>
      <c r="VI287" s="10"/>
      <c r="VJ287" s="10"/>
      <c r="VK287" s="10"/>
      <c r="VL287" s="10"/>
      <c r="VM287" s="10"/>
      <c r="VN287" s="10"/>
      <c r="VO287" s="10"/>
      <c r="VP287" s="10"/>
      <c r="VQ287" s="10"/>
      <c r="VR287" s="10"/>
      <c r="VS287" s="10"/>
      <c r="VT287" s="10"/>
      <c r="VU287" s="10"/>
      <c r="VV287" s="10"/>
      <c r="VW287" s="10"/>
      <c r="VX287" s="10"/>
      <c r="VY287" s="10"/>
      <c r="VZ287" s="10"/>
      <c r="WA287" s="10"/>
      <c r="WB287" s="10"/>
      <c r="WC287" s="10"/>
      <c r="WD287" s="10"/>
      <c r="WE287" s="10"/>
      <c r="WF287" s="10"/>
      <c r="WG287" s="10"/>
      <c r="WH287" s="10"/>
      <c r="WI287" s="10"/>
      <c r="WJ287" s="10"/>
      <c r="WK287" s="10"/>
      <c r="WL287" s="10"/>
      <c r="WM287" s="10"/>
      <c r="WN287" s="10"/>
      <c r="WO287" s="10"/>
      <c r="WP287" s="10"/>
      <c r="WQ287" s="10"/>
      <c r="WR287" s="10"/>
      <c r="WS287" s="10"/>
      <c r="WT287" s="10"/>
      <c r="WU287" s="10"/>
      <c r="WV287" s="10"/>
      <c r="WW287" s="10"/>
      <c r="WX287" s="10"/>
      <c r="WY287" s="10"/>
      <c r="WZ287" s="10"/>
      <c r="XA287" s="10"/>
      <c r="XB287" s="10"/>
      <c r="XC287" s="10"/>
      <c r="XD287" s="10"/>
      <c r="XE287" s="10"/>
      <c r="XF287" s="10"/>
      <c r="XG287" s="10"/>
      <c r="XH287" s="10"/>
      <c r="XI287" s="10"/>
      <c r="XJ287" s="10"/>
      <c r="XK287" s="10"/>
      <c r="XL287" s="10"/>
      <c r="XM287" s="10"/>
      <c r="XN287" s="10"/>
      <c r="XO287" s="10"/>
      <c r="XP287" s="10"/>
      <c r="XQ287" s="10"/>
      <c r="XR287" s="10"/>
      <c r="XS287" s="10"/>
      <c r="XT287" s="10"/>
      <c r="XU287" s="10"/>
      <c r="XV287" s="10"/>
      <c r="XW287" s="10"/>
      <c r="XX287" s="10"/>
      <c r="XY287" s="10"/>
      <c r="XZ287" s="10"/>
      <c r="YA287" s="10"/>
      <c r="YB287" s="10"/>
      <c r="YC287" s="10"/>
      <c r="YD287" s="10"/>
      <c r="YE287" s="10"/>
      <c r="YF287" s="10"/>
      <c r="YG287" s="10"/>
      <c r="YH287" s="10"/>
      <c r="YI287" s="10"/>
      <c r="YJ287" s="10"/>
      <c r="YK287" s="10"/>
      <c r="YL287" s="10"/>
      <c r="YM287" s="10"/>
      <c r="YN287" s="10"/>
      <c r="YO287" s="10"/>
      <c r="YP287" s="10"/>
      <c r="YQ287" s="10"/>
      <c r="YR287" s="10"/>
      <c r="YS287" s="10"/>
      <c r="YT287" s="10"/>
      <c r="YU287" s="10"/>
      <c r="YV287" s="10"/>
      <c r="YW287" s="10"/>
      <c r="YX287" s="10"/>
      <c r="YY287" s="10"/>
      <c r="YZ287" s="10"/>
      <c r="ZA287" s="10"/>
      <c r="ZB287" s="10"/>
      <c r="ZC287" s="10"/>
      <c r="ZD287" s="10"/>
      <c r="ZE287" s="10"/>
      <c r="ZF287" s="10"/>
      <c r="ZG287" s="10"/>
      <c r="ZH287" s="10"/>
      <c r="ZI287" s="10"/>
      <c r="ZJ287" s="10"/>
      <c r="ZK287" s="10"/>
      <c r="ZL287" s="10"/>
      <c r="ZM287" s="10"/>
      <c r="ZN287" s="10"/>
      <c r="ZO287" s="10"/>
      <c r="ZP287" s="10"/>
      <c r="ZQ287" s="10"/>
      <c r="ZR287" s="10"/>
      <c r="ZS287" s="10"/>
      <c r="ZT287" s="10"/>
      <c r="ZU287" s="10"/>
      <c r="ZV287" s="10"/>
      <c r="ZW287" s="10"/>
      <c r="ZX287" s="10"/>
      <c r="ZY287" s="10"/>
      <c r="ZZ287" s="10"/>
      <c r="AAA287" s="10"/>
      <c r="AAB287" s="10"/>
      <c r="AAC287" s="10"/>
      <c r="AAD287" s="10"/>
      <c r="AAE287" s="10"/>
      <c r="AAF287" s="10"/>
      <c r="AAG287" s="10"/>
      <c r="AAH287" s="10"/>
      <c r="AAI287" s="10"/>
      <c r="AAJ287" s="10"/>
      <c r="AAK287" s="10"/>
      <c r="AAL287" s="10"/>
      <c r="AAM287" s="10"/>
      <c r="AAN287" s="10"/>
      <c r="AAO287" s="10"/>
      <c r="AAP287" s="10"/>
      <c r="AAQ287" s="10"/>
      <c r="AAR287" s="10"/>
      <c r="AAS287" s="10"/>
      <c r="AAT287" s="10"/>
      <c r="AAU287" s="10"/>
      <c r="AAV287" s="10"/>
      <c r="AAW287" s="10"/>
      <c r="AAX287" s="10"/>
      <c r="AAY287" s="10"/>
      <c r="AAZ287" s="10"/>
      <c r="ABA287" s="10"/>
      <c r="ABB287" s="10"/>
      <c r="ABC287" s="10"/>
      <c r="ABD287" s="10"/>
      <c r="ABE287" s="10"/>
      <c r="ABF287" s="10"/>
      <c r="ABG287" s="10"/>
      <c r="ABH287" s="10"/>
      <c r="ABI287" s="10"/>
      <c r="ABJ287" s="10"/>
      <c r="ABK287" s="10"/>
      <c r="ABL287" s="10"/>
      <c r="ABM287" s="10"/>
      <c r="ABN287" s="10"/>
      <c r="ABO287" s="10"/>
      <c r="ABP287" s="10"/>
      <c r="ABQ287" s="10"/>
      <c r="ABR287" s="10"/>
      <c r="ABS287" s="10"/>
      <c r="ABT287" s="10"/>
      <c r="ABU287" s="10"/>
      <c r="ABV287" s="10"/>
      <c r="ABW287" s="10"/>
      <c r="ABX287" s="10"/>
      <c r="ABY287" s="10"/>
      <c r="ABZ287" s="10"/>
      <c r="ACA287" s="10"/>
      <c r="ACB287" s="10"/>
      <c r="ACC287" s="10"/>
      <c r="ACD287" s="10"/>
      <c r="ACE287" s="10"/>
      <c r="ACF287" s="10"/>
      <c r="ACG287" s="10"/>
      <c r="ACH287" s="10"/>
      <c r="ACI287" s="10"/>
      <c r="ACJ287" s="10"/>
      <c r="ACK287" s="10"/>
      <c r="ACL287" s="10"/>
      <c r="ACM287" s="10"/>
      <c r="ACN287" s="10"/>
      <c r="ACO287" s="10"/>
      <c r="ACP287" s="10"/>
      <c r="ACQ287" s="10"/>
      <c r="ACR287" s="10"/>
      <c r="ACS287" s="10"/>
      <c r="ACT287" s="10"/>
      <c r="ACU287" s="10"/>
      <c r="ACV287" s="10"/>
      <c r="ACW287" s="10"/>
      <c r="ACX287" s="10"/>
      <c r="ACY287" s="10"/>
      <c r="ACZ287" s="10"/>
      <c r="ADA287" s="10"/>
      <c r="ADB287" s="10"/>
      <c r="ADC287" s="10"/>
      <c r="ADD287" s="10"/>
      <c r="ADE287" s="10"/>
      <c r="ADF287" s="10"/>
      <c r="ADG287" s="10"/>
      <c r="ADH287" s="10"/>
      <c r="ADI287" s="10"/>
      <c r="ADJ287" s="10"/>
      <c r="ADK287" s="10"/>
      <c r="ADL287" s="10"/>
      <c r="ADM287" s="10"/>
      <c r="ADN287" s="10"/>
      <c r="ADO287" s="10"/>
      <c r="ADP287" s="10"/>
      <c r="ADQ287" s="10"/>
      <c r="ADR287" s="10"/>
      <c r="ADS287" s="10"/>
      <c r="ADT287" s="10"/>
      <c r="ADU287" s="10"/>
      <c r="ADV287" s="10"/>
      <c r="ADW287" s="10"/>
      <c r="ADX287" s="10"/>
      <c r="ADY287" s="10"/>
      <c r="ADZ287" s="10"/>
      <c r="AEA287" s="10"/>
      <c r="AEB287" s="10"/>
      <c r="AEC287" s="10"/>
      <c r="AED287" s="10"/>
      <c r="AEE287" s="10"/>
      <c r="AEF287" s="10"/>
      <c r="AEG287" s="10"/>
      <c r="AEH287" s="10"/>
      <c r="AEI287" s="10"/>
      <c r="AEJ287" s="10"/>
      <c r="AEK287" s="10"/>
      <c r="AEL287" s="10"/>
      <c r="AEM287" s="10"/>
      <c r="AEN287" s="10"/>
      <c r="AEO287" s="10"/>
      <c r="AEP287" s="10"/>
      <c r="AEQ287" s="10"/>
      <c r="AER287" s="10"/>
      <c r="AES287" s="10"/>
      <c r="AET287" s="10"/>
      <c r="AEU287" s="10"/>
      <c r="AEV287" s="10"/>
      <c r="AEW287" s="10"/>
      <c r="AEX287" s="10"/>
      <c r="AEY287" s="10"/>
      <c r="AEZ287" s="10"/>
      <c r="AFA287" s="10"/>
      <c r="AFB287" s="10"/>
      <c r="AFC287" s="10"/>
      <c r="AFD287" s="10"/>
      <c r="AFE287" s="10"/>
      <c r="AFF287" s="10"/>
      <c r="AFG287" s="10"/>
      <c r="AFH287" s="10"/>
      <c r="AFI287" s="10"/>
      <c r="AFJ287" s="10"/>
      <c r="AFK287" s="10"/>
      <c r="AFL287" s="10"/>
      <c r="AFM287" s="10"/>
      <c r="AFN287" s="10"/>
      <c r="AFO287" s="10"/>
      <c r="AFP287" s="10"/>
      <c r="AFQ287" s="10"/>
      <c r="AFR287" s="10"/>
      <c r="AFS287" s="10"/>
      <c r="AFT287" s="10"/>
      <c r="AFU287" s="10"/>
      <c r="AFV287" s="10"/>
      <c r="AFW287" s="10"/>
      <c r="AFX287" s="10"/>
      <c r="AFY287" s="10"/>
      <c r="AFZ287" s="10"/>
      <c r="AGA287" s="10"/>
      <c r="AGB287" s="10"/>
      <c r="AGC287" s="10"/>
      <c r="AGD287" s="10"/>
      <c r="AGE287" s="10"/>
      <c r="AGF287" s="10"/>
      <c r="AGG287" s="10"/>
      <c r="AGH287" s="10"/>
      <c r="AGI287" s="10"/>
      <c r="AGJ287" s="10"/>
      <c r="AGK287" s="10"/>
      <c r="AGL287" s="10"/>
      <c r="AGM287" s="10"/>
      <c r="AGN287" s="10"/>
      <c r="AGO287" s="10"/>
      <c r="AGP287" s="10"/>
      <c r="AGQ287" s="10"/>
      <c r="AGR287" s="10"/>
      <c r="AGS287" s="10"/>
      <c r="AGT287" s="10"/>
      <c r="AGU287" s="10"/>
      <c r="AGV287" s="10"/>
      <c r="AGW287" s="10"/>
      <c r="AGX287" s="10"/>
      <c r="AGY287" s="10"/>
      <c r="AGZ287" s="10"/>
      <c r="AHA287" s="10"/>
      <c r="AHB287" s="10"/>
      <c r="AHC287" s="10"/>
      <c r="AHD287" s="10"/>
      <c r="AHE287" s="10"/>
      <c r="AHF287" s="10"/>
      <c r="AHG287" s="10"/>
      <c r="AHH287" s="10"/>
      <c r="AHI287" s="10"/>
      <c r="AHJ287" s="10"/>
      <c r="AHK287" s="10"/>
      <c r="AHL287" s="10"/>
      <c r="AHM287" s="10"/>
      <c r="AHN287" s="10"/>
      <c r="AHO287" s="10"/>
      <c r="AHP287" s="10"/>
      <c r="AHQ287" s="10"/>
      <c r="AHR287" s="10"/>
      <c r="AHS287" s="10"/>
      <c r="AHT287" s="10"/>
      <c r="AHU287" s="10"/>
      <c r="AHV287" s="10"/>
      <c r="AHW287" s="10"/>
      <c r="AHX287" s="10"/>
      <c r="AHY287" s="10"/>
      <c r="AHZ287" s="10"/>
      <c r="AIA287" s="10"/>
      <c r="AIB287" s="10"/>
      <c r="AIC287" s="10"/>
      <c r="AID287" s="10"/>
      <c r="AIE287" s="10"/>
      <c r="AIF287" s="10"/>
      <c r="AIG287" s="10"/>
      <c r="AIH287" s="10"/>
      <c r="AII287" s="10"/>
      <c r="AIJ287" s="10"/>
      <c r="AIK287" s="10"/>
      <c r="AIL287" s="10"/>
      <c r="AIM287" s="10"/>
      <c r="AIN287" s="10"/>
      <c r="AIO287" s="10"/>
      <c r="AIP287" s="10"/>
      <c r="AIQ287" s="10"/>
      <c r="AIR287" s="10"/>
      <c r="AIS287" s="10"/>
      <c r="AIT287" s="10"/>
      <c r="AIU287" s="10"/>
      <c r="AIV287" s="10"/>
      <c r="AIW287" s="10"/>
      <c r="AIX287" s="10"/>
      <c r="AIY287" s="10"/>
      <c r="AIZ287" s="10"/>
      <c r="AJA287" s="10"/>
      <c r="AJB287" s="10"/>
      <c r="AJC287" s="10"/>
      <c r="AJD287" s="10"/>
      <c r="AJE287" s="10"/>
      <c r="AJF287" s="10"/>
      <c r="AJG287" s="10"/>
      <c r="AJH287" s="10"/>
      <c r="AJI287" s="10"/>
      <c r="AJJ287" s="10"/>
      <c r="AJK287" s="10"/>
      <c r="AJL287" s="10"/>
      <c r="AJM287" s="10"/>
      <c r="AJN287" s="10"/>
      <c r="AJO287" s="10"/>
      <c r="AJP287" s="10"/>
      <c r="AJQ287" s="10"/>
      <c r="AJR287" s="10"/>
      <c r="AJS287" s="10"/>
      <c r="AJT287" s="10"/>
      <c r="AJU287" s="10"/>
      <c r="AJV287" s="10"/>
      <c r="AJW287" s="10"/>
      <c r="AJX287" s="10"/>
      <c r="AJY287" s="10"/>
      <c r="AJZ287" s="10"/>
      <c r="AKA287" s="10"/>
      <c r="AKB287" s="10"/>
      <c r="AKC287" s="10"/>
      <c r="AKD287" s="10"/>
      <c r="AKE287" s="10"/>
      <c r="AKF287" s="10"/>
      <c r="AKG287" s="10"/>
      <c r="AKH287" s="10"/>
      <c r="AKI287" s="10"/>
      <c r="AKJ287" s="10"/>
      <c r="AKK287" s="10"/>
      <c r="AKL287" s="10"/>
      <c r="AKM287" s="10"/>
      <c r="AKN287" s="10"/>
      <c r="AKO287" s="10"/>
      <c r="AKP287" s="10"/>
      <c r="AKQ287" s="10"/>
      <c r="AKR287" s="10"/>
      <c r="AKS287" s="10"/>
      <c r="AKT287" s="10"/>
      <c r="AKU287" s="10"/>
      <c r="AKV287" s="10"/>
      <c r="AKW287" s="10"/>
      <c r="AKX287" s="10"/>
      <c r="AKY287" s="10"/>
      <c r="AKZ287" s="10"/>
      <c r="ALA287" s="10"/>
      <c r="ALB287" s="10"/>
      <c r="ALC287" s="10"/>
      <c r="ALD287" s="10"/>
      <c r="ALE287" s="10"/>
      <c r="ALF287" s="10"/>
      <c r="ALG287" s="10"/>
      <c r="ALH287" s="10"/>
      <c r="ALI287" s="10"/>
      <c r="ALJ287" s="10"/>
      <c r="ALK287" s="10"/>
      <c r="ALL287" s="10"/>
      <c r="ALM287" s="10"/>
      <c r="ALN287" s="10"/>
      <c r="ALO287" s="10"/>
      <c r="ALP287" s="10"/>
      <c r="ALQ287" s="10"/>
      <c r="ALR287" s="10"/>
      <c r="ALS287" s="10"/>
      <c r="ALT287" s="10"/>
      <c r="ALU287" s="10"/>
      <c r="ALV287" s="10"/>
      <c r="ALW287" s="10"/>
      <c r="ALX287" s="10"/>
      <c r="ALY287" s="10"/>
      <c r="ALZ287" s="10"/>
      <c r="AMA287" s="10"/>
      <c r="AMB287" s="10"/>
      <c r="AMC287" s="10"/>
      <c r="AMD287" s="10"/>
      <c r="AME287" s="10"/>
      <c r="AMF287" s="10"/>
    </row>
    <row r="288" spans="1:1020" s="13" customFormat="1" x14ac:dyDescent="0.3">
      <c r="A288" s="2">
        <v>10</v>
      </c>
      <c r="B288" s="2" t="s">
        <v>493</v>
      </c>
      <c r="C288" s="2" t="s">
        <v>2104</v>
      </c>
      <c r="D288" s="2">
        <v>1985</v>
      </c>
      <c r="E288" s="2" t="s">
        <v>3685</v>
      </c>
      <c r="F288" s="2" t="s">
        <v>107</v>
      </c>
      <c r="G288" s="3" t="s">
        <v>495</v>
      </c>
      <c r="H288" s="3" t="s">
        <v>496</v>
      </c>
      <c r="I288" s="3" t="s">
        <v>497</v>
      </c>
      <c r="J288" s="4" t="s">
        <v>4824</v>
      </c>
      <c r="K288" s="4" t="s">
        <v>4836</v>
      </c>
      <c r="L288" s="4" t="s">
        <v>21</v>
      </c>
      <c r="M288" s="4" t="s">
        <v>179</v>
      </c>
      <c r="N288" s="96"/>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c r="KY288" s="10"/>
      <c r="KZ288" s="10"/>
      <c r="LA288" s="10"/>
      <c r="LB288" s="10"/>
      <c r="LC288" s="10"/>
      <c r="LD288" s="10"/>
      <c r="LE288" s="10"/>
      <c r="LF288" s="10"/>
      <c r="LG288" s="10"/>
      <c r="LH288" s="10"/>
      <c r="LI288" s="10"/>
      <c r="LJ288" s="10"/>
      <c r="LK288" s="10"/>
      <c r="LL288" s="10"/>
      <c r="LM288" s="10"/>
      <c r="LN288" s="10"/>
      <c r="LO288" s="10"/>
      <c r="LP288" s="10"/>
      <c r="LQ288" s="10"/>
      <c r="LR288" s="10"/>
      <c r="LS288" s="10"/>
      <c r="LT288" s="10"/>
      <c r="LU288" s="10"/>
      <c r="LV288" s="10"/>
      <c r="LW288" s="10"/>
      <c r="LX288" s="10"/>
      <c r="LY288" s="10"/>
      <c r="LZ288" s="10"/>
      <c r="MA288" s="10"/>
      <c r="MB288" s="10"/>
      <c r="MC288" s="10"/>
      <c r="MD288" s="10"/>
      <c r="ME288" s="10"/>
      <c r="MF288" s="10"/>
      <c r="MG288" s="10"/>
      <c r="MH288" s="10"/>
      <c r="MI288" s="10"/>
      <c r="MJ288" s="10"/>
      <c r="MK288" s="10"/>
      <c r="ML288" s="10"/>
      <c r="MM288" s="10"/>
      <c r="MN288" s="10"/>
      <c r="MO288" s="10"/>
      <c r="MP288" s="10"/>
      <c r="MQ288" s="10"/>
      <c r="MR288" s="10"/>
      <c r="MS288" s="10"/>
      <c r="MT288" s="10"/>
      <c r="MU288" s="10"/>
      <c r="MV288" s="10"/>
      <c r="MW288" s="10"/>
      <c r="MX288" s="10"/>
      <c r="MY288" s="10"/>
      <c r="MZ288" s="10"/>
      <c r="NA288" s="10"/>
      <c r="NB288" s="10"/>
      <c r="NC288" s="10"/>
      <c r="ND288" s="10"/>
      <c r="NE288" s="10"/>
      <c r="NF288" s="10"/>
      <c r="NG288" s="10"/>
      <c r="NH288" s="10"/>
      <c r="NI288" s="10"/>
      <c r="NJ288" s="10"/>
      <c r="NK288" s="10"/>
      <c r="NL288" s="10"/>
      <c r="NM288" s="10"/>
      <c r="NN288" s="10"/>
      <c r="NO288" s="10"/>
      <c r="NP288" s="10"/>
      <c r="NQ288" s="10"/>
      <c r="NR288" s="10"/>
      <c r="NS288" s="10"/>
      <c r="NT288" s="10"/>
      <c r="NU288" s="10"/>
      <c r="NV288" s="10"/>
      <c r="NW288" s="10"/>
      <c r="NX288" s="10"/>
      <c r="NY288" s="10"/>
      <c r="NZ288" s="10"/>
      <c r="OA288" s="10"/>
      <c r="OB288" s="10"/>
      <c r="OC288" s="10"/>
      <c r="OD288" s="10"/>
      <c r="OE288" s="10"/>
      <c r="OF288" s="10"/>
      <c r="OG288" s="10"/>
      <c r="OH288" s="10"/>
      <c r="OI288" s="10"/>
      <c r="OJ288" s="10"/>
      <c r="OK288" s="10"/>
      <c r="OL288" s="10"/>
      <c r="OM288" s="10"/>
      <c r="ON288" s="10"/>
      <c r="OO288" s="10"/>
      <c r="OP288" s="10"/>
      <c r="OQ288" s="10"/>
      <c r="OR288" s="10"/>
      <c r="OS288" s="10"/>
      <c r="OT288" s="10"/>
      <c r="OU288" s="10"/>
      <c r="OV288" s="10"/>
      <c r="OW288" s="10"/>
      <c r="OX288" s="10"/>
      <c r="OY288" s="10"/>
      <c r="OZ288" s="10"/>
      <c r="PA288" s="10"/>
      <c r="PB288" s="10"/>
      <c r="PC288" s="10"/>
      <c r="PD288" s="10"/>
      <c r="PE288" s="10"/>
      <c r="PF288" s="10"/>
      <c r="PG288" s="10"/>
      <c r="PH288" s="10"/>
      <c r="PI288" s="10"/>
      <c r="PJ288" s="10"/>
      <c r="PK288" s="10"/>
      <c r="PL288" s="10"/>
      <c r="PM288" s="10"/>
      <c r="PN288" s="10"/>
      <c r="PO288" s="10"/>
      <c r="PP288" s="10"/>
      <c r="PQ288" s="10"/>
      <c r="PR288" s="10"/>
      <c r="PS288" s="10"/>
      <c r="PT288" s="10"/>
      <c r="PU288" s="10"/>
      <c r="PV288" s="10"/>
      <c r="PW288" s="10"/>
      <c r="PX288" s="10"/>
      <c r="PY288" s="10"/>
      <c r="PZ288" s="10"/>
      <c r="QA288" s="10"/>
      <c r="QB288" s="10"/>
      <c r="QC288" s="10"/>
      <c r="QD288" s="10"/>
      <c r="QE288" s="10"/>
      <c r="QF288" s="10"/>
      <c r="QG288" s="10"/>
      <c r="QH288" s="10"/>
      <c r="QI288" s="10"/>
      <c r="QJ288" s="10"/>
      <c r="QK288" s="10"/>
      <c r="QL288" s="10"/>
      <c r="QM288" s="10"/>
      <c r="QN288" s="10"/>
      <c r="QO288" s="10"/>
      <c r="QP288" s="10"/>
      <c r="QQ288" s="10"/>
      <c r="QR288" s="10"/>
      <c r="QS288" s="10"/>
      <c r="QT288" s="10"/>
      <c r="QU288" s="10"/>
      <c r="QV288" s="10"/>
      <c r="QW288" s="10"/>
      <c r="QX288" s="10"/>
      <c r="QY288" s="10"/>
      <c r="QZ288" s="10"/>
      <c r="RA288" s="10"/>
      <c r="RB288" s="10"/>
      <c r="RC288" s="10"/>
      <c r="RD288" s="10"/>
      <c r="RE288" s="10"/>
      <c r="RF288" s="10"/>
      <c r="RG288" s="10"/>
      <c r="RH288" s="10"/>
      <c r="RI288" s="10"/>
      <c r="RJ288" s="10"/>
      <c r="RK288" s="10"/>
      <c r="RL288" s="10"/>
      <c r="RM288" s="10"/>
      <c r="RN288" s="10"/>
      <c r="RO288" s="10"/>
      <c r="RP288" s="10"/>
      <c r="RQ288" s="10"/>
      <c r="RR288" s="10"/>
      <c r="RS288" s="10"/>
      <c r="RT288" s="10"/>
      <c r="RU288" s="10"/>
      <c r="RV288" s="10"/>
      <c r="RW288" s="10"/>
      <c r="RX288" s="10"/>
      <c r="RY288" s="10"/>
      <c r="RZ288" s="10"/>
      <c r="SA288" s="10"/>
      <c r="SB288" s="10"/>
      <c r="SC288" s="10"/>
      <c r="SD288" s="10"/>
      <c r="SE288" s="10"/>
      <c r="SF288" s="10"/>
      <c r="SG288" s="10"/>
      <c r="SH288" s="10"/>
      <c r="SI288" s="10"/>
      <c r="SJ288" s="10"/>
      <c r="SK288" s="10"/>
      <c r="SL288" s="10"/>
      <c r="SM288" s="10"/>
      <c r="SN288" s="10"/>
      <c r="SO288" s="10"/>
      <c r="SP288" s="10"/>
      <c r="SQ288" s="10"/>
      <c r="SR288" s="10"/>
      <c r="SS288" s="10"/>
      <c r="ST288" s="10"/>
      <c r="SU288" s="10"/>
      <c r="SV288" s="10"/>
      <c r="SW288" s="10"/>
      <c r="SX288" s="10"/>
      <c r="SY288" s="10"/>
      <c r="SZ288" s="10"/>
      <c r="TA288" s="10"/>
      <c r="TB288" s="10"/>
      <c r="TC288" s="10"/>
      <c r="TD288" s="10"/>
      <c r="TE288" s="10"/>
      <c r="TF288" s="10"/>
      <c r="TG288" s="10"/>
      <c r="TH288" s="10"/>
      <c r="TI288" s="10"/>
      <c r="TJ288" s="10"/>
      <c r="TK288" s="10"/>
      <c r="TL288" s="10"/>
      <c r="TM288" s="10"/>
      <c r="TN288" s="10"/>
      <c r="TO288" s="10"/>
      <c r="TP288" s="10"/>
      <c r="TQ288" s="10"/>
      <c r="TR288" s="10"/>
      <c r="TS288" s="10"/>
      <c r="TT288" s="10"/>
      <c r="TU288" s="10"/>
      <c r="TV288" s="10"/>
      <c r="TW288" s="10"/>
      <c r="TX288" s="10"/>
      <c r="TY288" s="10"/>
      <c r="TZ288" s="10"/>
      <c r="UA288" s="10"/>
      <c r="UB288" s="10"/>
      <c r="UC288" s="10"/>
      <c r="UD288" s="10"/>
      <c r="UE288" s="10"/>
      <c r="UF288" s="10"/>
      <c r="UG288" s="10"/>
      <c r="UH288" s="10"/>
      <c r="UI288" s="10"/>
      <c r="UJ288" s="10"/>
      <c r="UK288" s="10"/>
      <c r="UL288" s="10"/>
      <c r="UM288" s="10"/>
      <c r="UN288" s="10"/>
      <c r="UO288" s="10"/>
      <c r="UP288" s="10"/>
      <c r="UQ288" s="10"/>
      <c r="UR288" s="10"/>
      <c r="US288" s="10"/>
      <c r="UT288" s="10"/>
      <c r="UU288" s="10"/>
      <c r="UV288" s="10"/>
      <c r="UW288" s="10"/>
      <c r="UX288" s="10"/>
      <c r="UY288" s="10"/>
      <c r="UZ288" s="10"/>
      <c r="VA288" s="10"/>
      <c r="VB288" s="10"/>
      <c r="VC288" s="10"/>
      <c r="VD288" s="10"/>
      <c r="VE288" s="10"/>
      <c r="VF288" s="10"/>
      <c r="VG288" s="10"/>
      <c r="VH288" s="10"/>
      <c r="VI288" s="10"/>
      <c r="VJ288" s="10"/>
      <c r="VK288" s="10"/>
      <c r="VL288" s="10"/>
      <c r="VM288" s="10"/>
      <c r="VN288" s="10"/>
      <c r="VO288" s="10"/>
      <c r="VP288" s="10"/>
      <c r="VQ288" s="10"/>
      <c r="VR288" s="10"/>
      <c r="VS288" s="10"/>
      <c r="VT288" s="10"/>
      <c r="VU288" s="10"/>
      <c r="VV288" s="10"/>
      <c r="VW288" s="10"/>
      <c r="VX288" s="10"/>
      <c r="VY288" s="10"/>
      <c r="VZ288" s="10"/>
      <c r="WA288" s="10"/>
      <c r="WB288" s="10"/>
      <c r="WC288" s="10"/>
      <c r="WD288" s="10"/>
      <c r="WE288" s="10"/>
      <c r="WF288" s="10"/>
      <c r="WG288" s="10"/>
      <c r="WH288" s="10"/>
      <c r="WI288" s="10"/>
      <c r="WJ288" s="10"/>
      <c r="WK288" s="10"/>
      <c r="WL288" s="10"/>
      <c r="WM288" s="10"/>
      <c r="WN288" s="10"/>
      <c r="WO288" s="10"/>
      <c r="WP288" s="10"/>
      <c r="WQ288" s="10"/>
      <c r="WR288" s="10"/>
      <c r="WS288" s="10"/>
      <c r="WT288" s="10"/>
      <c r="WU288" s="10"/>
      <c r="WV288" s="10"/>
      <c r="WW288" s="10"/>
      <c r="WX288" s="10"/>
      <c r="WY288" s="10"/>
      <c r="WZ288" s="10"/>
      <c r="XA288" s="10"/>
      <c r="XB288" s="10"/>
      <c r="XC288" s="10"/>
      <c r="XD288" s="10"/>
      <c r="XE288" s="10"/>
      <c r="XF288" s="10"/>
      <c r="XG288" s="10"/>
      <c r="XH288" s="10"/>
      <c r="XI288" s="10"/>
      <c r="XJ288" s="10"/>
      <c r="XK288" s="10"/>
      <c r="XL288" s="10"/>
      <c r="XM288" s="10"/>
      <c r="XN288" s="10"/>
      <c r="XO288" s="10"/>
      <c r="XP288" s="10"/>
      <c r="XQ288" s="10"/>
      <c r="XR288" s="10"/>
      <c r="XS288" s="10"/>
      <c r="XT288" s="10"/>
      <c r="XU288" s="10"/>
      <c r="XV288" s="10"/>
      <c r="XW288" s="10"/>
      <c r="XX288" s="10"/>
      <c r="XY288" s="10"/>
      <c r="XZ288" s="10"/>
      <c r="YA288" s="10"/>
      <c r="YB288" s="10"/>
      <c r="YC288" s="10"/>
      <c r="YD288" s="10"/>
      <c r="YE288" s="10"/>
      <c r="YF288" s="10"/>
      <c r="YG288" s="10"/>
      <c r="YH288" s="10"/>
      <c r="YI288" s="10"/>
      <c r="YJ288" s="10"/>
      <c r="YK288" s="10"/>
      <c r="YL288" s="10"/>
      <c r="YM288" s="10"/>
      <c r="YN288" s="10"/>
      <c r="YO288" s="10"/>
      <c r="YP288" s="10"/>
      <c r="YQ288" s="10"/>
      <c r="YR288" s="10"/>
      <c r="YS288" s="10"/>
      <c r="YT288" s="10"/>
      <c r="YU288" s="10"/>
      <c r="YV288" s="10"/>
      <c r="YW288" s="10"/>
      <c r="YX288" s="10"/>
      <c r="YY288" s="10"/>
      <c r="YZ288" s="10"/>
      <c r="ZA288" s="10"/>
      <c r="ZB288" s="10"/>
      <c r="ZC288" s="10"/>
      <c r="ZD288" s="10"/>
      <c r="ZE288" s="10"/>
      <c r="ZF288" s="10"/>
      <c r="ZG288" s="10"/>
      <c r="ZH288" s="10"/>
      <c r="ZI288" s="10"/>
      <c r="ZJ288" s="10"/>
      <c r="ZK288" s="10"/>
      <c r="ZL288" s="10"/>
      <c r="ZM288" s="10"/>
      <c r="ZN288" s="10"/>
      <c r="ZO288" s="10"/>
      <c r="ZP288" s="10"/>
      <c r="ZQ288" s="10"/>
      <c r="ZR288" s="10"/>
      <c r="ZS288" s="10"/>
      <c r="ZT288" s="10"/>
      <c r="ZU288" s="10"/>
      <c r="ZV288" s="10"/>
      <c r="ZW288" s="10"/>
      <c r="ZX288" s="10"/>
      <c r="ZY288" s="10"/>
      <c r="ZZ288" s="10"/>
      <c r="AAA288" s="10"/>
      <c r="AAB288" s="10"/>
      <c r="AAC288" s="10"/>
      <c r="AAD288" s="10"/>
      <c r="AAE288" s="10"/>
      <c r="AAF288" s="10"/>
      <c r="AAG288" s="10"/>
      <c r="AAH288" s="10"/>
      <c r="AAI288" s="10"/>
      <c r="AAJ288" s="10"/>
      <c r="AAK288" s="10"/>
      <c r="AAL288" s="10"/>
      <c r="AAM288" s="10"/>
      <c r="AAN288" s="10"/>
      <c r="AAO288" s="10"/>
      <c r="AAP288" s="10"/>
      <c r="AAQ288" s="10"/>
      <c r="AAR288" s="10"/>
      <c r="AAS288" s="10"/>
      <c r="AAT288" s="10"/>
      <c r="AAU288" s="10"/>
      <c r="AAV288" s="10"/>
      <c r="AAW288" s="10"/>
      <c r="AAX288" s="10"/>
      <c r="AAY288" s="10"/>
      <c r="AAZ288" s="10"/>
      <c r="ABA288" s="10"/>
      <c r="ABB288" s="10"/>
      <c r="ABC288" s="10"/>
      <c r="ABD288" s="10"/>
      <c r="ABE288" s="10"/>
      <c r="ABF288" s="10"/>
      <c r="ABG288" s="10"/>
      <c r="ABH288" s="10"/>
      <c r="ABI288" s="10"/>
      <c r="ABJ288" s="10"/>
      <c r="ABK288" s="10"/>
      <c r="ABL288" s="10"/>
      <c r="ABM288" s="10"/>
      <c r="ABN288" s="10"/>
      <c r="ABO288" s="10"/>
      <c r="ABP288" s="10"/>
      <c r="ABQ288" s="10"/>
      <c r="ABR288" s="10"/>
      <c r="ABS288" s="10"/>
      <c r="ABT288" s="10"/>
      <c r="ABU288" s="10"/>
      <c r="ABV288" s="10"/>
      <c r="ABW288" s="10"/>
      <c r="ABX288" s="10"/>
      <c r="ABY288" s="10"/>
      <c r="ABZ288" s="10"/>
      <c r="ACA288" s="10"/>
      <c r="ACB288" s="10"/>
      <c r="ACC288" s="10"/>
      <c r="ACD288" s="10"/>
      <c r="ACE288" s="10"/>
      <c r="ACF288" s="10"/>
      <c r="ACG288" s="10"/>
      <c r="ACH288" s="10"/>
      <c r="ACI288" s="10"/>
      <c r="ACJ288" s="10"/>
      <c r="ACK288" s="10"/>
      <c r="ACL288" s="10"/>
      <c r="ACM288" s="10"/>
      <c r="ACN288" s="10"/>
      <c r="ACO288" s="10"/>
      <c r="ACP288" s="10"/>
      <c r="ACQ288" s="10"/>
      <c r="ACR288" s="10"/>
      <c r="ACS288" s="10"/>
      <c r="ACT288" s="10"/>
      <c r="ACU288" s="10"/>
      <c r="ACV288" s="10"/>
      <c r="ACW288" s="10"/>
      <c r="ACX288" s="10"/>
      <c r="ACY288" s="10"/>
      <c r="ACZ288" s="10"/>
      <c r="ADA288" s="10"/>
      <c r="ADB288" s="10"/>
      <c r="ADC288" s="10"/>
      <c r="ADD288" s="10"/>
      <c r="ADE288" s="10"/>
      <c r="ADF288" s="10"/>
      <c r="ADG288" s="10"/>
      <c r="ADH288" s="10"/>
      <c r="ADI288" s="10"/>
      <c r="ADJ288" s="10"/>
      <c r="ADK288" s="10"/>
      <c r="ADL288" s="10"/>
      <c r="ADM288" s="10"/>
      <c r="ADN288" s="10"/>
      <c r="ADO288" s="10"/>
      <c r="ADP288" s="10"/>
      <c r="ADQ288" s="10"/>
      <c r="ADR288" s="10"/>
      <c r="ADS288" s="10"/>
      <c r="ADT288" s="10"/>
      <c r="ADU288" s="10"/>
      <c r="ADV288" s="10"/>
      <c r="ADW288" s="10"/>
      <c r="ADX288" s="10"/>
      <c r="ADY288" s="10"/>
      <c r="ADZ288" s="10"/>
      <c r="AEA288" s="10"/>
      <c r="AEB288" s="10"/>
      <c r="AEC288" s="10"/>
      <c r="AED288" s="10"/>
      <c r="AEE288" s="10"/>
      <c r="AEF288" s="10"/>
      <c r="AEG288" s="10"/>
      <c r="AEH288" s="10"/>
      <c r="AEI288" s="10"/>
      <c r="AEJ288" s="10"/>
      <c r="AEK288" s="10"/>
      <c r="AEL288" s="10"/>
      <c r="AEM288" s="10"/>
      <c r="AEN288" s="10"/>
      <c r="AEO288" s="10"/>
      <c r="AEP288" s="10"/>
      <c r="AEQ288" s="10"/>
      <c r="AER288" s="10"/>
      <c r="AES288" s="10"/>
      <c r="AET288" s="10"/>
      <c r="AEU288" s="10"/>
      <c r="AEV288" s="10"/>
      <c r="AEW288" s="10"/>
      <c r="AEX288" s="10"/>
      <c r="AEY288" s="10"/>
      <c r="AEZ288" s="10"/>
      <c r="AFA288" s="10"/>
      <c r="AFB288" s="10"/>
      <c r="AFC288" s="10"/>
      <c r="AFD288" s="10"/>
      <c r="AFE288" s="10"/>
      <c r="AFF288" s="10"/>
      <c r="AFG288" s="10"/>
      <c r="AFH288" s="10"/>
      <c r="AFI288" s="10"/>
      <c r="AFJ288" s="10"/>
      <c r="AFK288" s="10"/>
      <c r="AFL288" s="10"/>
      <c r="AFM288" s="10"/>
      <c r="AFN288" s="10"/>
      <c r="AFO288" s="10"/>
      <c r="AFP288" s="10"/>
      <c r="AFQ288" s="10"/>
      <c r="AFR288" s="10"/>
      <c r="AFS288" s="10"/>
      <c r="AFT288" s="10"/>
      <c r="AFU288" s="10"/>
      <c r="AFV288" s="10"/>
      <c r="AFW288" s="10"/>
      <c r="AFX288" s="10"/>
      <c r="AFY288" s="10"/>
      <c r="AFZ288" s="10"/>
      <c r="AGA288" s="10"/>
      <c r="AGB288" s="10"/>
      <c r="AGC288" s="10"/>
      <c r="AGD288" s="10"/>
      <c r="AGE288" s="10"/>
      <c r="AGF288" s="10"/>
      <c r="AGG288" s="10"/>
      <c r="AGH288" s="10"/>
      <c r="AGI288" s="10"/>
      <c r="AGJ288" s="10"/>
      <c r="AGK288" s="10"/>
      <c r="AGL288" s="10"/>
      <c r="AGM288" s="10"/>
      <c r="AGN288" s="10"/>
      <c r="AGO288" s="10"/>
      <c r="AGP288" s="10"/>
      <c r="AGQ288" s="10"/>
      <c r="AGR288" s="10"/>
      <c r="AGS288" s="10"/>
      <c r="AGT288" s="10"/>
      <c r="AGU288" s="10"/>
      <c r="AGV288" s="10"/>
      <c r="AGW288" s="10"/>
      <c r="AGX288" s="10"/>
      <c r="AGY288" s="10"/>
      <c r="AGZ288" s="10"/>
      <c r="AHA288" s="10"/>
      <c r="AHB288" s="10"/>
      <c r="AHC288" s="10"/>
      <c r="AHD288" s="10"/>
      <c r="AHE288" s="10"/>
      <c r="AHF288" s="10"/>
      <c r="AHG288" s="10"/>
      <c r="AHH288" s="10"/>
      <c r="AHI288" s="10"/>
      <c r="AHJ288" s="10"/>
      <c r="AHK288" s="10"/>
      <c r="AHL288" s="10"/>
      <c r="AHM288" s="10"/>
      <c r="AHN288" s="10"/>
      <c r="AHO288" s="10"/>
      <c r="AHP288" s="10"/>
      <c r="AHQ288" s="10"/>
      <c r="AHR288" s="10"/>
      <c r="AHS288" s="10"/>
      <c r="AHT288" s="10"/>
      <c r="AHU288" s="10"/>
      <c r="AHV288" s="10"/>
      <c r="AHW288" s="10"/>
      <c r="AHX288" s="10"/>
      <c r="AHY288" s="10"/>
      <c r="AHZ288" s="10"/>
      <c r="AIA288" s="10"/>
      <c r="AIB288" s="10"/>
      <c r="AIC288" s="10"/>
      <c r="AID288" s="10"/>
      <c r="AIE288" s="10"/>
      <c r="AIF288" s="10"/>
      <c r="AIG288" s="10"/>
      <c r="AIH288" s="10"/>
      <c r="AII288" s="10"/>
      <c r="AIJ288" s="10"/>
      <c r="AIK288" s="10"/>
      <c r="AIL288" s="10"/>
      <c r="AIM288" s="10"/>
      <c r="AIN288" s="10"/>
      <c r="AIO288" s="10"/>
      <c r="AIP288" s="10"/>
      <c r="AIQ288" s="10"/>
      <c r="AIR288" s="10"/>
      <c r="AIS288" s="10"/>
      <c r="AIT288" s="10"/>
      <c r="AIU288" s="10"/>
      <c r="AIV288" s="10"/>
      <c r="AIW288" s="10"/>
      <c r="AIX288" s="10"/>
      <c r="AIY288" s="10"/>
      <c r="AIZ288" s="10"/>
      <c r="AJA288" s="10"/>
      <c r="AJB288" s="10"/>
      <c r="AJC288" s="10"/>
      <c r="AJD288" s="10"/>
      <c r="AJE288" s="10"/>
      <c r="AJF288" s="10"/>
      <c r="AJG288" s="10"/>
      <c r="AJH288" s="10"/>
      <c r="AJI288" s="10"/>
      <c r="AJJ288" s="10"/>
      <c r="AJK288" s="10"/>
      <c r="AJL288" s="10"/>
      <c r="AJM288" s="10"/>
      <c r="AJN288" s="10"/>
      <c r="AJO288" s="10"/>
      <c r="AJP288" s="10"/>
      <c r="AJQ288" s="10"/>
      <c r="AJR288" s="10"/>
      <c r="AJS288" s="10"/>
      <c r="AJT288" s="10"/>
      <c r="AJU288" s="10"/>
      <c r="AJV288" s="10"/>
      <c r="AJW288" s="10"/>
      <c r="AJX288" s="10"/>
      <c r="AJY288" s="10"/>
      <c r="AJZ288" s="10"/>
      <c r="AKA288" s="10"/>
      <c r="AKB288" s="10"/>
      <c r="AKC288" s="10"/>
      <c r="AKD288" s="10"/>
      <c r="AKE288" s="10"/>
      <c r="AKF288" s="10"/>
      <c r="AKG288" s="10"/>
      <c r="AKH288" s="10"/>
      <c r="AKI288" s="10"/>
      <c r="AKJ288" s="10"/>
      <c r="AKK288" s="10"/>
      <c r="AKL288" s="10"/>
      <c r="AKM288" s="10"/>
      <c r="AKN288" s="10"/>
      <c r="AKO288" s="10"/>
      <c r="AKP288" s="10"/>
      <c r="AKQ288" s="10"/>
      <c r="AKR288" s="10"/>
      <c r="AKS288" s="10"/>
      <c r="AKT288" s="10"/>
      <c r="AKU288" s="10"/>
      <c r="AKV288" s="10"/>
      <c r="AKW288" s="10"/>
      <c r="AKX288" s="10"/>
      <c r="AKY288" s="10"/>
      <c r="AKZ288" s="10"/>
      <c r="ALA288" s="10"/>
      <c r="ALB288" s="10"/>
      <c r="ALC288" s="10"/>
      <c r="ALD288" s="10"/>
      <c r="ALE288" s="10"/>
      <c r="ALF288" s="10"/>
      <c r="ALG288" s="10"/>
      <c r="ALH288" s="10"/>
      <c r="ALI288" s="10"/>
      <c r="ALJ288" s="10"/>
      <c r="ALK288" s="10"/>
      <c r="ALL288" s="10"/>
      <c r="ALM288" s="10"/>
      <c r="ALN288" s="10"/>
      <c r="ALO288" s="10"/>
      <c r="ALP288" s="10"/>
      <c r="ALQ288" s="10"/>
      <c r="ALR288" s="10"/>
      <c r="ALS288" s="10"/>
      <c r="ALT288" s="10"/>
      <c r="ALU288" s="10"/>
      <c r="ALV288" s="10"/>
      <c r="ALW288" s="10"/>
      <c r="ALX288" s="10"/>
      <c r="ALY288" s="10"/>
      <c r="ALZ288" s="10"/>
      <c r="AMA288" s="10"/>
      <c r="AMB288" s="10"/>
      <c r="AMC288" s="10"/>
      <c r="AMD288" s="10"/>
      <c r="AME288" s="10"/>
      <c r="AMF288" s="10"/>
    </row>
    <row r="289" spans="1:1020" x14ac:dyDescent="0.3">
      <c r="A289" s="2">
        <v>898</v>
      </c>
      <c r="B289" s="2" t="s">
        <v>3546</v>
      </c>
      <c r="C289" s="2" t="s">
        <v>2104</v>
      </c>
      <c r="D289" s="2">
        <v>1985</v>
      </c>
      <c r="E289" s="2" t="s">
        <v>3686</v>
      </c>
      <c r="F289" s="2" t="s">
        <v>3684</v>
      </c>
      <c r="H289" s="3" t="s">
        <v>2102</v>
      </c>
      <c r="J289" s="4" t="s">
        <v>4824</v>
      </c>
      <c r="K289" s="4" t="s">
        <v>4836</v>
      </c>
      <c r="L289" s="4" t="s">
        <v>21</v>
      </c>
      <c r="M289" s="4" t="s">
        <v>179</v>
      </c>
      <c r="O289" s="10"/>
    </row>
    <row r="290" spans="1:1020" s="13" customFormat="1" x14ac:dyDescent="0.3">
      <c r="A290" s="2" t="s">
        <v>3380</v>
      </c>
      <c r="B290" s="2" t="s">
        <v>3379</v>
      </c>
      <c r="C290" s="2" t="s">
        <v>2104</v>
      </c>
      <c r="D290" s="2">
        <v>1985</v>
      </c>
      <c r="E290" s="2" t="s">
        <v>3381</v>
      </c>
      <c r="F290" s="2" t="s">
        <v>107</v>
      </c>
      <c r="G290" s="3"/>
      <c r="H290" s="3" t="s">
        <v>3382</v>
      </c>
      <c r="I290" s="3"/>
      <c r="J290" s="4" t="s">
        <v>4824</v>
      </c>
      <c r="K290" s="4" t="s">
        <v>4837</v>
      </c>
      <c r="L290" s="4" t="s">
        <v>21</v>
      </c>
      <c r="M290" s="4" t="s">
        <v>179</v>
      </c>
      <c r="N290" s="96"/>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c r="IU290" s="10"/>
      <c r="IV290" s="10"/>
      <c r="IW290" s="10"/>
      <c r="IX290" s="10"/>
      <c r="IY290" s="10"/>
      <c r="IZ290" s="10"/>
      <c r="JA290" s="10"/>
      <c r="JB290" s="10"/>
      <c r="JC290" s="10"/>
      <c r="JD290" s="10"/>
      <c r="JE290" s="10"/>
      <c r="JF290" s="10"/>
      <c r="JG290" s="10"/>
      <c r="JH290" s="10"/>
      <c r="JI290" s="10"/>
      <c r="JJ290" s="10"/>
      <c r="JK290" s="10"/>
      <c r="JL290" s="10"/>
      <c r="JM290" s="10"/>
      <c r="JN290" s="10"/>
      <c r="JO290" s="10"/>
      <c r="JP290" s="10"/>
      <c r="JQ290" s="10"/>
      <c r="JR290" s="10"/>
      <c r="JS290" s="10"/>
      <c r="JT290" s="10"/>
      <c r="JU290" s="10"/>
      <c r="JV290" s="10"/>
      <c r="JW290" s="10"/>
      <c r="JX290" s="10"/>
      <c r="JY290" s="10"/>
      <c r="JZ290" s="10"/>
      <c r="KA290" s="10"/>
      <c r="KB290" s="10"/>
      <c r="KC290" s="10"/>
      <c r="KD290" s="10"/>
      <c r="KE290" s="10"/>
      <c r="KF290" s="10"/>
      <c r="KG290" s="10"/>
      <c r="KH290" s="10"/>
      <c r="KI290" s="10"/>
      <c r="KJ290" s="10"/>
      <c r="KK290" s="10"/>
      <c r="KL290" s="10"/>
      <c r="KM290" s="10"/>
      <c r="KN290" s="10"/>
      <c r="KO290" s="10"/>
      <c r="KP290" s="10"/>
      <c r="KQ290" s="10"/>
      <c r="KR290" s="10"/>
      <c r="KS290" s="10"/>
      <c r="KT290" s="10"/>
      <c r="KU290" s="10"/>
      <c r="KV290" s="10"/>
      <c r="KW290" s="10"/>
      <c r="KX290" s="10"/>
      <c r="KY290" s="10"/>
      <c r="KZ290" s="10"/>
      <c r="LA290" s="10"/>
      <c r="LB290" s="10"/>
      <c r="LC290" s="10"/>
      <c r="LD290" s="10"/>
      <c r="LE290" s="10"/>
      <c r="LF290" s="10"/>
      <c r="LG290" s="10"/>
      <c r="LH290" s="10"/>
      <c r="LI290" s="10"/>
      <c r="LJ290" s="10"/>
      <c r="LK290" s="10"/>
      <c r="LL290" s="10"/>
      <c r="LM290" s="10"/>
      <c r="LN290" s="10"/>
      <c r="LO290" s="10"/>
      <c r="LP290" s="10"/>
      <c r="LQ290" s="10"/>
      <c r="LR290" s="10"/>
      <c r="LS290" s="10"/>
      <c r="LT290" s="10"/>
      <c r="LU290" s="10"/>
      <c r="LV290" s="10"/>
      <c r="LW290" s="10"/>
      <c r="LX290" s="10"/>
      <c r="LY290" s="10"/>
      <c r="LZ290" s="10"/>
      <c r="MA290" s="10"/>
      <c r="MB290" s="10"/>
      <c r="MC290" s="10"/>
      <c r="MD290" s="10"/>
      <c r="ME290" s="10"/>
      <c r="MF290" s="10"/>
      <c r="MG290" s="10"/>
      <c r="MH290" s="10"/>
      <c r="MI290" s="10"/>
      <c r="MJ290" s="10"/>
      <c r="MK290" s="10"/>
      <c r="ML290" s="10"/>
      <c r="MM290" s="10"/>
      <c r="MN290" s="10"/>
      <c r="MO290" s="10"/>
      <c r="MP290" s="10"/>
      <c r="MQ290" s="10"/>
      <c r="MR290" s="10"/>
      <c r="MS290" s="10"/>
      <c r="MT290" s="10"/>
      <c r="MU290" s="10"/>
      <c r="MV290" s="10"/>
      <c r="MW290" s="10"/>
      <c r="MX290" s="10"/>
      <c r="MY290" s="10"/>
      <c r="MZ290" s="10"/>
      <c r="NA290" s="10"/>
      <c r="NB290" s="10"/>
      <c r="NC290" s="10"/>
      <c r="ND290" s="10"/>
      <c r="NE290" s="10"/>
      <c r="NF290" s="10"/>
      <c r="NG290" s="10"/>
      <c r="NH290" s="10"/>
      <c r="NI290" s="10"/>
      <c r="NJ290" s="10"/>
      <c r="NK290" s="10"/>
      <c r="NL290" s="10"/>
      <c r="NM290" s="10"/>
      <c r="NN290" s="10"/>
      <c r="NO290" s="10"/>
      <c r="NP290" s="10"/>
      <c r="NQ290" s="10"/>
      <c r="NR290" s="10"/>
      <c r="NS290" s="10"/>
      <c r="NT290" s="10"/>
      <c r="NU290" s="10"/>
      <c r="NV290" s="10"/>
      <c r="NW290" s="10"/>
      <c r="NX290" s="10"/>
      <c r="NY290" s="10"/>
      <c r="NZ290" s="10"/>
      <c r="OA290" s="10"/>
      <c r="OB290" s="10"/>
      <c r="OC290" s="10"/>
      <c r="OD290" s="10"/>
      <c r="OE290" s="10"/>
      <c r="OF290" s="10"/>
      <c r="OG290" s="10"/>
      <c r="OH290" s="10"/>
      <c r="OI290" s="10"/>
      <c r="OJ290" s="10"/>
      <c r="OK290" s="10"/>
      <c r="OL290" s="10"/>
      <c r="OM290" s="10"/>
      <c r="ON290" s="10"/>
      <c r="OO290" s="10"/>
      <c r="OP290" s="10"/>
      <c r="OQ290" s="10"/>
      <c r="OR290" s="10"/>
      <c r="OS290" s="10"/>
      <c r="OT290" s="10"/>
      <c r="OU290" s="10"/>
      <c r="OV290" s="10"/>
      <c r="OW290" s="10"/>
      <c r="OX290" s="10"/>
      <c r="OY290" s="10"/>
      <c r="OZ290" s="10"/>
      <c r="PA290" s="10"/>
      <c r="PB290" s="10"/>
      <c r="PC290" s="10"/>
      <c r="PD290" s="10"/>
      <c r="PE290" s="10"/>
      <c r="PF290" s="10"/>
      <c r="PG290" s="10"/>
      <c r="PH290" s="10"/>
      <c r="PI290" s="10"/>
      <c r="PJ290" s="10"/>
      <c r="PK290" s="10"/>
      <c r="PL290" s="10"/>
      <c r="PM290" s="10"/>
      <c r="PN290" s="10"/>
      <c r="PO290" s="10"/>
      <c r="PP290" s="10"/>
      <c r="PQ290" s="10"/>
      <c r="PR290" s="10"/>
      <c r="PS290" s="10"/>
      <c r="PT290" s="10"/>
      <c r="PU290" s="10"/>
      <c r="PV290" s="10"/>
      <c r="PW290" s="10"/>
      <c r="PX290" s="10"/>
      <c r="PY290" s="10"/>
      <c r="PZ290" s="10"/>
      <c r="QA290" s="10"/>
      <c r="QB290" s="10"/>
      <c r="QC290" s="10"/>
      <c r="QD290" s="10"/>
      <c r="QE290" s="10"/>
      <c r="QF290" s="10"/>
      <c r="QG290" s="10"/>
      <c r="QH290" s="10"/>
      <c r="QI290" s="10"/>
      <c r="QJ290" s="10"/>
      <c r="QK290" s="10"/>
      <c r="QL290" s="10"/>
      <c r="QM290" s="10"/>
      <c r="QN290" s="10"/>
      <c r="QO290" s="10"/>
      <c r="QP290" s="10"/>
      <c r="QQ290" s="10"/>
      <c r="QR290" s="10"/>
      <c r="QS290" s="10"/>
      <c r="QT290" s="10"/>
      <c r="QU290" s="10"/>
      <c r="QV290" s="10"/>
      <c r="QW290" s="10"/>
      <c r="QX290" s="10"/>
      <c r="QY290" s="10"/>
      <c r="QZ290" s="10"/>
      <c r="RA290" s="10"/>
      <c r="RB290" s="10"/>
      <c r="RC290" s="10"/>
      <c r="RD290" s="10"/>
      <c r="RE290" s="10"/>
      <c r="RF290" s="10"/>
      <c r="RG290" s="10"/>
      <c r="RH290" s="10"/>
      <c r="RI290" s="10"/>
      <c r="RJ290" s="10"/>
      <c r="RK290" s="10"/>
      <c r="RL290" s="10"/>
      <c r="RM290" s="10"/>
      <c r="RN290" s="10"/>
      <c r="RO290" s="10"/>
      <c r="RP290" s="10"/>
      <c r="RQ290" s="10"/>
      <c r="RR290" s="10"/>
      <c r="RS290" s="10"/>
      <c r="RT290" s="10"/>
      <c r="RU290" s="10"/>
      <c r="RV290" s="10"/>
      <c r="RW290" s="10"/>
      <c r="RX290" s="10"/>
      <c r="RY290" s="10"/>
      <c r="RZ290" s="10"/>
      <c r="SA290" s="10"/>
      <c r="SB290" s="10"/>
      <c r="SC290" s="10"/>
      <c r="SD290" s="10"/>
      <c r="SE290" s="10"/>
      <c r="SF290" s="10"/>
      <c r="SG290" s="10"/>
      <c r="SH290" s="10"/>
      <c r="SI290" s="10"/>
      <c r="SJ290" s="10"/>
      <c r="SK290" s="10"/>
      <c r="SL290" s="10"/>
      <c r="SM290" s="10"/>
      <c r="SN290" s="10"/>
      <c r="SO290" s="10"/>
      <c r="SP290" s="10"/>
      <c r="SQ290" s="10"/>
      <c r="SR290" s="10"/>
      <c r="SS290" s="10"/>
      <c r="ST290" s="10"/>
      <c r="SU290" s="10"/>
      <c r="SV290" s="10"/>
      <c r="SW290" s="10"/>
      <c r="SX290" s="10"/>
      <c r="SY290" s="10"/>
      <c r="SZ290" s="10"/>
      <c r="TA290" s="10"/>
      <c r="TB290" s="10"/>
      <c r="TC290" s="10"/>
      <c r="TD290" s="10"/>
      <c r="TE290" s="10"/>
      <c r="TF290" s="10"/>
      <c r="TG290" s="10"/>
      <c r="TH290" s="10"/>
      <c r="TI290" s="10"/>
      <c r="TJ290" s="10"/>
      <c r="TK290" s="10"/>
      <c r="TL290" s="10"/>
      <c r="TM290" s="10"/>
      <c r="TN290" s="10"/>
      <c r="TO290" s="10"/>
      <c r="TP290" s="10"/>
      <c r="TQ290" s="10"/>
      <c r="TR290" s="10"/>
      <c r="TS290" s="10"/>
      <c r="TT290" s="10"/>
      <c r="TU290" s="10"/>
      <c r="TV290" s="10"/>
      <c r="TW290" s="10"/>
      <c r="TX290" s="10"/>
      <c r="TY290" s="10"/>
      <c r="TZ290" s="10"/>
      <c r="UA290" s="10"/>
      <c r="UB290" s="10"/>
      <c r="UC290" s="10"/>
      <c r="UD290" s="10"/>
      <c r="UE290" s="10"/>
      <c r="UF290" s="10"/>
      <c r="UG290" s="10"/>
      <c r="UH290" s="10"/>
      <c r="UI290" s="10"/>
      <c r="UJ290" s="10"/>
      <c r="UK290" s="10"/>
      <c r="UL290" s="10"/>
      <c r="UM290" s="10"/>
      <c r="UN290" s="10"/>
      <c r="UO290" s="10"/>
      <c r="UP290" s="10"/>
      <c r="UQ290" s="10"/>
      <c r="UR290" s="10"/>
      <c r="US290" s="10"/>
      <c r="UT290" s="10"/>
      <c r="UU290" s="10"/>
      <c r="UV290" s="10"/>
      <c r="UW290" s="10"/>
      <c r="UX290" s="10"/>
      <c r="UY290" s="10"/>
      <c r="UZ290" s="10"/>
      <c r="VA290" s="10"/>
      <c r="VB290" s="10"/>
      <c r="VC290" s="10"/>
      <c r="VD290" s="10"/>
      <c r="VE290" s="10"/>
      <c r="VF290" s="10"/>
      <c r="VG290" s="10"/>
      <c r="VH290" s="10"/>
      <c r="VI290" s="10"/>
      <c r="VJ290" s="10"/>
      <c r="VK290" s="10"/>
      <c r="VL290" s="10"/>
      <c r="VM290" s="10"/>
      <c r="VN290" s="10"/>
      <c r="VO290" s="10"/>
      <c r="VP290" s="10"/>
      <c r="VQ290" s="10"/>
      <c r="VR290" s="10"/>
      <c r="VS290" s="10"/>
      <c r="VT290" s="10"/>
      <c r="VU290" s="10"/>
      <c r="VV290" s="10"/>
      <c r="VW290" s="10"/>
      <c r="VX290" s="10"/>
      <c r="VY290" s="10"/>
      <c r="VZ290" s="10"/>
      <c r="WA290" s="10"/>
      <c r="WB290" s="10"/>
      <c r="WC290" s="10"/>
      <c r="WD290" s="10"/>
      <c r="WE290" s="10"/>
      <c r="WF290" s="10"/>
      <c r="WG290" s="10"/>
      <c r="WH290" s="10"/>
      <c r="WI290" s="10"/>
      <c r="WJ290" s="10"/>
      <c r="WK290" s="10"/>
      <c r="WL290" s="10"/>
      <c r="WM290" s="10"/>
      <c r="WN290" s="10"/>
      <c r="WO290" s="10"/>
      <c r="WP290" s="10"/>
      <c r="WQ290" s="10"/>
      <c r="WR290" s="10"/>
      <c r="WS290" s="10"/>
      <c r="WT290" s="10"/>
      <c r="WU290" s="10"/>
      <c r="WV290" s="10"/>
      <c r="WW290" s="10"/>
      <c r="WX290" s="10"/>
      <c r="WY290" s="10"/>
      <c r="WZ290" s="10"/>
      <c r="XA290" s="10"/>
      <c r="XB290" s="10"/>
      <c r="XC290" s="10"/>
      <c r="XD290" s="10"/>
      <c r="XE290" s="10"/>
      <c r="XF290" s="10"/>
      <c r="XG290" s="10"/>
      <c r="XH290" s="10"/>
      <c r="XI290" s="10"/>
      <c r="XJ290" s="10"/>
      <c r="XK290" s="10"/>
      <c r="XL290" s="10"/>
      <c r="XM290" s="10"/>
      <c r="XN290" s="10"/>
      <c r="XO290" s="10"/>
      <c r="XP290" s="10"/>
      <c r="XQ290" s="10"/>
      <c r="XR290" s="10"/>
      <c r="XS290" s="10"/>
      <c r="XT290" s="10"/>
      <c r="XU290" s="10"/>
      <c r="XV290" s="10"/>
      <c r="XW290" s="10"/>
      <c r="XX290" s="10"/>
      <c r="XY290" s="10"/>
      <c r="XZ290" s="10"/>
      <c r="YA290" s="10"/>
      <c r="YB290" s="10"/>
      <c r="YC290" s="10"/>
      <c r="YD290" s="10"/>
      <c r="YE290" s="10"/>
      <c r="YF290" s="10"/>
      <c r="YG290" s="10"/>
      <c r="YH290" s="10"/>
      <c r="YI290" s="10"/>
      <c r="YJ290" s="10"/>
      <c r="YK290" s="10"/>
      <c r="YL290" s="10"/>
      <c r="YM290" s="10"/>
      <c r="YN290" s="10"/>
      <c r="YO290" s="10"/>
      <c r="YP290" s="10"/>
      <c r="YQ290" s="10"/>
      <c r="YR290" s="10"/>
      <c r="YS290" s="10"/>
      <c r="YT290" s="10"/>
      <c r="YU290" s="10"/>
      <c r="YV290" s="10"/>
      <c r="YW290" s="10"/>
      <c r="YX290" s="10"/>
      <c r="YY290" s="10"/>
      <c r="YZ290" s="10"/>
      <c r="ZA290" s="10"/>
      <c r="ZB290" s="10"/>
      <c r="ZC290" s="10"/>
      <c r="ZD290" s="10"/>
      <c r="ZE290" s="10"/>
      <c r="ZF290" s="10"/>
      <c r="ZG290" s="10"/>
      <c r="ZH290" s="10"/>
      <c r="ZI290" s="10"/>
      <c r="ZJ290" s="10"/>
      <c r="ZK290" s="10"/>
      <c r="ZL290" s="10"/>
      <c r="ZM290" s="10"/>
      <c r="ZN290" s="10"/>
      <c r="ZO290" s="10"/>
      <c r="ZP290" s="10"/>
      <c r="ZQ290" s="10"/>
      <c r="ZR290" s="10"/>
      <c r="ZS290" s="10"/>
      <c r="ZT290" s="10"/>
      <c r="ZU290" s="10"/>
      <c r="ZV290" s="10"/>
      <c r="ZW290" s="10"/>
      <c r="ZX290" s="10"/>
      <c r="ZY290" s="10"/>
      <c r="ZZ290" s="10"/>
      <c r="AAA290" s="10"/>
      <c r="AAB290" s="10"/>
      <c r="AAC290" s="10"/>
      <c r="AAD290" s="10"/>
      <c r="AAE290" s="10"/>
      <c r="AAF290" s="10"/>
      <c r="AAG290" s="10"/>
      <c r="AAH290" s="10"/>
      <c r="AAI290" s="10"/>
      <c r="AAJ290" s="10"/>
      <c r="AAK290" s="10"/>
      <c r="AAL290" s="10"/>
      <c r="AAM290" s="10"/>
      <c r="AAN290" s="10"/>
      <c r="AAO290" s="10"/>
      <c r="AAP290" s="10"/>
      <c r="AAQ290" s="10"/>
      <c r="AAR290" s="10"/>
      <c r="AAS290" s="10"/>
      <c r="AAT290" s="10"/>
      <c r="AAU290" s="10"/>
      <c r="AAV290" s="10"/>
      <c r="AAW290" s="10"/>
      <c r="AAX290" s="10"/>
      <c r="AAY290" s="10"/>
      <c r="AAZ290" s="10"/>
      <c r="ABA290" s="10"/>
      <c r="ABB290" s="10"/>
      <c r="ABC290" s="10"/>
      <c r="ABD290" s="10"/>
      <c r="ABE290" s="10"/>
      <c r="ABF290" s="10"/>
      <c r="ABG290" s="10"/>
      <c r="ABH290" s="10"/>
      <c r="ABI290" s="10"/>
      <c r="ABJ290" s="10"/>
      <c r="ABK290" s="10"/>
      <c r="ABL290" s="10"/>
      <c r="ABM290" s="10"/>
      <c r="ABN290" s="10"/>
      <c r="ABO290" s="10"/>
      <c r="ABP290" s="10"/>
      <c r="ABQ290" s="10"/>
      <c r="ABR290" s="10"/>
      <c r="ABS290" s="10"/>
      <c r="ABT290" s="10"/>
      <c r="ABU290" s="10"/>
      <c r="ABV290" s="10"/>
      <c r="ABW290" s="10"/>
      <c r="ABX290" s="10"/>
      <c r="ABY290" s="10"/>
      <c r="ABZ290" s="10"/>
      <c r="ACA290" s="10"/>
      <c r="ACB290" s="10"/>
      <c r="ACC290" s="10"/>
      <c r="ACD290" s="10"/>
      <c r="ACE290" s="10"/>
      <c r="ACF290" s="10"/>
      <c r="ACG290" s="10"/>
      <c r="ACH290" s="10"/>
      <c r="ACI290" s="10"/>
      <c r="ACJ290" s="10"/>
      <c r="ACK290" s="10"/>
      <c r="ACL290" s="10"/>
      <c r="ACM290" s="10"/>
      <c r="ACN290" s="10"/>
      <c r="ACO290" s="10"/>
      <c r="ACP290" s="10"/>
      <c r="ACQ290" s="10"/>
      <c r="ACR290" s="10"/>
      <c r="ACS290" s="10"/>
      <c r="ACT290" s="10"/>
      <c r="ACU290" s="10"/>
      <c r="ACV290" s="10"/>
      <c r="ACW290" s="10"/>
      <c r="ACX290" s="10"/>
      <c r="ACY290" s="10"/>
      <c r="ACZ290" s="10"/>
      <c r="ADA290" s="10"/>
      <c r="ADB290" s="10"/>
      <c r="ADC290" s="10"/>
      <c r="ADD290" s="10"/>
      <c r="ADE290" s="10"/>
      <c r="ADF290" s="10"/>
      <c r="ADG290" s="10"/>
      <c r="ADH290" s="10"/>
      <c r="ADI290" s="10"/>
      <c r="ADJ290" s="10"/>
      <c r="ADK290" s="10"/>
      <c r="ADL290" s="10"/>
      <c r="ADM290" s="10"/>
      <c r="ADN290" s="10"/>
      <c r="ADO290" s="10"/>
      <c r="ADP290" s="10"/>
      <c r="ADQ290" s="10"/>
      <c r="ADR290" s="10"/>
      <c r="ADS290" s="10"/>
      <c r="ADT290" s="10"/>
      <c r="ADU290" s="10"/>
      <c r="ADV290" s="10"/>
      <c r="ADW290" s="10"/>
      <c r="ADX290" s="10"/>
      <c r="ADY290" s="10"/>
      <c r="ADZ290" s="10"/>
      <c r="AEA290" s="10"/>
      <c r="AEB290" s="10"/>
      <c r="AEC290" s="10"/>
      <c r="AED290" s="10"/>
      <c r="AEE290" s="10"/>
      <c r="AEF290" s="10"/>
      <c r="AEG290" s="10"/>
      <c r="AEH290" s="10"/>
      <c r="AEI290" s="10"/>
      <c r="AEJ290" s="10"/>
      <c r="AEK290" s="10"/>
      <c r="AEL290" s="10"/>
      <c r="AEM290" s="10"/>
      <c r="AEN290" s="10"/>
      <c r="AEO290" s="10"/>
      <c r="AEP290" s="10"/>
      <c r="AEQ290" s="10"/>
      <c r="AER290" s="10"/>
      <c r="AES290" s="10"/>
      <c r="AET290" s="10"/>
      <c r="AEU290" s="10"/>
      <c r="AEV290" s="10"/>
      <c r="AEW290" s="10"/>
      <c r="AEX290" s="10"/>
      <c r="AEY290" s="10"/>
      <c r="AEZ290" s="10"/>
      <c r="AFA290" s="10"/>
      <c r="AFB290" s="10"/>
      <c r="AFC290" s="10"/>
      <c r="AFD290" s="10"/>
      <c r="AFE290" s="10"/>
      <c r="AFF290" s="10"/>
      <c r="AFG290" s="10"/>
      <c r="AFH290" s="10"/>
      <c r="AFI290" s="10"/>
      <c r="AFJ290" s="10"/>
      <c r="AFK290" s="10"/>
      <c r="AFL290" s="10"/>
      <c r="AFM290" s="10"/>
      <c r="AFN290" s="10"/>
      <c r="AFO290" s="10"/>
      <c r="AFP290" s="10"/>
      <c r="AFQ290" s="10"/>
      <c r="AFR290" s="10"/>
      <c r="AFS290" s="10"/>
      <c r="AFT290" s="10"/>
      <c r="AFU290" s="10"/>
      <c r="AFV290" s="10"/>
      <c r="AFW290" s="10"/>
      <c r="AFX290" s="10"/>
      <c r="AFY290" s="10"/>
      <c r="AFZ290" s="10"/>
      <c r="AGA290" s="10"/>
      <c r="AGB290" s="10"/>
      <c r="AGC290" s="10"/>
      <c r="AGD290" s="10"/>
      <c r="AGE290" s="10"/>
      <c r="AGF290" s="10"/>
      <c r="AGG290" s="10"/>
      <c r="AGH290" s="10"/>
      <c r="AGI290" s="10"/>
      <c r="AGJ290" s="10"/>
      <c r="AGK290" s="10"/>
      <c r="AGL290" s="10"/>
      <c r="AGM290" s="10"/>
      <c r="AGN290" s="10"/>
      <c r="AGO290" s="10"/>
      <c r="AGP290" s="10"/>
      <c r="AGQ290" s="10"/>
      <c r="AGR290" s="10"/>
      <c r="AGS290" s="10"/>
      <c r="AGT290" s="10"/>
      <c r="AGU290" s="10"/>
      <c r="AGV290" s="10"/>
      <c r="AGW290" s="10"/>
      <c r="AGX290" s="10"/>
      <c r="AGY290" s="10"/>
      <c r="AGZ290" s="10"/>
      <c r="AHA290" s="10"/>
      <c r="AHB290" s="10"/>
      <c r="AHC290" s="10"/>
      <c r="AHD290" s="10"/>
      <c r="AHE290" s="10"/>
      <c r="AHF290" s="10"/>
      <c r="AHG290" s="10"/>
      <c r="AHH290" s="10"/>
      <c r="AHI290" s="10"/>
      <c r="AHJ290" s="10"/>
      <c r="AHK290" s="10"/>
      <c r="AHL290" s="10"/>
      <c r="AHM290" s="10"/>
      <c r="AHN290" s="10"/>
      <c r="AHO290" s="10"/>
      <c r="AHP290" s="10"/>
      <c r="AHQ290" s="10"/>
      <c r="AHR290" s="10"/>
      <c r="AHS290" s="10"/>
      <c r="AHT290" s="10"/>
      <c r="AHU290" s="10"/>
      <c r="AHV290" s="10"/>
      <c r="AHW290" s="10"/>
      <c r="AHX290" s="10"/>
      <c r="AHY290" s="10"/>
      <c r="AHZ290" s="10"/>
      <c r="AIA290" s="10"/>
      <c r="AIB290" s="10"/>
      <c r="AIC290" s="10"/>
      <c r="AID290" s="10"/>
      <c r="AIE290" s="10"/>
      <c r="AIF290" s="10"/>
      <c r="AIG290" s="10"/>
      <c r="AIH290" s="10"/>
      <c r="AII290" s="10"/>
      <c r="AIJ290" s="10"/>
      <c r="AIK290" s="10"/>
      <c r="AIL290" s="10"/>
      <c r="AIM290" s="10"/>
      <c r="AIN290" s="10"/>
      <c r="AIO290" s="10"/>
      <c r="AIP290" s="10"/>
      <c r="AIQ290" s="10"/>
      <c r="AIR290" s="10"/>
      <c r="AIS290" s="10"/>
      <c r="AIT290" s="10"/>
      <c r="AIU290" s="10"/>
      <c r="AIV290" s="10"/>
      <c r="AIW290" s="10"/>
      <c r="AIX290" s="10"/>
      <c r="AIY290" s="10"/>
      <c r="AIZ290" s="10"/>
      <c r="AJA290" s="10"/>
      <c r="AJB290" s="10"/>
      <c r="AJC290" s="10"/>
      <c r="AJD290" s="10"/>
      <c r="AJE290" s="10"/>
      <c r="AJF290" s="10"/>
      <c r="AJG290" s="10"/>
      <c r="AJH290" s="10"/>
      <c r="AJI290" s="10"/>
      <c r="AJJ290" s="10"/>
      <c r="AJK290" s="10"/>
      <c r="AJL290" s="10"/>
      <c r="AJM290" s="10"/>
      <c r="AJN290" s="10"/>
      <c r="AJO290" s="10"/>
      <c r="AJP290" s="10"/>
      <c r="AJQ290" s="10"/>
      <c r="AJR290" s="10"/>
      <c r="AJS290" s="10"/>
      <c r="AJT290" s="10"/>
      <c r="AJU290" s="10"/>
      <c r="AJV290" s="10"/>
      <c r="AJW290" s="10"/>
      <c r="AJX290" s="10"/>
      <c r="AJY290" s="10"/>
      <c r="AJZ290" s="10"/>
      <c r="AKA290" s="10"/>
      <c r="AKB290" s="10"/>
      <c r="AKC290" s="10"/>
      <c r="AKD290" s="10"/>
      <c r="AKE290" s="10"/>
      <c r="AKF290" s="10"/>
      <c r="AKG290" s="10"/>
      <c r="AKH290" s="10"/>
      <c r="AKI290" s="10"/>
      <c r="AKJ290" s="10"/>
      <c r="AKK290" s="10"/>
      <c r="AKL290" s="10"/>
      <c r="AKM290" s="10"/>
      <c r="AKN290" s="10"/>
      <c r="AKO290" s="10"/>
      <c r="AKP290" s="10"/>
      <c r="AKQ290" s="10"/>
      <c r="AKR290" s="10"/>
      <c r="AKS290" s="10"/>
      <c r="AKT290" s="10"/>
      <c r="AKU290" s="10"/>
      <c r="AKV290" s="10"/>
      <c r="AKW290" s="10"/>
      <c r="AKX290" s="10"/>
      <c r="AKY290" s="10"/>
      <c r="AKZ290" s="10"/>
      <c r="ALA290" s="10"/>
      <c r="ALB290" s="10"/>
      <c r="ALC290" s="10"/>
      <c r="ALD290" s="10"/>
      <c r="ALE290" s="10"/>
      <c r="ALF290" s="10"/>
      <c r="ALG290" s="10"/>
      <c r="ALH290" s="10"/>
      <c r="ALI290" s="10"/>
      <c r="ALJ290" s="10"/>
      <c r="ALK290" s="10"/>
      <c r="ALL290" s="10"/>
      <c r="ALM290" s="10"/>
      <c r="ALN290" s="10"/>
      <c r="ALO290" s="10"/>
      <c r="ALP290" s="10"/>
      <c r="ALQ290" s="10"/>
      <c r="ALR290" s="10"/>
      <c r="ALS290" s="10"/>
      <c r="ALT290" s="10"/>
      <c r="ALU290" s="10"/>
      <c r="ALV290" s="10"/>
      <c r="ALW290" s="10"/>
      <c r="ALX290" s="10"/>
      <c r="ALY290" s="10"/>
      <c r="ALZ290" s="10"/>
      <c r="AMA290" s="10"/>
      <c r="AMB290" s="10"/>
      <c r="AMC290" s="10"/>
      <c r="AMD290" s="10"/>
      <c r="AME290" s="10"/>
      <c r="AMF290" s="10"/>
    </row>
    <row r="291" spans="1:1020" s="13" customFormat="1" x14ac:dyDescent="0.3">
      <c r="A291" s="2">
        <v>306</v>
      </c>
      <c r="B291" s="2" t="s">
        <v>934</v>
      </c>
      <c r="C291" s="2" t="s">
        <v>935</v>
      </c>
      <c r="D291" s="2">
        <v>2008</v>
      </c>
      <c r="E291" s="2" t="s">
        <v>936</v>
      </c>
      <c r="F291" s="2" t="s">
        <v>825</v>
      </c>
      <c r="G291" s="3"/>
      <c r="H291" s="3"/>
      <c r="I291" s="3" t="s">
        <v>937</v>
      </c>
      <c r="J291" s="4" t="s">
        <v>4824</v>
      </c>
      <c r="K291" s="4" t="s">
        <v>4836</v>
      </c>
      <c r="L291" s="4" t="s">
        <v>184</v>
      </c>
      <c r="M291" s="4" t="s">
        <v>308</v>
      </c>
      <c r="N291" s="96"/>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c r="NI291" s="10"/>
      <c r="NJ291" s="10"/>
      <c r="NK291" s="10"/>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c r="RI291" s="10"/>
      <c r="RJ291" s="10"/>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c r="UD291" s="10"/>
      <c r="UE291" s="10"/>
      <c r="UF291" s="10"/>
      <c r="UG291" s="10"/>
      <c r="UH291" s="10"/>
      <c r="UI291" s="10"/>
      <c r="UJ291" s="10"/>
      <c r="UK291" s="10"/>
      <c r="UL291" s="10"/>
      <c r="UM291" s="10"/>
      <c r="UN291" s="10"/>
      <c r="UO291" s="10"/>
      <c r="UP291" s="10"/>
      <c r="UQ291" s="10"/>
      <c r="UR291" s="10"/>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10"/>
      <c r="XL291" s="10"/>
      <c r="XM291" s="10"/>
      <c r="XN291" s="10"/>
      <c r="XO291" s="10"/>
      <c r="XP291" s="10"/>
      <c r="XQ291" s="10"/>
      <c r="XR291" s="10"/>
      <c r="XS291" s="10"/>
      <c r="XT291" s="10"/>
      <c r="XU291" s="10"/>
      <c r="XV291" s="10"/>
      <c r="XW291" s="10"/>
      <c r="XX291" s="10"/>
      <c r="XY291" s="10"/>
      <c r="XZ291" s="10"/>
      <c r="YA291" s="10"/>
      <c r="YB291" s="10"/>
      <c r="YC291" s="10"/>
      <c r="YD291" s="10"/>
      <c r="YE291" s="10"/>
      <c r="YF291" s="10"/>
      <c r="YG291" s="10"/>
      <c r="YH291" s="10"/>
      <c r="YI291" s="10"/>
      <c r="YJ291" s="10"/>
      <c r="YK291" s="10"/>
      <c r="YL291" s="10"/>
      <c r="YM291" s="10"/>
      <c r="YN291" s="10"/>
      <c r="YO291" s="10"/>
      <c r="YP291" s="10"/>
      <c r="YQ291" s="10"/>
      <c r="YR291" s="10"/>
      <c r="YS291" s="10"/>
      <c r="YT291" s="10"/>
      <c r="YU291" s="10"/>
      <c r="YV291" s="10"/>
      <c r="YW291" s="10"/>
      <c r="YX291" s="10"/>
      <c r="YY291" s="10"/>
      <c r="YZ291" s="10"/>
      <c r="ZA291" s="10"/>
      <c r="ZB291" s="10"/>
      <c r="ZC291" s="10"/>
      <c r="ZD291" s="10"/>
      <c r="ZE291" s="10"/>
      <c r="ZF291" s="10"/>
      <c r="ZG291" s="10"/>
      <c r="ZH291" s="10"/>
      <c r="ZI291" s="10"/>
      <c r="ZJ291" s="10"/>
      <c r="ZK291" s="10"/>
      <c r="ZL291" s="10"/>
      <c r="ZM291" s="10"/>
      <c r="ZN291" s="10"/>
      <c r="ZO291" s="10"/>
      <c r="ZP291" s="10"/>
      <c r="ZQ291" s="10"/>
      <c r="ZR291" s="10"/>
      <c r="ZS291" s="10"/>
      <c r="ZT291" s="10"/>
      <c r="ZU291" s="10"/>
      <c r="ZV291" s="10"/>
      <c r="ZW291" s="10"/>
      <c r="ZX291" s="10"/>
      <c r="ZY291" s="10"/>
      <c r="ZZ291" s="10"/>
      <c r="AAA291" s="10"/>
      <c r="AAB291" s="10"/>
      <c r="AAC291" s="10"/>
      <c r="AAD291" s="10"/>
      <c r="AAE291" s="10"/>
      <c r="AAF291" s="10"/>
      <c r="AAG291" s="10"/>
      <c r="AAH291" s="10"/>
      <c r="AAI291" s="10"/>
      <c r="AAJ291" s="10"/>
      <c r="AAK291" s="10"/>
      <c r="AAL291" s="10"/>
      <c r="AAM291" s="10"/>
      <c r="AAN291" s="10"/>
      <c r="AAO291" s="10"/>
      <c r="AAP291" s="10"/>
      <c r="AAQ291" s="10"/>
      <c r="AAR291" s="10"/>
      <c r="AAS291" s="10"/>
      <c r="AAT291" s="10"/>
      <c r="AAU291" s="10"/>
      <c r="AAV291" s="10"/>
      <c r="AAW291" s="10"/>
      <c r="AAX291" s="10"/>
      <c r="AAY291" s="10"/>
      <c r="AAZ291" s="10"/>
      <c r="ABA291" s="10"/>
      <c r="ABB291" s="10"/>
      <c r="ABC291" s="10"/>
      <c r="ABD291" s="10"/>
      <c r="ABE291" s="10"/>
      <c r="ABF291" s="10"/>
      <c r="ABG291" s="10"/>
      <c r="ABH291" s="10"/>
      <c r="ABI291" s="10"/>
      <c r="ABJ291" s="10"/>
      <c r="ABK291" s="10"/>
      <c r="ABL291" s="10"/>
      <c r="ABM291" s="10"/>
      <c r="ABN291" s="10"/>
      <c r="ABO291" s="10"/>
      <c r="ABP291" s="10"/>
      <c r="ABQ291" s="10"/>
      <c r="ABR291" s="10"/>
      <c r="ABS291" s="10"/>
      <c r="ABT291" s="10"/>
      <c r="ABU291" s="10"/>
      <c r="ABV291" s="10"/>
      <c r="ABW291" s="10"/>
      <c r="ABX291" s="10"/>
      <c r="ABY291" s="10"/>
      <c r="ABZ291" s="10"/>
      <c r="ACA291" s="10"/>
      <c r="ACB291" s="10"/>
      <c r="ACC291" s="10"/>
      <c r="ACD291" s="10"/>
      <c r="ACE291" s="10"/>
      <c r="ACF291" s="10"/>
      <c r="ACG291" s="10"/>
      <c r="ACH291" s="10"/>
      <c r="ACI291" s="10"/>
      <c r="ACJ291" s="10"/>
      <c r="ACK291" s="10"/>
      <c r="ACL291" s="10"/>
      <c r="ACM291" s="10"/>
      <c r="ACN291" s="10"/>
      <c r="ACO291" s="10"/>
      <c r="ACP291" s="10"/>
      <c r="ACQ291" s="10"/>
      <c r="ACR291" s="10"/>
      <c r="ACS291" s="10"/>
      <c r="ACT291" s="10"/>
      <c r="ACU291" s="10"/>
      <c r="ACV291" s="10"/>
      <c r="ACW291" s="10"/>
      <c r="ACX291" s="10"/>
      <c r="ACY291" s="10"/>
      <c r="ACZ291" s="10"/>
      <c r="ADA291" s="10"/>
      <c r="ADB291" s="10"/>
      <c r="ADC291" s="10"/>
      <c r="ADD291" s="10"/>
      <c r="ADE291" s="10"/>
      <c r="ADF291" s="10"/>
      <c r="ADG291" s="10"/>
      <c r="ADH291" s="10"/>
      <c r="ADI291" s="10"/>
      <c r="ADJ291" s="10"/>
      <c r="ADK291" s="10"/>
      <c r="ADL291" s="10"/>
      <c r="ADM291" s="10"/>
      <c r="ADN291" s="10"/>
      <c r="ADO291" s="10"/>
      <c r="ADP291" s="10"/>
      <c r="ADQ291" s="10"/>
      <c r="ADR291" s="10"/>
      <c r="ADS291" s="10"/>
      <c r="ADT291" s="10"/>
      <c r="ADU291" s="10"/>
      <c r="ADV291" s="10"/>
      <c r="ADW291" s="10"/>
      <c r="ADX291" s="10"/>
      <c r="ADY291" s="10"/>
      <c r="ADZ291" s="10"/>
      <c r="AEA291" s="10"/>
      <c r="AEB291" s="10"/>
      <c r="AEC291" s="10"/>
      <c r="AED291" s="10"/>
      <c r="AEE291" s="10"/>
      <c r="AEF291" s="10"/>
      <c r="AEG291" s="10"/>
      <c r="AEH291" s="10"/>
      <c r="AEI291" s="10"/>
      <c r="AEJ291" s="10"/>
      <c r="AEK291" s="10"/>
      <c r="AEL291" s="10"/>
      <c r="AEM291" s="10"/>
      <c r="AEN291" s="10"/>
      <c r="AEO291" s="10"/>
      <c r="AEP291" s="10"/>
      <c r="AEQ291" s="10"/>
      <c r="AER291" s="10"/>
      <c r="AES291" s="10"/>
      <c r="AET291" s="10"/>
      <c r="AEU291" s="10"/>
      <c r="AEV291" s="10"/>
      <c r="AEW291" s="10"/>
      <c r="AEX291" s="10"/>
      <c r="AEY291" s="10"/>
      <c r="AEZ291" s="10"/>
      <c r="AFA291" s="10"/>
      <c r="AFB291" s="10"/>
      <c r="AFC291" s="10"/>
      <c r="AFD291" s="10"/>
      <c r="AFE291" s="10"/>
      <c r="AFF291" s="10"/>
      <c r="AFG291" s="10"/>
      <c r="AFH291" s="10"/>
      <c r="AFI291" s="10"/>
      <c r="AFJ291" s="10"/>
      <c r="AFK291" s="10"/>
      <c r="AFL291" s="10"/>
      <c r="AFM291" s="10"/>
      <c r="AFN291" s="10"/>
      <c r="AFO291" s="10"/>
      <c r="AFP291" s="10"/>
      <c r="AFQ291" s="10"/>
      <c r="AFR291" s="10"/>
      <c r="AFS291" s="10"/>
      <c r="AFT291" s="10"/>
      <c r="AFU291" s="10"/>
      <c r="AFV291" s="10"/>
      <c r="AFW291" s="10"/>
      <c r="AFX291" s="10"/>
      <c r="AFY291" s="10"/>
      <c r="AFZ291" s="10"/>
      <c r="AGA291" s="10"/>
      <c r="AGB291" s="10"/>
      <c r="AGC291" s="10"/>
      <c r="AGD291" s="10"/>
      <c r="AGE291" s="10"/>
      <c r="AGF291" s="10"/>
      <c r="AGG291" s="10"/>
      <c r="AGH291" s="10"/>
      <c r="AGI291" s="10"/>
      <c r="AGJ291" s="10"/>
      <c r="AGK291" s="10"/>
      <c r="AGL291" s="10"/>
      <c r="AGM291" s="10"/>
      <c r="AGN291" s="10"/>
      <c r="AGO291" s="10"/>
      <c r="AGP291" s="10"/>
      <c r="AGQ291" s="10"/>
      <c r="AGR291" s="10"/>
      <c r="AGS291" s="10"/>
      <c r="AGT291" s="10"/>
      <c r="AGU291" s="10"/>
      <c r="AGV291" s="10"/>
      <c r="AGW291" s="10"/>
      <c r="AGX291" s="10"/>
      <c r="AGY291" s="10"/>
      <c r="AGZ291" s="10"/>
      <c r="AHA291" s="10"/>
      <c r="AHB291" s="10"/>
      <c r="AHC291" s="10"/>
      <c r="AHD291" s="10"/>
      <c r="AHE291" s="10"/>
      <c r="AHF291" s="10"/>
      <c r="AHG291" s="10"/>
      <c r="AHH291" s="10"/>
      <c r="AHI291" s="10"/>
      <c r="AHJ291" s="10"/>
      <c r="AHK291" s="10"/>
      <c r="AHL291" s="10"/>
      <c r="AHM291" s="10"/>
      <c r="AHN291" s="10"/>
      <c r="AHO291" s="10"/>
      <c r="AHP291" s="10"/>
      <c r="AHQ291" s="10"/>
      <c r="AHR291" s="10"/>
      <c r="AHS291" s="10"/>
      <c r="AHT291" s="10"/>
      <c r="AHU291" s="10"/>
      <c r="AHV291" s="10"/>
      <c r="AHW291" s="10"/>
      <c r="AHX291" s="10"/>
      <c r="AHY291" s="10"/>
      <c r="AHZ291" s="10"/>
      <c r="AIA291" s="10"/>
      <c r="AIB291" s="10"/>
      <c r="AIC291" s="10"/>
      <c r="AID291" s="10"/>
      <c r="AIE291" s="10"/>
      <c r="AIF291" s="10"/>
      <c r="AIG291" s="10"/>
      <c r="AIH291" s="10"/>
      <c r="AII291" s="10"/>
      <c r="AIJ291" s="10"/>
      <c r="AIK291" s="10"/>
      <c r="AIL291" s="10"/>
      <c r="AIM291" s="10"/>
      <c r="AIN291" s="10"/>
      <c r="AIO291" s="10"/>
      <c r="AIP291" s="10"/>
      <c r="AIQ291" s="10"/>
      <c r="AIR291" s="10"/>
      <c r="AIS291" s="10"/>
      <c r="AIT291" s="10"/>
      <c r="AIU291" s="10"/>
      <c r="AIV291" s="10"/>
      <c r="AIW291" s="10"/>
      <c r="AIX291" s="10"/>
      <c r="AIY291" s="10"/>
      <c r="AIZ291" s="10"/>
      <c r="AJA291" s="10"/>
      <c r="AJB291" s="10"/>
      <c r="AJC291" s="10"/>
      <c r="AJD291" s="10"/>
      <c r="AJE291" s="10"/>
      <c r="AJF291" s="10"/>
      <c r="AJG291" s="10"/>
      <c r="AJH291" s="10"/>
      <c r="AJI291" s="10"/>
      <c r="AJJ291" s="10"/>
      <c r="AJK291" s="10"/>
      <c r="AJL291" s="10"/>
      <c r="AJM291" s="10"/>
      <c r="AJN291" s="10"/>
      <c r="AJO291" s="10"/>
      <c r="AJP291" s="10"/>
      <c r="AJQ291" s="10"/>
      <c r="AJR291" s="10"/>
      <c r="AJS291" s="10"/>
      <c r="AJT291" s="10"/>
      <c r="AJU291" s="10"/>
      <c r="AJV291" s="10"/>
      <c r="AJW291" s="10"/>
      <c r="AJX291" s="10"/>
      <c r="AJY291" s="10"/>
      <c r="AJZ291" s="10"/>
      <c r="AKA291" s="10"/>
      <c r="AKB291" s="10"/>
      <c r="AKC291" s="10"/>
      <c r="AKD291" s="10"/>
      <c r="AKE291" s="10"/>
      <c r="AKF291" s="10"/>
      <c r="AKG291" s="10"/>
      <c r="AKH291" s="10"/>
      <c r="AKI291" s="10"/>
      <c r="AKJ291" s="10"/>
      <c r="AKK291" s="10"/>
      <c r="AKL291" s="10"/>
      <c r="AKM291" s="10"/>
      <c r="AKN291" s="10"/>
      <c r="AKO291" s="10"/>
      <c r="AKP291" s="10"/>
      <c r="AKQ291" s="10"/>
      <c r="AKR291" s="10"/>
      <c r="AKS291" s="10"/>
      <c r="AKT291" s="10"/>
      <c r="AKU291" s="10"/>
      <c r="AKV291" s="10"/>
      <c r="AKW291" s="10"/>
      <c r="AKX291" s="10"/>
      <c r="AKY291" s="10"/>
      <c r="AKZ291" s="10"/>
      <c r="ALA291" s="10"/>
      <c r="ALB291" s="10"/>
      <c r="ALC291" s="10"/>
      <c r="ALD291" s="10"/>
      <c r="ALE291" s="10"/>
      <c r="ALF291" s="10"/>
      <c r="ALG291" s="10"/>
      <c r="ALH291" s="10"/>
      <c r="ALI291" s="10"/>
      <c r="ALJ291" s="10"/>
      <c r="ALK291" s="10"/>
      <c r="ALL291" s="10"/>
      <c r="ALM291" s="10"/>
      <c r="ALN291" s="10"/>
      <c r="ALO291" s="10"/>
      <c r="ALP291" s="10"/>
      <c r="ALQ291" s="10"/>
      <c r="ALR291" s="10"/>
      <c r="ALS291" s="10"/>
      <c r="ALT291" s="10"/>
      <c r="ALU291" s="10"/>
      <c r="ALV291" s="10"/>
      <c r="ALW291" s="10"/>
      <c r="ALX291" s="10"/>
      <c r="ALY291" s="10"/>
      <c r="ALZ291" s="10"/>
      <c r="AMA291" s="10"/>
      <c r="AMB291" s="10"/>
      <c r="AMC291" s="10"/>
      <c r="AMD291" s="10"/>
      <c r="AME291" s="10"/>
      <c r="AMF291" s="10"/>
    </row>
    <row r="292" spans="1:1020" x14ac:dyDescent="0.3">
      <c r="A292" s="2">
        <v>2</v>
      </c>
      <c r="B292" s="2" t="s">
        <v>938</v>
      </c>
      <c r="C292" s="2" t="s">
        <v>939</v>
      </c>
      <c r="D292" s="2">
        <v>1996</v>
      </c>
      <c r="E292" s="2" t="s">
        <v>938</v>
      </c>
      <c r="F292" s="2" t="s">
        <v>20</v>
      </c>
      <c r="G292" s="3" t="s">
        <v>938</v>
      </c>
      <c r="H292" s="3" t="s">
        <v>940</v>
      </c>
      <c r="I292" s="3" t="s">
        <v>941</v>
      </c>
      <c r="J292" s="4" t="s">
        <v>4824</v>
      </c>
      <c r="K292" s="4" t="s">
        <v>4836</v>
      </c>
      <c r="L292" s="4" t="s">
        <v>21</v>
      </c>
      <c r="M292" s="4" t="s">
        <v>592</v>
      </c>
      <c r="N292" s="96" t="s">
        <v>1494</v>
      </c>
      <c r="O292" s="10"/>
    </row>
    <row r="293" spans="1:1020" s="13" customFormat="1" x14ac:dyDescent="0.3">
      <c r="A293" s="2">
        <v>58</v>
      </c>
      <c r="B293" s="2" t="s">
        <v>961</v>
      </c>
      <c r="C293" s="2" t="s">
        <v>943</v>
      </c>
      <c r="D293" s="2">
        <v>2008</v>
      </c>
      <c r="E293" s="2" t="s">
        <v>962</v>
      </c>
      <c r="F293" s="2" t="s">
        <v>20</v>
      </c>
      <c r="G293" s="3" t="s">
        <v>963</v>
      </c>
      <c r="H293" s="3" t="s">
        <v>964</v>
      </c>
      <c r="I293" s="3"/>
      <c r="J293" s="4" t="s">
        <v>4824</v>
      </c>
      <c r="K293" s="4" t="s">
        <v>4836</v>
      </c>
      <c r="L293" s="4" t="s">
        <v>21</v>
      </c>
      <c r="M293" s="4" t="s">
        <v>222</v>
      </c>
      <c r="N293" s="96" t="s">
        <v>5032</v>
      </c>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row>
    <row r="294" spans="1:1020" s="13" customFormat="1" x14ac:dyDescent="0.3">
      <c r="A294" s="2">
        <v>57</v>
      </c>
      <c r="B294" s="2" t="s">
        <v>952</v>
      </c>
      <c r="C294" s="2" t="s">
        <v>943</v>
      </c>
      <c r="D294" s="2">
        <v>2008</v>
      </c>
      <c r="E294" s="2" t="s">
        <v>953</v>
      </c>
      <c r="F294" s="2" t="s">
        <v>20</v>
      </c>
      <c r="G294" s="3" t="s">
        <v>954</v>
      </c>
      <c r="H294" s="3" t="s">
        <v>955</v>
      </c>
      <c r="I294" s="3"/>
      <c r="J294" s="4" t="s">
        <v>4824</v>
      </c>
      <c r="K294" s="4" t="s">
        <v>4836</v>
      </c>
      <c r="L294" s="4" t="s">
        <v>21</v>
      </c>
      <c r="M294" s="4" t="s">
        <v>222</v>
      </c>
      <c r="N294" s="96" t="s">
        <v>5062</v>
      </c>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c r="IU294" s="10"/>
      <c r="IV294" s="10"/>
      <c r="IW294" s="10"/>
      <c r="IX294" s="10"/>
      <c r="IY294" s="10"/>
      <c r="IZ294" s="10"/>
      <c r="JA294" s="10"/>
      <c r="JB294" s="10"/>
      <c r="JC294" s="10"/>
      <c r="JD294" s="10"/>
      <c r="JE294" s="10"/>
      <c r="JF294" s="10"/>
      <c r="JG294" s="10"/>
      <c r="JH294" s="10"/>
      <c r="JI294" s="10"/>
      <c r="JJ294" s="10"/>
      <c r="JK294" s="10"/>
      <c r="JL294" s="10"/>
      <c r="JM294" s="10"/>
      <c r="JN294" s="10"/>
      <c r="JO294" s="10"/>
      <c r="JP294" s="10"/>
      <c r="JQ294" s="10"/>
      <c r="JR294" s="10"/>
      <c r="JS294" s="10"/>
      <c r="JT294" s="10"/>
      <c r="JU294" s="10"/>
      <c r="JV294" s="10"/>
      <c r="JW294" s="10"/>
      <c r="JX294" s="10"/>
      <c r="JY294" s="10"/>
      <c r="JZ294" s="10"/>
      <c r="KA294" s="10"/>
      <c r="KB294" s="10"/>
      <c r="KC294" s="10"/>
      <c r="KD294" s="10"/>
      <c r="KE294" s="10"/>
      <c r="KF294" s="10"/>
      <c r="KG294" s="10"/>
      <c r="KH294" s="10"/>
      <c r="KI294" s="10"/>
      <c r="KJ294" s="10"/>
      <c r="KK294" s="10"/>
      <c r="KL294" s="10"/>
      <c r="KM294" s="10"/>
      <c r="KN294" s="10"/>
      <c r="KO294" s="10"/>
      <c r="KP294" s="10"/>
      <c r="KQ294" s="10"/>
      <c r="KR294" s="10"/>
      <c r="KS294" s="10"/>
      <c r="KT294" s="10"/>
      <c r="KU294" s="10"/>
      <c r="KV294" s="10"/>
      <c r="KW294" s="10"/>
      <c r="KX294" s="10"/>
      <c r="KY294" s="10"/>
      <c r="KZ294" s="10"/>
      <c r="LA294" s="10"/>
      <c r="LB294" s="10"/>
      <c r="LC294" s="10"/>
      <c r="LD294" s="10"/>
      <c r="LE294" s="10"/>
      <c r="LF294" s="10"/>
      <c r="LG294" s="10"/>
      <c r="LH294" s="10"/>
      <c r="LI294" s="10"/>
      <c r="LJ294" s="10"/>
      <c r="LK294" s="10"/>
      <c r="LL294" s="10"/>
      <c r="LM294" s="10"/>
      <c r="LN294" s="10"/>
      <c r="LO294" s="10"/>
      <c r="LP294" s="10"/>
      <c r="LQ294" s="10"/>
      <c r="LR294" s="10"/>
      <c r="LS294" s="10"/>
      <c r="LT294" s="10"/>
      <c r="LU294" s="10"/>
      <c r="LV294" s="10"/>
      <c r="LW294" s="10"/>
      <c r="LX294" s="10"/>
      <c r="LY294" s="10"/>
      <c r="LZ294" s="10"/>
      <c r="MA294" s="10"/>
      <c r="MB294" s="10"/>
      <c r="MC294" s="10"/>
      <c r="MD294" s="10"/>
      <c r="ME294" s="10"/>
      <c r="MF294" s="10"/>
      <c r="MG294" s="10"/>
      <c r="MH294" s="10"/>
      <c r="MI294" s="10"/>
      <c r="MJ294" s="10"/>
      <c r="MK294" s="10"/>
      <c r="ML294" s="10"/>
      <c r="MM294" s="10"/>
      <c r="MN294" s="10"/>
      <c r="MO294" s="10"/>
      <c r="MP294" s="10"/>
      <c r="MQ294" s="10"/>
      <c r="MR294" s="10"/>
      <c r="MS294" s="10"/>
      <c r="MT294" s="10"/>
      <c r="MU294" s="10"/>
      <c r="MV294" s="10"/>
      <c r="MW294" s="10"/>
      <c r="MX294" s="10"/>
      <c r="MY294" s="10"/>
      <c r="MZ294" s="10"/>
      <c r="NA294" s="10"/>
      <c r="NB294" s="10"/>
      <c r="NC294" s="10"/>
      <c r="ND294" s="10"/>
      <c r="NE294" s="10"/>
      <c r="NF294" s="10"/>
      <c r="NG294" s="10"/>
      <c r="NH294" s="10"/>
      <c r="NI294" s="10"/>
      <c r="NJ294" s="10"/>
      <c r="NK294" s="10"/>
      <c r="NL294" s="10"/>
      <c r="NM294" s="10"/>
      <c r="NN294" s="10"/>
      <c r="NO294" s="10"/>
      <c r="NP294" s="10"/>
      <c r="NQ294" s="10"/>
      <c r="NR294" s="10"/>
      <c r="NS294" s="10"/>
      <c r="NT294" s="10"/>
      <c r="NU294" s="10"/>
      <c r="NV294" s="10"/>
      <c r="NW294" s="10"/>
      <c r="NX294" s="10"/>
      <c r="NY294" s="10"/>
      <c r="NZ294" s="10"/>
      <c r="OA294" s="10"/>
      <c r="OB294" s="10"/>
      <c r="OC294" s="10"/>
      <c r="OD294" s="10"/>
      <c r="OE294" s="10"/>
      <c r="OF294" s="10"/>
      <c r="OG294" s="10"/>
      <c r="OH294" s="10"/>
      <c r="OI294" s="10"/>
      <c r="OJ294" s="10"/>
      <c r="OK294" s="10"/>
      <c r="OL294" s="10"/>
      <c r="OM294" s="10"/>
      <c r="ON294" s="10"/>
      <c r="OO294" s="10"/>
      <c r="OP294" s="10"/>
      <c r="OQ294" s="10"/>
      <c r="OR294" s="10"/>
      <c r="OS294" s="10"/>
      <c r="OT294" s="10"/>
      <c r="OU294" s="10"/>
      <c r="OV294" s="10"/>
      <c r="OW294" s="10"/>
      <c r="OX294" s="10"/>
      <c r="OY294" s="10"/>
      <c r="OZ294" s="10"/>
      <c r="PA294" s="10"/>
      <c r="PB294" s="10"/>
      <c r="PC294" s="10"/>
      <c r="PD294" s="10"/>
      <c r="PE294" s="10"/>
      <c r="PF294" s="10"/>
      <c r="PG294" s="10"/>
      <c r="PH294" s="10"/>
      <c r="PI294" s="10"/>
      <c r="PJ294" s="10"/>
      <c r="PK294" s="10"/>
      <c r="PL294" s="10"/>
      <c r="PM294" s="10"/>
      <c r="PN294" s="10"/>
      <c r="PO294" s="10"/>
      <c r="PP294" s="10"/>
      <c r="PQ294" s="10"/>
      <c r="PR294" s="10"/>
      <c r="PS294" s="10"/>
      <c r="PT294" s="10"/>
      <c r="PU294" s="10"/>
      <c r="PV294" s="10"/>
      <c r="PW294" s="10"/>
      <c r="PX294" s="10"/>
      <c r="PY294" s="10"/>
      <c r="PZ294" s="10"/>
      <c r="QA294" s="10"/>
      <c r="QB294" s="10"/>
      <c r="QC294" s="10"/>
      <c r="QD294" s="10"/>
      <c r="QE294" s="10"/>
      <c r="QF294" s="10"/>
      <c r="QG294" s="10"/>
      <c r="QH294" s="10"/>
      <c r="QI294" s="10"/>
      <c r="QJ294" s="10"/>
      <c r="QK294" s="10"/>
      <c r="QL294" s="10"/>
      <c r="QM294" s="10"/>
      <c r="QN294" s="10"/>
      <c r="QO294" s="10"/>
      <c r="QP294" s="10"/>
      <c r="QQ294" s="10"/>
      <c r="QR294" s="10"/>
      <c r="QS294" s="10"/>
      <c r="QT294" s="10"/>
      <c r="QU294" s="10"/>
      <c r="QV294" s="10"/>
      <c r="QW294" s="10"/>
      <c r="QX294" s="10"/>
      <c r="QY294" s="10"/>
      <c r="QZ294" s="10"/>
      <c r="RA294" s="10"/>
      <c r="RB294" s="10"/>
      <c r="RC294" s="10"/>
      <c r="RD294" s="10"/>
      <c r="RE294" s="10"/>
      <c r="RF294" s="10"/>
      <c r="RG294" s="10"/>
      <c r="RH294" s="10"/>
      <c r="RI294" s="10"/>
      <c r="RJ294" s="10"/>
      <c r="RK294" s="10"/>
      <c r="RL294" s="10"/>
      <c r="RM294" s="10"/>
      <c r="RN294" s="10"/>
      <c r="RO294" s="10"/>
      <c r="RP294" s="10"/>
      <c r="RQ294" s="10"/>
      <c r="RR294" s="10"/>
      <c r="RS294" s="10"/>
      <c r="RT294" s="10"/>
      <c r="RU294" s="10"/>
      <c r="RV294" s="10"/>
      <c r="RW294" s="10"/>
      <c r="RX294" s="10"/>
      <c r="RY294" s="10"/>
      <c r="RZ294" s="10"/>
      <c r="SA294" s="10"/>
      <c r="SB294" s="10"/>
      <c r="SC294" s="10"/>
      <c r="SD294" s="10"/>
      <c r="SE294" s="10"/>
      <c r="SF294" s="10"/>
      <c r="SG294" s="10"/>
      <c r="SH294" s="10"/>
      <c r="SI294" s="10"/>
      <c r="SJ294" s="10"/>
      <c r="SK294" s="10"/>
      <c r="SL294" s="10"/>
      <c r="SM294" s="10"/>
      <c r="SN294" s="10"/>
      <c r="SO294" s="10"/>
      <c r="SP294" s="10"/>
      <c r="SQ294" s="10"/>
      <c r="SR294" s="10"/>
      <c r="SS294" s="10"/>
      <c r="ST294" s="10"/>
      <c r="SU294" s="10"/>
      <c r="SV294" s="10"/>
      <c r="SW294" s="10"/>
      <c r="SX294" s="10"/>
      <c r="SY294" s="10"/>
      <c r="SZ294" s="10"/>
      <c r="TA294" s="10"/>
      <c r="TB294" s="10"/>
      <c r="TC294" s="10"/>
      <c r="TD294" s="10"/>
      <c r="TE294" s="10"/>
      <c r="TF294" s="10"/>
      <c r="TG294" s="10"/>
      <c r="TH294" s="10"/>
      <c r="TI294" s="10"/>
      <c r="TJ294" s="10"/>
      <c r="TK294" s="10"/>
      <c r="TL294" s="10"/>
      <c r="TM294" s="10"/>
      <c r="TN294" s="10"/>
      <c r="TO294" s="10"/>
      <c r="TP294" s="10"/>
      <c r="TQ294" s="10"/>
      <c r="TR294" s="10"/>
      <c r="TS294" s="10"/>
      <c r="TT294" s="10"/>
      <c r="TU294" s="10"/>
      <c r="TV294" s="10"/>
      <c r="TW294" s="10"/>
      <c r="TX294" s="10"/>
      <c r="TY294" s="10"/>
      <c r="TZ294" s="10"/>
      <c r="UA294" s="10"/>
      <c r="UB294" s="10"/>
      <c r="UC294" s="10"/>
      <c r="UD294" s="10"/>
      <c r="UE294" s="10"/>
      <c r="UF294" s="10"/>
      <c r="UG294" s="10"/>
      <c r="UH294" s="10"/>
      <c r="UI294" s="10"/>
      <c r="UJ294" s="10"/>
      <c r="UK294" s="10"/>
      <c r="UL294" s="10"/>
      <c r="UM294" s="10"/>
      <c r="UN294" s="10"/>
      <c r="UO294" s="10"/>
      <c r="UP294" s="10"/>
      <c r="UQ294" s="10"/>
      <c r="UR294" s="10"/>
      <c r="US294" s="10"/>
      <c r="UT294" s="10"/>
      <c r="UU294" s="10"/>
      <c r="UV294" s="10"/>
      <c r="UW294" s="10"/>
      <c r="UX294" s="10"/>
      <c r="UY294" s="10"/>
      <c r="UZ294" s="10"/>
      <c r="VA294" s="10"/>
      <c r="VB294" s="10"/>
      <c r="VC294" s="10"/>
      <c r="VD294" s="10"/>
      <c r="VE294" s="10"/>
      <c r="VF294" s="10"/>
      <c r="VG294" s="10"/>
      <c r="VH294" s="10"/>
      <c r="VI294" s="10"/>
      <c r="VJ294" s="10"/>
      <c r="VK294" s="10"/>
      <c r="VL294" s="10"/>
      <c r="VM294" s="10"/>
      <c r="VN294" s="10"/>
      <c r="VO294" s="10"/>
      <c r="VP294" s="10"/>
      <c r="VQ294" s="10"/>
      <c r="VR294" s="10"/>
      <c r="VS294" s="10"/>
      <c r="VT294" s="10"/>
      <c r="VU294" s="10"/>
      <c r="VV294" s="10"/>
      <c r="VW294" s="10"/>
      <c r="VX294" s="10"/>
      <c r="VY294" s="10"/>
      <c r="VZ294" s="10"/>
      <c r="WA294" s="10"/>
      <c r="WB294" s="10"/>
      <c r="WC294" s="10"/>
      <c r="WD294" s="10"/>
      <c r="WE294" s="10"/>
      <c r="WF294" s="10"/>
      <c r="WG294" s="10"/>
      <c r="WH294" s="10"/>
      <c r="WI294" s="10"/>
      <c r="WJ294" s="10"/>
      <c r="WK294" s="10"/>
      <c r="WL294" s="10"/>
      <c r="WM294" s="10"/>
      <c r="WN294" s="10"/>
      <c r="WO294" s="10"/>
      <c r="WP294" s="10"/>
      <c r="WQ294" s="10"/>
      <c r="WR294" s="10"/>
      <c r="WS294" s="10"/>
      <c r="WT294" s="10"/>
      <c r="WU294" s="10"/>
      <c r="WV294" s="10"/>
      <c r="WW294" s="10"/>
      <c r="WX294" s="10"/>
      <c r="WY294" s="10"/>
      <c r="WZ294" s="10"/>
      <c r="XA294" s="10"/>
      <c r="XB294" s="10"/>
      <c r="XC294" s="10"/>
      <c r="XD294" s="10"/>
      <c r="XE294" s="10"/>
      <c r="XF294" s="10"/>
      <c r="XG294" s="10"/>
      <c r="XH294" s="10"/>
      <c r="XI294" s="10"/>
      <c r="XJ294" s="10"/>
      <c r="XK294" s="10"/>
      <c r="XL294" s="10"/>
      <c r="XM294" s="10"/>
      <c r="XN294" s="10"/>
      <c r="XO294" s="10"/>
      <c r="XP294" s="10"/>
      <c r="XQ294" s="10"/>
      <c r="XR294" s="10"/>
      <c r="XS294" s="10"/>
      <c r="XT294" s="10"/>
      <c r="XU294" s="10"/>
      <c r="XV294" s="10"/>
      <c r="XW294" s="10"/>
      <c r="XX294" s="10"/>
      <c r="XY294" s="10"/>
      <c r="XZ294" s="10"/>
      <c r="YA294" s="10"/>
      <c r="YB294" s="10"/>
      <c r="YC294" s="10"/>
      <c r="YD294" s="10"/>
      <c r="YE294" s="10"/>
      <c r="YF294" s="10"/>
      <c r="YG294" s="10"/>
      <c r="YH294" s="10"/>
      <c r="YI294" s="10"/>
      <c r="YJ294" s="10"/>
      <c r="YK294" s="10"/>
      <c r="YL294" s="10"/>
      <c r="YM294" s="10"/>
      <c r="YN294" s="10"/>
      <c r="YO294" s="10"/>
      <c r="YP294" s="10"/>
      <c r="YQ294" s="10"/>
      <c r="YR294" s="10"/>
      <c r="YS294" s="10"/>
      <c r="YT294" s="10"/>
      <c r="YU294" s="10"/>
      <c r="YV294" s="10"/>
      <c r="YW294" s="10"/>
      <c r="YX294" s="10"/>
      <c r="YY294" s="10"/>
      <c r="YZ294" s="10"/>
      <c r="ZA294" s="10"/>
      <c r="ZB294" s="10"/>
      <c r="ZC294" s="10"/>
      <c r="ZD294" s="10"/>
      <c r="ZE294" s="10"/>
      <c r="ZF294" s="10"/>
      <c r="ZG294" s="10"/>
      <c r="ZH294" s="10"/>
      <c r="ZI294" s="10"/>
      <c r="ZJ294" s="10"/>
      <c r="ZK294" s="10"/>
      <c r="ZL294" s="10"/>
      <c r="ZM294" s="10"/>
      <c r="ZN294" s="10"/>
      <c r="ZO294" s="10"/>
      <c r="ZP294" s="10"/>
      <c r="ZQ294" s="10"/>
      <c r="ZR294" s="10"/>
      <c r="ZS294" s="10"/>
      <c r="ZT294" s="10"/>
      <c r="ZU294" s="10"/>
      <c r="ZV294" s="10"/>
      <c r="ZW294" s="10"/>
      <c r="ZX294" s="10"/>
      <c r="ZY294" s="10"/>
      <c r="ZZ294" s="10"/>
      <c r="AAA294" s="10"/>
      <c r="AAB294" s="10"/>
      <c r="AAC294" s="10"/>
      <c r="AAD294" s="10"/>
      <c r="AAE294" s="10"/>
      <c r="AAF294" s="10"/>
      <c r="AAG294" s="10"/>
      <c r="AAH294" s="10"/>
      <c r="AAI294" s="10"/>
      <c r="AAJ294" s="10"/>
      <c r="AAK294" s="10"/>
      <c r="AAL294" s="10"/>
      <c r="AAM294" s="10"/>
      <c r="AAN294" s="10"/>
      <c r="AAO294" s="10"/>
      <c r="AAP294" s="10"/>
      <c r="AAQ294" s="10"/>
      <c r="AAR294" s="10"/>
      <c r="AAS294" s="10"/>
      <c r="AAT294" s="10"/>
      <c r="AAU294" s="10"/>
      <c r="AAV294" s="10"/>
      <c r="AAW294" s="10"/>
      <c r="AAX294" s="10"/>
      <c r="AAY294" s="10"/>
      <c r="AAZ294" s="10"/>
      <c r="ABA294" s="10"/>
      <c r="ABB294" s="10"/>
      <c r="ABC294" s="10"/>
      <c r="ABD294" s="10"/>
      <c r="ABE294" s="10"/>
      <c r="ABF294" s="10"/>
      <c r="ABG294" s="10"/>
      <c r="ABH294" s="10"/>
      <c r="ABI294" s="10"/>
      <c r="ABJ294" s="10"/>
      <c r="ABK294" s="10"/>
      <c r="ABL294" s="10"/>
      <c r="ABM294" s="10"/>
      <c r="ABN294" s="10"/>
      <c r="ABO294" s="10"/>
      <c r="ABP294" s="10"/>
      <c r="ABQ294" s="10"/>
      <c r="ABR294" s="10"/>
      <c r="ABS294" s="10"/>
      <c r="ABT294" s="10"/>
      <c r="ABU294" s="10"/>
      <c r="ABV294" s="10"/>
      <c r="ABW294" s="10"/>
      <c r="ABX294" s="10"/>
      <c r="ABY294" s="10"/>
      <c r="ABZ294" s="10"/>
      <c r="ACA294" s="10"/>
      <c r="ACB294" s="10"/>
      <c r="ACC294" s="10"/>
      <c r="ACD294" s="10"/>
      <c r="ACE294" s="10"/>
      <c r="ACF294" s="10"/>
      <c r="ACG294" s="10"/>
      <c r="ACH294" s="10"/>
      <c r="ACI294" s="10"/>
      <c r="ACJ294" s="10"/>
      <c r="ACK294" s="10"/>
      <c r="ACL294" s="10"/>
      <c r="ACM294" s="10"/>
      <c r="ACN294" s="10"/>
      <c r="ACO294" s="10"/>
      <c r="ACP294" s="10"/>
      <c r="ACQ294" s="10"/>
      <c r="ACR294" s="10"/>
      <c r="ACS294" s="10"/>
      <c r="ACT294" s="10"/>
      <c r="ACU294" s="10"/>
      <c r="ACV294" s="10"/>
      <c r="ACW294" s="10"/>
      <c r="ACX294" s="10"/>
      <c r="ACY294" s="10"/>
      <c r="ACZ294" s="10"/>
      <c r="ADA294" s="10"/>
      <c r="ADB294" s="10"/>
      <c r="ADC294" s="10"/>
      <c r="ADD294" s="10"/>
      <c r="ADE294" s="10"/>
      <c r="ADF294" s="10"/>
      <c r="ADG294" s="10"/>
      <c r="ADH294" s="10"/>
      <c r="ADI294" s="10"/>
      <c r="ADJ294" s="10"/>
      <c r="ADK294" s="10"/>
      <c r="ADL294" s="10"/>
      <c r="ADM294" s="10"/>
      <c r="ADN294" s="10"/>
      <c r="ADO294" s="10"/>
      <c r="ADP294" s="10"/>
      <c r="ADQ294" s="10"/>
      <c r="ADR294" s="10"/>
      <c r="ADS294" s="10"/>
      <c r="ADT294" s="10"/>
      <c r="ADU294" s="10"/>
      <c r="ADV294" s="10"/>
      <c r="ADW294" s="10"/>
      <c r="ADX294" s="10"/>
      <c r="ADY294" s="10"/>
      <c r="ADZ294" s="10"/>
      <c r="AEA294" s="10"/>
      <c r="AEB294" s="10"/>
      <c r="AEC294" s="10"/>
      <c r="AED294" s="10"/>
      <c r="AEE294" s="10"/>
      <c r="AEF294" s="10"/>
      <c r="AEG294" s="10"/>
      <c r="AEH294" s="10"/>
      <c r="AEI294" s="10"/>
      <c r="AEJ294" s="10"/>
      <c r="AEK294" s="10"/>
      <c r="AEL294" s="10"/>
      <c r="AEM294" s="10"/>
      <c r="AEN294" s="10"/>
      <c r="AEO294" s="10"/>
      <c r="AEP294" s="10"/>
      <c r="AEQ294" s="10"/>
      <c r="AER294" s="10"/>
      <c r="AES294" s="10"/>
      <c r="AET294" s="10"/>
      <c r="AEU294" s="10"/>
      <c r="AEV294" s="10"/>
      <c r="AEW294" s="10"/>
      <c r="AEX294" s="10"/>
      <c r="AEY294" s="10"/>
      <c r="AEZ294" s="10"/>
      <c r="AFA294" s="10"/>
      <c r="AFB294" s="10"/>
      <c r="AFC294" s="10"/>
      <c r="AFD294" s="10"/>
      <c r="AFE294" s="10"/>
      <c r="AFF294" s="10"/>
      <c r="AFG294" s="10"/>
      <c r="AFH294" s="10"/>
      <c r="AFI294" s="10"/>
      <c r="AFJ294" s="10"/>
      <c r="AFK294" s="10"/>
      <c r="AFL294" s="10"/>
      <c r="AFM294" s="10"/>
      <c r="AFN294" s="10"/>
      <c r="AFO294" s="10"/>
      <c r="AFP294" s="10"/>
      <c r="AFQ294" s="10"/>
      <c r="AFR294" s="10"/>
      <c r="AFS294" s="10"/>
      <c r="AFT294" s="10"/>
      <c r="AFU294" s="10"/>
      <c r="AFV294" s="10"/>
      <c r="AFW294" s="10"/>
      <c r="AFX294" s="10"/>
      <c r="AFY294" s="10"/>
      <c r="AFZ294" s="10"/>
      <c r="AGA294" s="10"/>
      <c r="AGB294" s="10"/>
      <c r="AGC294" s="10"/>
      <c r="AGD294" s="10"/>
      <c r="AGE294" s="10"/>
      <c r="AGF294" s="10"/>
      <c r="AGG294" s="10"/>
      <c r="AGH294" s="10"/>
      <c r="AGI294" s="10"/>
      <c r="AGJ294" s="10"/>
      <c r="AGK294" s="10"/>
      <c r="AGL294" s="10"/>
      <c r="AGM294" s="10"/>
      <c r="AGN294" s="10"/>
      <c r="AGO294" s="10"/>
      <c r="AGP294" s="10"/>
      <c r="AGQ294" s="10"/>
      <c r="AGR294" s="10"/>
      <c r="AGS294" s="10"/>
      <c r="AGT294" s="10"/>
      <c r="AGU294" s="10"/>
      <c r="AGV294" s="10"/>
      <c r="AGW294" s="10"/>
      <c r="AGX294" s="10"/>
      <c r="AGY294" s="10"/>
      <c r="AGZ294" s="10"/>
      <c r="AHA294" s="10"/>
      <c r="AHB294" s="10"/>
      <c r="AHC294" s="10"/>
      <c r="AHD294" s="10"/>
      <c r="AHE294" s="10"/>
      <c r="AHF294" s="10"/>
      <c r="AHG294" s="10"/>
      <c r="AHH294" s="10"/>
      <c r="AHI294" s="10"/>
      <c r="AHJ294" s="10"/>
      <c r="AHK294" s="10"/>
      <c r="AHL294" s="10"/>
      <c r="AHM294" s="10"/>
      <c r="AHN294" s="10"/>
      <c r="AHO294" s="10"/>
      <c r="AHP294" s="10"/>
      <c r="AHQ294" s="10"/>
      <c r="AHR294" s="10"/>
      <c r="AHS294" s="10"/>
      <c r="AHT294" s="10"/>
      <c r="AHU294" s="10"/>
      <c r="AHV294" s="10"/>
      <c r="AHW294" s="10"/>
      <c r="AHX294" s="10"/>
      <c r="AHY294" s="10"/>
      <c r="AHZ294" s="10"/>
      <c r="AIA294" s="10"/>
      <c r="AIB294" s="10"/>
      <c r="AIC294" s="10"/>
      <c r="AID294" s="10"/>
      <c r="AIE294" s="10"/>
      <c r="AIF294" s="10"/>
      <c r="AIG294" s="10"/>
      <c r="AIH294" s="10"/>
      <c r="AII294" s="10"/>
      <c r="AIJ294" s="10"/>
      <c r="AIK294" s="10"/>
      <c r="AIL294" s="10"/>
      <c r="AIM294" s="10"/>
      <c r="AIN294" s="10"/>
      <c r="AIO294" s="10"/>
      <c r="AIP294" s="10"/>
      <c r="AIQ294" s="10"/>
      <c r="AIR294" s="10"/>
      <c r="AIS294" s="10"/>
      <c r="AIT294" s="10"/>
      <c r="AIU294" s="10"/>
      <c r="AIV294" s="10"/>
      <c r="AIW294" s="10"/>
      <c r="AIX294" s="10"/>
      <c r="AIY294" s="10"/>
      <c r="AIZ294" s="10"/>
      <c r="AJA294" s="10"/>
      <c r="AJB294" s="10"/>
      <c r="AJC294" s="10"/>
      <c r="AJD294" s="10"/>
      <c r="AJE294" s="10"/>
      <c r="AJF294" s="10"/>
      <c r="AJG294" s="10"/>
      <c r="AJH294" s="10"/>
      <c r="AJI294" s="10"/>
      <c r="AJJ294" s="10"/>
      <c r="AJK294" s="10"/>
      <c r="AJL294" s="10"/>
      <c r="AJM294" s="10"/>
      <c r="AJN294" s="10"/>
      <c r="AJO294" s="10"/>
      <c r="AJP294" s="10"/>
      <c r="AJQ294" s="10"/>
      <c r="AJR294" s="10"/>
      <c r="AJS294" s="10"/>
      <c r="AJT294" s="10"/>
      <c r="AJU294" s="10"/>
      <c r="AJV294" s="10"/>
      <c r="AJW294" s="10"/>
      <c r="AJX294" s="10"/>
      <c r="AJY294" s="10"/>
      <c r="AJZ294" s="10"/>
      <c r="AKA294" s="10"/>
      <c r="AKB294" s="10"/>
      <c r="AKC294" s="10"/>
      <c r="AKD294" s="10"/>
      <c r="AKE294" s="10"/>
      <c r="AKF294" s="10"/>
      <c r="AKG294" s="10"/>
      <c r="AKH294" s="10"/>
      <c r="AKI294" s="10"/>
      <c r="AKJ294" s="10"/>
      <c r="AKK294" s="10"/>
      <c r="AKL294" s="10"/>
      <c r="AKM294" s="10"/>
      <c r="AKN294" s="10"/>
      <c r="AKO294" s="10"/>
      <c r="AKP294" s="10"/>
      <c r="AKQ294" s="10"/>
      <c r="AKR294" s="10"/>
      <c r="AKS294" s="10"/>
      <c r="AKT294" s="10"/>
      <c r="AKU294" s="10"/>
      <c r="AKV294" s="10"/>
      <c r="AKW294" s="10"/>
      <c r="AKX294" s="10"/>
      <c r="AKY294" s="10"/>
      <c r="AKZ294" s="10"/>
      <c r="ALA294" s="10"/>
      <c r="ALB294" s="10"/>
      <c r="ALC294" s="10"/>
      <c r="ALD294" s="10"/>
      <c r="ALE294" s="10"/>
      <c r="ALF294" s="10"/>
      <c r="ALG294" s="10"/>
      <c r="ALH294" s="10"/>
      <c r="ALI294" s="10"/>
      <c r="ALJ294" s="10"/>
      <c r="ALK294" s="10"/>
      <c r="ALL294" s="10"/>
      <c r="ALM294" s="10"/>
      <c r="ALN294" s="10"/>
      <c r="ALO294" s="10"/>
      <c r="ALP294" s="10"/>
      <c r="ALQ294" s="10"/>
      <c r="ALR294" s="10"/>
      <c r="ALS294" s="10"/>
      <c r="ALT294" s="10"/>
      <c r="ALU294" s="10"/>
      <c r="ALV294" s="10"/>
      <c r="ALW294" s="10"/>
      <c r="ALX294" s="10"/>
      <c r="ALY294" s="10"/>
      <c r="ALZ294" s="10"/>
      <c r="AMA294" s="10"/>
      <c r="AMB294" s="10"/>
      <c r="AMC294" s="10"/>
      <c r="AMD294" s="10"/>
      <c r="AME294" s="10"/>
      <c r="AMF294" s="10"/>
    </row>
    <row r="295" spans="1:1020" s="13" customFormat="1" x14ac:dyDescent="0.3">
      <c r="A295" s="2">
        <v>13</v>
      </c>
      <c r="B295" s="2" t="s">
        <v>946</v>
      </c>
      <c r="C295" s="2" t="s">
        <v>943</v>
      </c>
      <c r="D295" s="2">
        <v>2008</v>
      </c>
      <c r="E295" s="2" t="s">
        <v>947</v>
      </c>
      <c r="F295" s="2" t="s">
        <v>20</v>
      </c>
      <c r="G295" s="3" t="s">
        <v>947</v>
      </c>
      <c r="H295" s="3"/>
      <c r="I295" s="3" t="s">
        <v>948</v>
      </c>
      <c r="J295" s="4" t="s">
        <v>4825</v>
      </c>
      <c r="K295" s="4" t="s">
        <v>4836</v>
      </c>
      <c r="L295" s="4" t="s">
        <v>21</v>
      </c>
      <c r="M295" s="4" t="s">
        <v>53</v>
      </c>
      <c r="N295" s="96" t="s">
        <v>5031</v>
      </c>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c r="NI295" s="10"/>
      <c r="NJ295" s="10"/>
      <c r="NK295" s="10"/>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c r="RI295" s="10"/>
      <c r="RJ295" s="10"/>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c r="UD295" s="10"/>
      <c r="UE295" s="10"/>
      <c r="UF295" s="10"/>
      <c r="UG295" s="10"/>
      <c r="UH295" s="10"/>
      <c r="UI295" s="10"/>
      <c r="UJ295" s="10"/>
      <c r="UK295" s="10"/>
      <c r="UL295" s="10"/>
      <c r="UM295" s="10"/>
      <c r="UN295" s="10"/>
      <c r="UO295" s="10"/>
      <c r="UP295" s="10"/>
      <c r="UQ295" s="10"/>
      <c r="UR295" s="10"/>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10"/>
      <c r="XL295" s="10"/>
      <c r="XM295" s="10"/>
      <c r="XN295" s="10"/>
      <c r="XO295" s="10"/>
      <c r="XP295" s="10"/>
      <c r="XQ295" s="10"/>
      <c r="XR295" s="10"/>
      <c r="XS295" s="10"/>
      <c r="XT295" s="10"/>
      <c r="XU295" s="10"/>
      <c r="XV295" s="10"/>
      <c r="XW295" s="10"/>
      <c r="XX295" s="10"/>
      <c r="XY295" s="10"/>
      <c r="XZ295" s="10"/>
      <c r="YA295" s="10"/>
      <c r="YB295" s="10"/>
      <c r="YC295" s="10"/>
      <c r="YD295" s="10"/>
      <c r="YE295" s="10"/>
      <c r="YF295" s="10"/>
      <c r="YG295" s="10"/>
      <c r="YH295" s="10"/>
      <c r="YI295" s="10"/>
      <c r="YJ295" s="10"/>
      <c r="YK295" s="10"/>
      <c r="YL295" s="10"/>
      <c r="YM295" s="10"/>
      <c r="YN295" s="10"/>
      <c r="YO295" s="10"/>
      <c r="YP295" s="10"/>
      <c r="YQ295" s="10"/>
      <c r="YR295" s="10"/>
      <c r="YS295" s="10"/>
      <c r="YT295" s="10"/>
      <c r="YU295" s="10"/>
      <c r="YV295" s="10"/>
      <c r="YW295" s="10"/>
      <c r="YX295" s="10"/>
      <c r="YY295" s="10"/>
      <c r="YZ295" s="10"/>
      <c r="ZA295" s="10"/>
      <c r="ZB295" s="10"/>
      <c r="ZC295" s="10"/>
      <c r="ZD295" s="10"/>
      <c r="ZE295" s="10"/>
      <c r="ZF295" s="10"/>
      <c r="ZG295" s="10"/>
      <c r="ZH295" s="10"/>
      <c r="ZI295" s="10"/>
      <c r="ZJ295" s="10"/>
      <c r="ZK295" s="10"/>
      <c r="ZL295" s="10"/>
      <c r="ZM295" s="10"/>
      <c r="ZN295" s="10"/>
      <c r="ZO295" s="10"/>
      <c r="ZP295" s="10"/>
      <c r="ZQ295" s="10"/>
      <c r="ZR295" s="10"/>
      <c r="ZS295" s="10"/>
      <c r="ZT295" s="10"/>
      <c r="ZU295" s="10"/>
      <c r="ZV295" s="10"/>
      <c r="ZW295" s="10"/>
      <c r="ZX295" s="10"/>
      <c r="ZY295" s="10"/>
      <c r="ZZ295" s="10"/>
      <c r="AAA295" s="10"/>
      <c r="AAB295" s="10"/>
      <c r="AAC295" s="10"/>
      <c r="AAD295" s="10"/>
      <c r="AAE295" s="10"/>
      <c r="AAF295" s="10"/>
      <c r="AAG295" s="10"/>
      <c r="AAH295" s="10"/>
      <c r="AAI295" s="10"/>
      <c r="AAJ295" s="10"/>
      <c r="AAK295" s="10"/>
      <c r="AAL295" s="10"/>
      <c r="AAM295" s="10"/>
      <c r="AAN295" s="10"/>
      <c r="AAO295" s="10"/>
      <c r="AAP295" s="10"/>
      <c r="AAQ295" s="10"/>
      <c r="AAR295" s="10"/>
      <c r="AAS295" s="10"/>
      <c r="AAT295" s="10"/>
      <c r="AAU295" s="10"/>
      <c r="AAV295" s="10"/>
      <c r="AAW295" s="10"/>
      <c r="AAX295" s="10"/>
      <c r="AAY295" s="10"/>
      <c r="AAZ295" s="10"/>
      <c r="ABA295" s="10"/>
      <c r="ABB295" s="10"/>
      <c r="ABC295" s="10"/>
      <c r="ABD295" s="10"/>
      <c r="ABE295" s="10"/>
      <c r="ABF295" s="10"/>
      <c r="ABG295" s="10"/>
      <c r="ABH295" s="10"/>
      <c r="ABI295" s="10"/>
      <c r="ABJ295" s="10"/>
      <c r="ABK295" s="10"/>
      <c r="ABL295" s="10"/>
      <c r="ABM295" s="10"/>
      <c r="ABN295" s="10"/>
      <c r="ABO295" s="10"/>
      <c r="ABP295" s="10"/>
      <c r="ABQ295" s="10"/>
      <c r="ABR295" s="10"/>
      <c r="ABS295" s="10"/>
      <c r="ABT295" s="10"/>
      <c r="ABU295" s="10"/>
      <c r="ABV295" s="10"/>
      <c r="ABW295" s="10"/>
      <c r="ABX295" s="10"/>
      <c r="ABY295" s="10"/>
      <c r="ABZ295" s="10"/>
      <c r="ACA295" s="10"/>
      <c r="ACB295" s="10"/>
      <c r="ACC295" s="10"/>
      <c r="ACD295" s="10"/>
      <c r="ACE295" s="10"/>
      <c r="ACF295" s="10"/>
      <c r="ACG295" s="10"/>
      <c r="ACH295" s="10"/>
      <c r="ACI295" s="10"/>
      <c r="ACJ295" s="10"/>
      <c r="ACK295" s="10"/>
      <c r="ACL295" s="10"/>
      <c r="ACM295" s="10"/>
      <c r="ACN295" s="10"/>
      <c r="ACO295" s="10"/>
      <c r="ACP295" s="10"/>
      <c r="ACQ295" s="10"/>
      <c r="ACR295" s="10"/>
      <c r="ACS295" s="10"/>
      <c r="ACT295" s="10"/>
      <c r="ACU295" s="10"/>
      <c r="ACV295" s="10"/>
      <c r="ACW295" s="10"/>
      <c r="ACX295" s="10"/>
      <c r="ACY295" s="10"/>
      <c r="ACZ295" s="10"/>
      <c r="ADA295" s="10"/>
      <c r="ADB295" s="10"/>
      <c r="ADC295" s="10"/>
      <c r="ADD295" s="10"/>
      <c r="ADE295" s="10"/>
      <c r="ADF295" s="10"/>
      <c r="ADG295" s="10"/>
      <c r="ADH295" s="10"/>
      <c r="ADI295" s="10"/>
      <c r="ADJ295" s="10"/>
      <c r="ADK295" s="10"/>
      <c r="ADL295" s="10"/>
      <c r="ADM295" s="10"/>
      <c r="ADN295" s="10"/>
      <c r="ADO295" s="10"/>
      <c r="ADP295" s="10"/>
      <c r="ADQ295" s="10"/>
      <c r="ADR295" s="10"/>
      <c r="ADS295" s="10"/>
      <c r="ADT295" s="10"/>
      <c r="ADU295" s="10"/>
      <c r="ADV295" s="10"/>
      <c r="ADW295" s="10"/>
      <c r="ADX295" s="10"/>
      <c r="ADY295" s="10"/>
      <c r="ADZ295" s="10"/>
      <c r="AEA295" s="10"/>
      <c r="AEB295" s="10"/>
      <c r="AEC295" s="10"/>
      <c r="AED295" s="10"/>
      <c r="AEE295" s="10"/>
      <c r="AEF295" s="10"/>
      <c r="AEG295" s="10"/>
      <c r="AEH295" s="10"/>
      <c r="AEI295" s="10"/>
      <c r="AEJ295" s="10"/>
      <c r="AEK295" s="10"/>
      <c r="AEL295" s="10"/>
      <c r="AEM295" s="10"/>
      <c r="AEN295" s="10"/>
      <c r="AEO295" s="10"/>
      <c r="AEP295" s="10"/>
      <c r="AEQ295" s="10"/>
      <c r="AER295" s="10"/>
      <c r="AES295" s="10"/>
      <c r="AET295" s="10"/>
      <c r="AEU295" s="10"/>
      <c r="AEV295" s="10"/>
      <c r="AEW295" s="10"/>
      <c r="AEX295" s="10"/>
      <c r="AEY295" s="10"/>
      <c r="AEZ295" s="10"/>
      <c r="AFA295" s="10"/>
      <c r="AFB295" s="10"/>
      <c r="AFC295" s="10"/>
      <c r="AFD295" s="10"/>
      <c r="AFE295" s="10"/>
      <c r="AFF295" s="10"/>
      <c r="AFG295" s="10"/>
      <c r="AFH295" s="10"/>
      <c r="AFI295" s="10"/>
      <c r="AFJ295" s="10"/>
      <c r="AFK295" s="10"/>
      <c r="AFL295" s="10"/>
      <c r="AFM295" s="10"/>
      <c r="AFN295" s="10"/>
      <c r="AFO295" s="10"/>
      <c r="AFP295" s="10"/>
      <c r="AFQ295" s="10"/>
      <c r="AFR295" s="10"/>
      <c r="AFS295" s="10"/>
      <c r="AFT295" s="10"/>
      <c r="AFU295" s="10"/>
      <c r="AFV295" s="10"/>
      <c r="AFW295" s="10"/>
      <c r="AFX295" s="10"/>
      <c r="AFY295" s="10"/>
      <c r="AFZ295" s="10"/>
      <c r="AGA295" s="10"/>
      <c r="AGB295" s="10"/>
      <c r="AGC295" s="10"/>
      <c r="AGD295" s="10"/>
      <c r="AGE295" s="10"/>
      <c r="AGF295" s="10"/>
      <c r="AGG295" s="10"/>
      <c r="AGH295" s="10"/>
      <c r="AGI295" s="10"/>
      <c r="AGJ295" s="10"/>
      <c r="AGK295" s="10"/>
      <c r="AGL295" s="10"/>
      <c r="AGM295" s="10"/>
      <c r="AGN295" s="10"/>
      <c r="AGO295" s="10"/>
      <c r="AGP295" s="10"/>
      <c r="AGQ295" s="10"/>
      <c r="AGR295" s="10"/>
      <c r="AGS295" s="10"/>
      <c r="AGT295" s="10"/>
      <c r="AGU295" s="10"/>
      <c r="AGV295" s="10"/>
      <c r="AGW295" s="10"/>
      <c r="AGX295" s="10"/>
      <c r="AGY295" s="10"/>
      <c r="AGZ295" s="10"/>
      <c r="AHA295" s="10"/>
      <c r="AHB295" s="10"/>
      <c r="AHC295" s="10"/>
      <c r="AHD295" s="10"/>
      <c r="AHE295" s="10"/>
      <c r="AHF295" s="10"/>
      <c r="AHG295" s="10"/>
      <c r="AHH295" s="10"/>
      <c r="AHI295" s="10"/>
      <c r="AHJ295" s="10"/>
      <c r="AHK295" s="10"/>
      <c r="AHL295" s="10"/>
      <c r="AHM295" s="10"/>
      <c r="AHN295" s="10"/>
      <c r="AHO295" s="10"/>
      <c r="AHP295" s="10"/>
      <c r="AHQ295" s="10"/>
      <c r="AHR295" s="10"/>
      <c r="AHS295" s="10"/>
      <c r="AHT295" s="10"/>
      <c r="AHU295" s="10"/>
      <c r="AHV295" s="10"/>
      <c r="AHW295" s="10"/>
      <c r="AHX295" s="10"/>
      <c r="AHY295" s="10"/>
      <c r="AHZ295" s="10"/>
      <c r="AIA295" s="10"/>
      <c r="AIB295" s="10"/>
      <c r="AIC295" s="10"/>
      <c r="AID295" s="10"/>
      <c r="AIE295" s="10"/>
      <c r="AIF295" s="10"/>
      <c r="AIG295" s="10"/>
      <c r="AIH295" s="10"/>
      <c r="AII295" s="10"/>
      <c r="AIJ295" s="10"/>
      <c r="AIK295" s="10"/>
      <c r="AIL295" s="10"/>
      <c r="AIM295" s="10"/>
      <c r="AIN295" s="10"/>
      <c r="AIO295" s="10"/>
      <c r="AIP295" s="10"/>
      <c r="AIQ295" s="10"/>
      <c r="AIR295" s="10"/>
      <c r="AIS295" s="10"/>
      <c r="AIT295" s="10"/>
      <c r="AIU295" s="10"/>
      <c r="AIV295" s="10"/>
      <c r="AIW295" s="10"/>
      <c r="AIX295" s="10"/>
      <c r="AIY295" s="10"/>
      <c r="AIZ295" s="10"/>
      <c r="AJA295" s="10"/>
      <c r="AJB295" s="10"/>
      <c r="AJC295" s="10"/>
      <c r="AJD295" s="10"/>
      <c r="AJE295" s="10"/>
      <c r="AJF295" s="10"/>
      <c r="AJG295" s="10"/>
      <c r="AJH295" s="10"/>
      <c r="AJI295" s="10"/>
      <c r="AJJ295" s="10"/>
      <c r="AJK295" s="10"/>
      <c r="AJL295" s="10"/>
      <c r="AJM295" s="10"/>
      <c r="AJN295" s="10"/>
      <c r="AJO295" s="10"/>
      <c r="AJP295" s="10"/>
      <c r="AJQ295" s="10"/>
      <c r="AJR295" s="10"/>
      <c r="AJS295" s="10"/>
      <c r="AJT295" s="10"/>
      <c r="AJU295" s="10"/>
      <c r="AJV295" s="10"/>
      <c r="AJW295" s="10"/>
      <c r="AJX295" s="10"/>
      <c r="AJY295" s="10"/>
      <c r="AJZ295" s="10"/>
      <c r="AKA295" s="10"/>
      <c r="AKB295" s="10"/>
      <c r="AKC295" s="10"/>
      <c r="AKD295" s="10"/>
      <c r="AKE295" s="10"/>
      <c r="AKF295" s="10"/>
      <c r="AKG295" s="10"/>
      <c r="AKH295" s="10"/>
      <c r="AKI295" s="10"/>
      <c r="AKJ295" s="10"/>
      <c r="AKK295" s="10"/>
      <c r="AKL295" s="10"/>
      <c r="AKM295" s="10"/>
      <c r="AKN295" s="10"/>
      <c r="AKO295" s="10"/>
      <c r="AKP295" s="10"/>
      <c r="AKQ295" s="10"/>
      <c r="AKR295" s="10"/>
      <c r="AKS295" s="10"/>
      <c r="AKT295" s="10"/>
      <c r="AKU295" s="10"/>
      <c r="AKV295" s="10"/>
      <c r="AKW295" s="10"/>
      <c r="AKX295" s="10"/>
      <c r="AKY295" s="10"/>
      <c r="AKZ295" s="10"/>
      <c r="ALA295" s="10"/>
      <c r="ALB295" s="10"/>
      <c r="ALC295" s="10"/>
      <c r="ALD295" s="10"/>
      <c r="ALE295" s="10"/>
      <c r="ALF295" s="10"/>
      <c r="ALG295" s="10"/>
      <c r="ALH295" s="10"/>
      <c r="ALI295" s="10"/>
      <c r="ALJ295" s="10"/>
      <c r="ALK295" s="10"/>
      <c r="ALL295" s="10"/>
      <c r="ALM295" s="10"/>
      <c r="ALN295" s="10"/>
      <c r="ALO295" s="10"/>
      <c r="ALP295" s="10"/>
      <c r="ALQ295" s="10"/>
      <c r="ALR295" s="10"/>
      <c r="ALS295" s="10"/>
      <c r="ALT295" s="10"/>
      <c r="ALU295" s="10"/>
      <c r="ALV295" s="10"/>
      <c r="ALW295" s="10"/>
      <c r="ALX295" s="10"/>
      <c r="ALY295" s="10"/>
      <c r="ALZ295" s="10"/>
      <c r="AMA295" s="10"/>
      <c r="AMB295" s="10"/>
      <c r="AMC295" s="10"/>
      <c r="AMD295" s="10"/>
      <c r="AME295" s="10"/>
      <c r="AMF295" s="10"/>
    </row>
    <row r="296" spans="1:1020" s="25" customFormat="1" x14ac:dyDescent="0.3">
      <c r="A296" s="2">
        <v>7</v>
      </c>
      <c r="B296" s="2" t="s">
        <v>942</v>
      </c>
      <c r="C296" s="2" t="s">
        <v>943</v>
      </c>
      <c r="D296" s="2">
        <v>2008</v>
      </c>
      <c r="E296" s="2" t="s">
        <v>944</v>
      </c>
      <c r="F296" s="2" t="s">
        <v>20</v>
      </c>
      <c r="G296" s="3" t="s">
        <v>944</v>
      </c>
      <c r="H296" s="3" t="s">
        <v>945</v>
      </c>
      <c r="I296" s="3"/>
      <c r="J296" s="4" t="s">
        <v>4826</v>
      </c>
      <c r="K296" s="4" t="s">
        <v>4836</v>
      </c>
      <c r="L296" s="4" t="s">
        <v>21</v>
      </c>
      <c r="M296" s="4" t="s">
        <v>447</v>
      </c>
      <c r="N296" s="96" t="s">
        <v>5055</v>
      </c>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c r="NI296" s="10"/>
      <c r="NJ296" s="10"/>
      <c r="NK296" s="10"/>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c r="RI296" s="10"/>
      <c r="RJ296" s="10"/>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c r="UD296" s="10"/>
      <c r="UE296" s="10"/>
      <c r="UF296" s="10"/>
      <c r="UG296" s="10"/>
      <c r="UH296" s="10"/>
      <c r="UI296" s="10"/>
      <c r="UJ296" s="10"/>
      <c r="UK296" s="10"/>
      <c r="UL296" s="10"/>
      <c r="UM296" s="10"/>
      <c r="UN296" s="10"/>
      <c r="UO296" s="10"/>
      <c r="UP296" s="10"/>
      <c r="UQ296" s="10"/>
      <c r="UR296" s="10"/>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10"/>
      <c r="XL296" s="10"/>
      <c r="XM296" s="10"/>
      <c r="XN296" s="10"/>
      <c r="XO296" s="10"/>
      <c r="XP296" s="10"/>
      <c r="XQ296" s="10"/>
      <c r="XR296" s="10"/>
      <c r="XS296" s="10"/>
      <c r="XT296" s="10"/>
      <c r="XU296" s="10"/>
      <c r="XV296" s="10"/>
      <c r="XW296" s="10"/>
      <c r="XX296" s="10"/>
      <c r="XY296" s="10"/>
      <c r="XZ296" s="10"/>
      <c r="YA296" s="10"/>
      <c r="YB296" s="10"/>
      <c r="YC296" s="10"/>
      <c r="YD296" s="10"/>
      <c r="YE296" s="10"/>
      <c r="YF296" s="10"/>
      <c r="YG296" s="10"/>
      <c r="YH296" s="10"/>
      <c r="YI296" s="10"/>
      <c r="YJ296" s="10"/>
      <c r="YK296" s="10"/>
      <c r="YL296" s="10"/>
      <c r="YM296" s="10"/>
      <c r="YN296" s="10"/>
      <c r="YO296" s="10"/>
      <c r="YP296" s="10"/>
      <c r="YQ296" s="10"/>
      <c r="YR296" s="10"/>
      <c r="YS296" s="10"/>
      <c r="YT296" s="10"/>
      <c r="YU296" s="10"/>
      <c r="YV296" s="10"/>
      <c r="YW296" s="10"/>
      <c r="YX296" s="10"/>
      <c r="YY296" s="10"/>
      <c r="YZ296" s="10"/>
      <c r="ZA296" s="10"/>
      <c r="ZB296" s="10"/>
      <c r="ZC296" s="10"/>
      <c r="ZD296" s="10"/>
      <c r="ZE296" s="10"/>
      <c r="ZF296" s="10"/>
      <c r="ZG296" s="10"/>
      <c r="ZH296" s="10"/>
      <c r="ZI296" s="10"/>
      <c r="ZJ296" s="10"/>
      <c r="ZK296" s="10"/>
      <c r="ZL296" s="10"/>
      <c r="ZM296" s="10"/>
      <c r="ZN296" s="10"/>
      <c r="ZO296" s="10"/>
      <c r="ZP296" s="10"/>
      <c r="ZQ296" s="10"/>
      <c r="ZR296" s="10"/>
      <c r="ZS296" s="10"/>
      <c r="ZT296" s="10"/>
      <c r="ZU296" s="10"/>
      <c r="ZV296" s="10"/>
      <c r="ZW296" s="10"/>
      <c r="ZX296" s="10"/>
      <c r="ZY296" s="10"/>
      <c r="ZZ296" s="10"/>
      <c r="AAA296" s="10"/>
      <c r="AAB296" s="10"/>
      <c r="AAC296" s="10"/>
      <c r="AAD296" s="10"/>
      <c r="AAE296" s="10"/>
      <c r="AAF296" s="10"/>
      <c r="AAG296" s="10"/>
      <c r="AAH296" s="10"/>
      <c r="AAI296" s="10"/>
      <c r="AAJ296" s="10"/>
      <c r="AAK296" s="10"/>
      <c r="AAL296" s="10"/>
      <c r="AAM296" s="10"/>
      <c r="AAN296" s="10"/>
      <c r="AAO296" s="10"/>
      <c r="AAP296" s="10"/>
      <c r="AAQ296" s="10"/>
      <c r="AAR296" s="10"/>
      <c r="AAS296" s="10"/>
      <c r="AAT296" s="10"/>
      <c r="AAU296" s="10"/>
      <c r="AAV296" s="10"/>
      <c r="AAW296" s="10"/>
      <c r="AAX296" s="10"/>
      <c r="AAY296" s="10"/>
      <c r="AAZ296" s="10"/>
      <c r="ABA296" s="10"/>
      <c r="ABB296" s="10"/>
      <c r="ABC296" s="10"/>
      <c r="ABD296" s="10"/>
      <c r="ABE296" s="10"/>
      <c r="ABF296" s="10"/>
      <c r="ABG296" s="10"/>
      <c r="ABH296" s="10"/>
      <c r="ABI296" s="10"/>
      <c r="ABJ296" s="10"/>
      <c r="ABK296" s="10"/>
      <c r="ABL296" s="10"/>
      <c r="ABM296" s="10"/>
      <c r="ABN296" s="10"/>
      <c r="ABO296" s="10"/>
      <c r="ABP296" s="10"/>
      <c r="ABQ296" s="10"/>
      <c r="ABR296" s="10"/>
      <c r="ABS296" s="10"/>
      <c r="ABT296" s="10"/>
      <c r="ABU296" s="10"/>
      <c r="ABV296" s="10"/>
      <c r="ABW296" s="10"/>
      <c r="ABX296" s="10"/>
      <c r="ABY296" s="10"/>
      <c r="ABZ296" s="10"/>
      <c r="ACA296" s="10"/>
      <c r="ACB296" s="10"/>
      <c r="ACC296" s="10"/>
      <c r="ACD296" s="10"/>
      <c r="ACE296" s="10"/>
      <c r="ACF296" s="10"/>
      <c r="ACG296" s="10"/>
      <c r="ACH296" s="10"/>
      <c r="ACI296" s="10"/>
      <c r="ACJ296" s="10"/>
      <c r="ACK296" s="10"/>
      <c r="ACL296" s="10"/>
      <c r="ACM296" s="10"/>
      <c r="ACN296" s="10"/>
      <c r="ACO296" s="10"/>
      <c r="ACP296" s="10"/>
      <c r="ACQ296" s="10"/>
      <c r="ACR296" s="10"/>
      <c r="ACS296" s="10"/>
      <c r="ACT296" s="10"/>
      <c r="ACU296" s="10"/>
      <c r="ACV296" s="10"/>
      <c r="ACW296" s="10"/>
      <c r="ACX296" s="10"/>
      <c r="ACY296" s="10"/>
      <c r="ACZ296" s="10"/>
      <c r="ADA296" s="10"/>
      <c r="ADB296" s="10"/>
      <c r="ADC296" s="10"/>
      <c r="ADD296" s="10"/>
      <c r="ADE296" s="10"/>
      <c r="ADF296" s="10"/>
      <c r="ADG296" s="10"/>
      <c r="ADH296" s="10"/>
      <c r="ADI296" s="10"/>
      <c r="ADJ296" s="10"/>
      <c r="ADK296" s="10"/>
      <c r="ADL296" s="10"/>
      <c r="ADM296" s="10"/>
      <c r="ADN296" s="10"/>
      <c r="ADO296" s="10"/>
      <c r="ADP296" s="10"/>
      <c r="ADQ296" s="10"/>
      <c r="ADR296" s="10"/>
      <c r="ADS296" s="10"/>
      <c r="ADT296" s="10"/>
      <c r="ADU296" s="10"/>
      <c r="ADV296" s="10"/>
      <c r="ADW296" s="10"/>
      <c r="ADX296" s="10"/>
      <c r="ADY296" s="10"/>
      <c r="ADZ296" s="10"/>
      <c r="AEA296" s="10"/>
      <c r="AEB296" s="10"/>
      <c r="AEC296" s="10"/>
      <c r="AED296" s="10"/>
      <c r="AEE296" s="10"/>
      <c r="AEF296" s="10"/>
      <c r="AEG296" s="10"/>
      <c r="AEH296" s="10"/>
      <c r="AEI296" s="10"/>
      <c r="AEJ296" s="10"/>
      <c r="AEK296" s="10"/>
      <c r="AEL296" s="10"/>
      <c r="AEM296" s="10"/>
      <c r="AEN296" s="10"/>
      <c r="AEO296" s="10"/>
      <c r="AEP296" s="10"/>
      <c r="AEQ296" s="10"/>
      <c r="AER296" s="10"/>
      <c r="AES296" s="10"/>
      <c r="AET296" s="10"/>
      <c r="AEU296" s="10"/>
      <c r="AEV296" s="10"/>
      <c r="AEW296" s="10"/>
      <c r="AEX296" s="10"/>
      <c r="AEY296" s="10"/>
      <c r="AEZ296" s="10"/>
      <c r="AFA296" s="10"/>
      <c r="AFB296" s="10"/>
      <c r="AFC296" s="10"/>
      <c r="AFD296" s="10"/>
      <c r="AFE296" s="10"/>
      <c r="AFF296" s="10"/>
      <c r="AFG296" s="10"/>
      <c r="AFH296" s="10"/>
      <c r="AFI296" s="10"/>
      <c r="AFJ296" s="10"/>
      <c r="AFK296" s="10"/>
      <c r="AFL296" s="10"/>
      <c r="AFM296" s="10"/>
      <c r="AFN296" s="10"/>
      <c r="AFO296" s="10"/>
      <c r="AFP296" s="10"/>
      <c r="AFQ296" s="10"/>
      <c r="AFR296" s="10"/>
      <c r="AFS296" s="10"/>
      <c r="AFT296" s="10"/>
      <c r="AFU296" s="10"/>
      <c r="AFV296" s="10"/>
      <c r="AFW296" s="10"/>
      <c r="AFX296" s="10"/>
      <c r="AFY296" s="10"/>
      <c r="AFZ296" s="10"/>
      <c r="AGA296" s="10"/>
      <c r="AGB296" s="10"/>
      <c r="AGC296" s="10"/>
      <c r="AGD296" s="10"/>
      <c r="AGE296" s="10"/>
      <c r="AGF296" s="10"/>
      <c r="AGG296" s="10"/>
      <c r="AGH296" s="10"/>
      <c r="AGI296" s="10"/>
      <c r="AGJ296" s="10"/>
      <c r="AGK296" s="10"/>
      <c r="AGL296" s="10"/>
      <c r="AGM296" s="10"/>
      <c r="AGN296" s="10"/>
      <c r="AGO296" s="10"/>
      <c r="AGP296" s="10"/>
      <c r="AGQ296" s="10"/>
      <c r="AGR296" s="10"/>
      <c r="AGS296" s="10"/>
      <c r="AGT296" s="10"/>
      <c r="AGU296" s="10"/>
      <c r="AGV296" s="10"/>
      <c r="AGW296" s="10"/>
      <c r="AGX296" s="10"/>
      <c r="AGY296" s="10"/>
      <c r="AGZ296" s="10"/>
      <c r="AHA296" s="10"/>
      <c r="AHB296" s="10"/>
      <c r="AHC296" s="10"/>
      <c r="AHD296" s="10"/>
      <c r="AHE296" s="10"/>
      <c r="AHF296" s="10"/>
      <c r="AHG296" s="10"/>
      <c r="AHH296" s="10"/>
      <c r="AHI296" s="10"/>
      <c r="AHJ296" s="10"/>
      <c r="AHK296" s="10"/>
      <c r="AHL296" s="10"/>
      <c r="AHM296" s="10"/>
      <c r="AHN296" s="10"/>
      <c r="AHO296" s="10"/>
      <c r="AHP296" s="10"/>
      <c r="AHQ296" s="10"/>
      <c r="AHR296" s="10"/>
      <c r="AHS296" s="10"/>
      <c r="AHT296" s="10"/>
      <c r="AHU296" s="10"/>
      <c r="AHV296" s="10"/>
      <c r="AHW296" s="10"/>
      <c r="AHX296" s="10"/>
      <c r="AHY296" s="10"/>
      <c r="AHZ296" s="10"/>
      <c r="AIA296" s="10"/>
      <c r="AIB296" s="10"/>
      <c r="AIC296" s="10"/>
      <c r="AID296" s="10"/>
      <c r="AIE296" s="10"/>
      <c r="AIF296" s="10"/>
      <c r="AIG296" s="10"/>
      <c r="AIH296" s="10"/>
      <c r="AII296" s="10"/>
      <c r="AIJ296" s="10"/>
      <c r="AIK296" s="10"/>
      <c r="AIL296" s="10"/>
      <c r="AIM296" s="10"/>
      <c r="AIN296" s="10"/>
      <c r="AIO296" s="10"/>
      <c r="AIP296" s="10"/>
      <c r="AIQ296" s="10"/>
      <c r="AIR296" s="10"/>
      <c r="AIS296" s="10"/>
      <c r="AIT296" s="10"/>
      <c r="AIU296" s="10"/>
      <c r="AIV296" s="10"/>
      <c r="AIW296" s="10"/>
      <c r="AIX296" s="10"/>
      <c r="AIY296" s="10"/>
      <c r="AIZ296" s="10"/>
      <c r="AJA296" s="10"/>
      <c r="AJB296" s="10"/>
      <c r="AJC296" s="10"/>
      <c r="AJD296" s="10"/>
      <c r="AJE296" s="10"/>
      <c r="AJF296" s="10"/>
      <c r="AJG296" s="10"/>
      <c r="AJH296" s="10"/>
      <c r="AJI296" s="10"/>
      <c r="AJJ296" s="10"/>
      <c r="AJK296" s="10"/>
      <c r="AJL296" s="10"/>
      <c r="AJM296" s="10"/>
      <c r="AJN296" s="10"/>
      <c r="AJO296" s="10"/>
      <c r="AJP296" s="10"/>
      <c r="AJQ296" s="10"/>
      <c r="AJR296" s="10"/>
      <c r="AJS296" s="10"/>
      <c r="AJT296" s="10"/>
      <c r="AJU296" s="10"/>
      <c r="AJV296" s="10"/>
      <c r="AJW296" s="10"/>
      <c r="AJX296" s="10"/>
      <c r="AJY296" s="10"/>
      <c r="AJZ296" s="10"/>
      <c r="AKA296" s="10"/>
      <c r="AKB296" s="10"/>
      <c r="AKC296" s="10"/>
      <c r="AKD296" s="10"/>
      <c r="AKE296" s="10"/>
      <c r="AKF296" s="10"/>
      <c r="AKG296" s="10"/>
      <c r="AKH296" s="10"/>
      <c r="AKI296" s="10"/>
      <c r="AKJ296" s="10"/>
      <c r="AKK296" s="10"/>
      <c r="AKL296" s="10"/>
      <c r="AKM296" s="10"/>
      <c r="AKN296" s="10"/>
      <c r="AKO296" s="10"/>
      <c r="AKP296" s="10"/>
      <c r="AKQ296" s="10"/>
      <c r="AKR296" s="10"/>
      <c r="AKS296" s="10"/>
      <c r="AKT296" s="10"/>
      <c r="AKU296" s="10"/>
      <c r="AKV296" s="10"/>
      <c r="AKW296" s="10"/>
      <c r="AKX296" s="10"/>
      <c r="AKY296" s="10"/>
      <c r="AKZ296" s="10"/>
      <c r="ALA296" s="10"/>
      <c r="ALB296" s="10"/>
      <c r="ALC296" s="10"/>
      <c r="ALD296" s="10"/>
      <c r="ALE296" s="10"/>
      <c r="ALF296" s="10"/>
      <c r="ALG296" s="10"/>
      <c r="ALH296" s="10"/>
      <c r="ALI296" s="10"/>
      <c r="ALJ296" s="10"/>
      <c r="ALK296" s="10"/>
      <c r="ALL296" s="10"/>
      <c r="ALM296" s="10"/>
      <c r="ALN296" s="10"/>
      <c r="ALO296" s="10"/>
      <c r="ALP296" s="10"/>
      <c r="ALQ296" s="10"/>
      <c r="ALR296" s="10"/>
      <c r="ALS296" s="10"/>
      <c r="ALT296" s="10"/>
      <c r="ALU296" s="10"/>
      <c r="ALV296" s="10"/>
      <c r="ALW296" s="10"/>
      <c r="ALX296" s="10"/>
      <c r="ALY296" s="10"/>
      <c r="ALZ296" s="10"/>
      <c r="AMA296" s="10"/>
      <c r="AMB296" s="10"/>
      <c r="AMC296" s="10"/>
      <c r="AMD296" s="10"/>
      <c r="AME296" s="10"/>
      <c r="AMF296" s="10"/>
    </row>
    <row r="297" spans="1:1020" s="13" customFormat="1" x14ac:dyDescent="0.3">
      <c r="A297" s="2">
        <v>201</v>
      </c>
      <c r="B297" s="2" t="s">
        <v>949</v>
      </c>
      <c r="C297" s="2" t="s">
        <v>943</v>
      </c>
      <c r="D297" s="2">
        <v>2008</v>
      </c>
      <c r="E297" s="2" t="s">
        <v>950</v>
      </c>
      <c r="F297" s="2" t="s">
        <v>20</v>
      </c>
      <c r="G297" s="3"/>
      <c r="H297" s="3" t="s">
        <v>951</v>
      </c>
      <c r="I297" s="3"/>
      <c r="J297" s="4" t="s">
        <v>4826</v>
      </c>
      <c r="K297" s="4" t="s">
        <v>4836</v>
      </c>
      <c r="L297" s="4" t="s">
        <v>21</v>
      </c>
      <c r="M297" s="4" t="s">
        <v>354</v>
      </c>
      <c r="N297" s="96" t="s">
        <v>5034</v>
      </c>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c r="KY297" s="10"/>
      <c r="KZ297" s="10"/>
      <c r="LA297" s="10"/>
      <c r="LB297" s="10"/>
      <c r="LC297" s="10"/>
      <c r="LD297" s="10"/>
      <c r="LE297" s="10"/>
      <c r="LF297" s="10"/>
      <c r="LG297" s="10"/>
      <c r="LH297" s="10"/>
      <c r="LI297" s="10"/>
      <c r="LJ297" s="10"/>
      <c r="LK297" s="10"/>
      <c r="LL297" s="10"/>
      <c r="LM297" s="10"/>
      <c r="LN297" s="10"/>
      <c r="LO297" s="10"/>
      <c r="LP297" s="10"/>
      <c r="LQ297" s="10"/>
      <c r="LR297" s="10"/>
      <c r="LS297" s="10"/>
      <c r="LT297" s="10"/>
      <c r="LU297" s="10"/>
      <c r="LV297" s="10"/>
      <c r="LW297" s="10"/>
      <c r="LX297" s="10"/>
      <c r="LY297" s="10"/>
      <c r="LZ297" s="10"/>
      <c r="MA297" s="10"/>
      <c r="MB297" s="10"/>
      <c r="MC297" s="10"/>
      <c r="MD297" s="10"/>
      <c r="ME297" s="10"/>
      <c r="MF297" s="10"/>
      <c r="MG297" s="10"/>
      <c r="MH297" s="10"/>
      <c r="MI297" s="10"/>
      <c r="MJ297" s="10"/>
      <c r="MK297" s="10"/>
      <c r="ML297" s="10"/>
      <c r="MM297" s="10"/>
      <c r="MN297" s="10"/>
      <c r="MO297" s="10"/>
      <c r="MP297" s="10"/>
      <c r="MQ297" s="10"/>
      <c r="MR297" s="10"/>
      <c r="MS297" s="10"/>
      <c r="MT297" s="10"/>
      <c r="MU297" s="10"/>
      <c r="MV297" s="10"/>
      <c r="MW297" s="10"/>
      <c r="MX297" s="10"/>
      <c r="MY297" s="10"/>
      <c r="MZ297" s="10"/>
      <c r="NA297" s="10"/>
      <c r="NB297" s="10"/>
      <c r="NC297" s="10"/>
      <c r="ND297" s="10"/>
      <c r="NE297" s="10"/>
      <c r="NF297" s="10"/>
      <c r="NG297" s="10"/>
      <c r="NH297" s="10"/>
      <c r="NI297" s="10"/>
      <c r="NJ297" s="10"/>
      <c r="NK297" s="10"/>
      <c r="NL297" s="10"/>
      <c r="NM297" s="10"/>
      <c r="NN297" s="10"/>
      <c r="NO297" s="10"/>
      <c r="NP297" s="10"/>
      <c r="NQ297" s="10"/>
      <c r="NR297" s="10"/>
      <c r="NS297" s="10"/>
      <c r="NT297" s="10"/>
      <c r="NU297" s="10"/>
      <c r="NV297" s="10"/>
      <c r="NW297" s="10"/>
      <c r="NX297" s="10"/>
      <c r="NY297" s="10"/>
      <c r="NZ297" s="10"/>
      <c r="OA297" s="10"/>
      <c r="OB297" s="10"/>
      <c r="OC297" s="10"/>
      <c r="OD297" s="10"/>
      <c r="OE297" s="10"/>
      <c r="OF297" s="10"/>
      <c r="OG297" s="10"/>
      <c r="OH297" s="10"/>
      <c r="OI297" s="10"/>
      <c r="OJ297" s="10"/>
      <c r="OK297" s="10"/>
      <c r="OL297" s="10"/>
      <c r="OM297" s="10"/>
      <c r="ON297" s="10"/>
      <c r="OO297" s="10"/>
      <c r="OP297" s="10"/>
      <c r="OQ297" s="10"/>
      <c r="OR297" s="10"/>
      <c r="OS297" s="10"/>
      <c r="OT297" s="10"/>
      <c r="OU297" s="10"/>
      <c r="OV297" s="10"/>
      <c r="OW297" s="10"/>
      <c r="OX297" s="10"/>
      <c r="OY297" s="10"/>
      <c r="OZ297" s="10"/>
      <c r="PA297" s="10"/>
      <c r="PB297" s="10"/>
      <c r="PC297" s="10"/>
      <c r="PD297" s="10"/>
      <c r="PE297" s="10"/>
      <c r="PF297" s="10"/>
      <c r="PG297" s="10"/>
      <c r="PH297" s="10"/>
      <c r="PI297" s="10"/>
      <c r="PJ297" s="10"/>
      <c r="PK297" s="10"/>
      <c r="PL297" s="10"/>
      <c r="PM297" s="10"/>
      <c r="PN297" s="10"/>
      <c r="PO297" s="10"/>
      <c r="PP297" s="10"/>
      <c r="PQ297" s="10"/>
      <c r="PR297" s="10"/>
      <c r="PS297" s="10"/>
      <c r="PT297" s="10"/>
      <c r="PU297" s="10"/>
      <c r="PV297" s="10"/>
      <c r="PW297" s="10"/>
      <c r="PX297" s="10"/>
      <c r="PY297" s="10"/>
      <c r="PZ297" s="10"/>
      <c r="QA297" s="10"/>
      <c r="QB297" s="10"/>
      <c r="QC297" s="10"/>
      <c r="QD297" s="10"/>
      <c r="QE297" s="10"/>
      <c r="QF297" s="10"/>
      <c r="QG297" s="10"/>
      <c r="QH297" s="10"/>
      <c r="QI297" s="10"/>
      <c r="QJ297" s="10"/>
      <c r="QK297" s="10"/>
      <c r="QL297" s="10"/>
      <c r="QM297" s="10"/>
      <c r="QN297" s="10"/>
      <c r="QO297" s="10"/>
      <c r="QP297" s="10"/>
      <c r="QQ297" s="10"/>
      <c r="QR297" s="10"/>
      <c r="QS297" s="10"/>
      <c r="QT297" s="10"/>
      <c r="QU297" s="10"/>
      <c r="QV297" s="10"/>
      <c r="QW297" s="10"/>
      <c r="QX297" s="10"/>
      <c r="QY297" s="10"/>
      <c r="QZ297" s="10"/>
      <c r="RA297" s="10"/>
      <c r="RB297" s="10"/>
      <c r="RC297" s="10"/>
      <c r="RD297" s="10"/>
      <c r="RE297" s="10"/>
      <c r="RF297" s="10"/>
      <c r="RG297" s="10"/>
      <c r="RH297" s="10"/>
      <c r="RI297" s="10"/>
      <c r="RJ297" s="10"/>
      <c r="RK297" s="10"/>
      <c r="RL297" s="10"/>
      <c r="RM297" s="10"/>
      <c r="RN297" s="10"/>
      <c r="RO297" s="10"/>
      <c r="RP297" s="10"/>
      <c r="RQ297" s="10"/>
      <c r="RR297" s="10"/>
      <c r="RS297" s="10"/>
      <c r="RT297" s="10"/>
      <c r="RU297" s="10"/>
      <c r="RV297" s="10"/>
      <c r="RW297" s="10"/>
      <c r="RX297" s="10"/>
      <c r="RY297" s="10"/>
      <c r="RZ297" s="10"/>
      <c r="SA297" s="10"/>
      <c r="SB297" s="10"/>
      <c r="SC297" s="10"/>
      <c r="SD297" s="10"/>
      <c r="SE297" s="10"/>
      <c r="SF297" s="10"/>
      <c r="SG297" s="10"/>
      <c r="SH297" s="10"/>
      <c r="SI297" s="10"/>
      <c r="SJ297" s="10"/>
      <c r="SK297" s="10"/>
      <c r="SL297" s="10"/>
      <c r="SM297" s="10"/>
      <c r="SN297" s="10"/>
      <c r="SO297" s="10"/>
      <c r="SP297" s="10"/>
      <c r="SQ297" s="10"/>
      <c r="SR297" s="10"/>
      <c r="SS297" s="10"/>
      <c r="ST297" s="10"/>
      <c r="SU297" s="10"/>
      <c r="SV297" s="10"/>
      <c r="SW297" s="10"/>
      <c r="SX297" s="10"/>
      <c r="SY297" s="10"/>
      <c r="SZ297" s="10"/>
      <c r="TA297" s="10"/>
      <c r="TB297" s="10"/>
      <c r="TC297" s="10"/>
      <c r="TD297" s="10"/>
      <c r="TE297" s="10"/>
      <c r="TF297" s="10"/>
      <c r="TG297" s="10"/>
      <c r="TH297" s="10"/>
      <c r="TI297" s="10"/>
      <c r="TJ297" s="10"/>
      <c r="TK297" s="10"/>
      <c r="TL297" s="10"/>
      <c r="TM297" s="10"/>
      <c r="TN297" s="10"/>
      <c r="TO297" s="10"/>
      <c r="TP297" s="10"/>
      <c r="TQ297" s="10"/>
      <c r="TR297" s="10"/>
      <c r="TS297" s="10"/>
      <c r="TT297" s="10"/>
      <c r="TU297" s="10"/>
      <c r="TV297" s="10"/>
      <c r="TW297" s="10"/>
      <c r="TX297" s="10"/>
      <c r="TY297" s="10"/>
      <c r="TZ297" s="10"/>
      <c r="UA297" s="10"/>
      <c r="UB297" s="10"/>
      <c r="UC297" s="10"/>
      <c r="UD297" s="10"/>
      <c r="UE297" s="10"/>
      <c r="UF297" s="10"/>
      <c r="UG297" s="10"/>
      <c r="UH297" s="10"/>
      <c r="UI297" s="10"/>
      <c r="UJ297" s="10"/>
      <c r="UK297" s="10"/>
      <c r="UL297" s="10"/>
      <c r="UM297" s="10"/>
      <c r="UN297" s="10"/>
      <c r="UO297" s="10"/>
      <c r="UP297" s="10"/>
      <c r="UQ297" s="10"/>
      <c r="UR297" s="10"/>
      <c r="US297" s="10"/>
      <c r="UT297" s="10"/>
      <c r="UU297" s="10"/>
      <c r="UV297" s="10"/>
      <c r="UW297" s="10"/>
      <c r="UX297" s="10"/>
      <c r="UY297" s="10"/>
      <c r="UZ297" s="10"/>
      <c r="VA297" s="10"/>
      <c r="VB297" s="10"/>
      <c r="VC297" s="10"/>
      <c r="VD297" s="10"/>
      <c r="VE297" s="10"/>
      <c r="VF297" s="10"/>
      <c r="VG297" s="10"/>
      <c r="VH297" s="10"/>
      <c r="VI297" s="10"/>
      <c r="VJ297" s="10"/>
      <c r="VK297" s="10"/>
      <c r="VL297" s="10"/>
      <c r="VM297" s="10"/>
      <c r="VN297" s="10"/>
      <c r="VO297" s="10"/>
      <c r="VP297" s="10"/>
      <c r="VQ297" s="10"/>
      <c r="VR297" s="10"/>
      <c r="VS297" s="10"/>
      <c r="VT297" s="10"/>
      <c r="VU297" s="10"/>
      <c r="VV297" s="10"/>
      <c r="VW297" s="10"/>
      <c r="VX297" s="10"/>
      <c r="VY297" s="10"/>
      <c r="VZ297" s="10"/>
      <c r="WA297" s="10"/>
      <c r="WB297" s="10"/>
      <c r="WC297" s="10"/>
      <c r="WD297" s="10"/>
      <c r="WE297" s="10"/>
      <c r="WF297" s="10"/>
      <c r="WG297" s="10"/>
      <c r="WH297" s="10"/>
      <c r="WI297" s="10"/>
      <c r="WJ297" s="10"/>
      <c r="WK297" s="10"/>
      <c r="WL297" s="10"/>
      <c r="WM297" s="10"/>
      <c r="WN297" s="10"/>
      <c r="WO297" s="10"/>
      <c r="WP297" s="10"/>
      <c r="WQ297" s="10"/>
      <c r="WR297" s="10"/>
      <c r="WS297" s="10"/>
      <c r="WT297" s="10"/>
      <c r="WU297" s="10"/>
      <c r="WV297" s="10"/>
      <c r="WW297" s="10"/>
      <c r="WX297" s="10"/>
      <c r="WY297" s="10"/>
      <c r="WZ297" s="10"/>
      <c r="XA297" s="10"/>
      <c r="XB297" s="10"/>
      <c r="XC297" s="10"/>
      <c r="XD297" s="10"/>
      <c r="XE297" s="10"/>
      <c r="XF297" s="10"/>
      <c r="XG297" s="10"/>
      <c r="XH297" s="10"/>
      <c r="XI297" s="10"/>
      <c r="XJ297" s="10"/>
      <c r="XK297" s="10"/>
      <c r="XL297" s="10"/>
      <c r="XM297" s="10"/>
      <c r="XN297" s="10"/>
      <c r="XO297" s="10"/>
      <c r="XP297" s="10"/>
      <c r="XQ297" s="10"/>
      <c r="XR297" s="10"/>
      <c r="XS297" s="10"/>
      <c r="XT297" s="10"/>
      <c r="XU297" s="10"/>
      <c r="XV297" s="10"/>
      <c r="XW297" s="10"/>
      <c r="XX297" s="10"/>
      <c r="XY297" s="10"/>
      <c r="XZ297" s="10"/>
      <c r="YA297" s="10"/>
      <c r="YB297" s="10"/>
      <c r="YC297" s="10"/>
      <c r="YD297" s="10"/>
      <c r="YE297" s="10"/>
      <c r="YF297" s="10"/>
      <c r="YG297" s="10"/>
      <c r="YH297" s="10"/>
      <c r="YI297" s="10"/>
      <c r="YJ297" s="10"/>
      <c r="YK297" s="10"/>
      <c r="YL297" s="10"/>
      <c r="YM297" s="10"/>
      <c r="YN297" s="10"/>
      <c r="YO297" s="10"/>
      <c r="YP297" s="10"/>
      <c r="YQ297" s="10"/>
      <c r="YR297" s="10"/>
      <c r="YS297" s="10"/>
      <c r="YT297" s="10"/>
      <c r="YU297" s="10"/>
      <c r="YV297" s="10"/>
      <c r="YW297" s="10"/>
      <c r="YX297" s="10"/>
      <c r="YY297" s="10"/>
      <c r="YZ297" s="10"/>
      <c r="ZA297" s="10"/>
      <c r="ZB297" s="10"/>
      <c r="ZC297" s="10"/>
      <c r="ZD297" s="10"/>
      <c r="ZE297" s="10"/>
      <c r="ZF297" s="10"/>
      <c r="ZG297" s="10"/>
      <c r="ZH297" s="10"/>
      <c r="ZI297" s="10"/>
      <c r="ZJ297" s="10"/>
      <c r="ZK297" s="10"/>
      <c r="ZL297" s="10"/>
      <c r="ZM297" s="10"/>
      <c r="ZN297" s="10"/>
      <c r="ZO297" s="10"/>
      <c r="ZP297" s="10"/>
      <c r="ZQ297" s="10"/>
      <c r="ZR297" s="10"/>
      <c r="ZS297" s="10"/>
      <c r="ZT297" s="10"/>
      <c r="ZU297" s="10"/>
      <c r="ZV297" s="10"/>
      <c r="ZW297" s="10"/>
      <c r="ZX297" s="10"/>
      <c r="ZY297" s="10"/>
      <c r="ZZ297" s="10"/>
      <c r="AAA297" s="10"/>
      <c r="AAB297" s="10"/>
      <c r="AAC297" s="10"/>
      <c r="AAD297" s="10"/>
      <c r="AAE297" s="10"/>
      <c r="AAF297" s="10"/>
      <c r="AAG297" s="10"/>
      <c r="AAH297" s="10"/>
      <c r="AAI297" s="10"/>
      <c r="AAJ297" s="10"/>
      <c r="AAK297" s="10"/>
      <c r="AAL297" s="10"/>
      <c r="AAM297" s="10"/>
      <c r="AAN297" s="10"/>
      <c r="AAO297" s="10"/>
      <c r="AAP297" s="10"/>
      <c r="AAQ297" s="10"/>
      <c r="AAR297" s="10"/>
      <c r="AAS297" s="10"/>
      <c r="AAT297" s="10"/>
      <c r="AAU297" s="10"/>
      <c r="AAV297" s="10"/>
      <c r="AAW297" s="10"/>
      <c r="AAX297" s="10"/>
      <c r="AAY297" s="10"/>
      <c r="AAZ297" s="10"/>
      <c r="ABA297" s="10"/>
      <c r="ABB297" s="10"/>
      <c r="ABC297" s="10"/>
      <c r="ABD297" s="10"/>
      <c r="ABE297" s="10"/>
      <c r="ABF297" s="10"/>
      <c r="ABG297" s="10"/>
      <c r="ABH297" s="10"/>
      <c r="ABI297" s="10"/>
      <c r="ABJ297" s="10"/>
      <c r="ABK297" s="10"/>
      <c r="ABL297" s="10"/>
      <c r="ABM297" s="10"/>
      <c r="ABN297" s="10"/>
      <c r="ABO297" s="10"/>
      <c r="ABP297" s="10"/>
      <c r="ABQ297" s="10"/>
      <c r="ABR297" s="10"/>
      <c r="ABS297" s="10"/>
      <c r="ABT297" s="10"/>
      <c r="ABU297" s="10"/>
      <c r="ABV297" s="10"/>
      <c r="ABW297" s="10"/>
      <c r="ABX297" s="10"/>
      <c r="ABY297" s="10"/>
      <c r="ABZ297" s="10"/>
      <c r="ACA297" s="10"/>
      <c r="ACB297" s="10"/>
      <c r="ACC297" s="10"/>
      <c r="ACD297" s="10"/>
      <c r="ACE297" s="10"/>
      <c r="ACF297" s="10"/>
      <c r="ACG297" s="10"/>
      <c r="ACH297" s="10"/>
      <c r="ACI297" s="10"/>
      <c r="ACJ297" s="10"/>
      <c r="ACK297" s="10"/>
      <c r="ACL297" s="10"/>
      <c r="ACM297" s="10"/>
      <c r="ACN297" s="10"/>
      <c r="ACO297" s="10"/>
      <c r="ACP297" s="10"/>
      <c r="ACQ297" s="10"/>
      <c r="ACR297" s="10"/>
      <c r="ACS297" s="10"/>
      <c r="ACT297" s="10"/>
      <c r="ACU297" s="10"/>
      <c r="ACV297" s="10"/>
      <c r="ACW297" s="10"/>
      <c r="ACX297" s="10"/>
      <c r="ACY297" s="10"/>
      <c r="ACZ297" s="10"/>
      <c r="ADA297" s="10"/>
      <c r="ADB297" s="10"/>
      <c r="ADC297" s="10"/>
      <c r="ADD297" s="10"/>
      <c r="ADE297" s="10"/>
      <c r="ADF297" s="10"/>
      <c r="ADG297" s="10"/>
      <c r="ADH297" s="10"/>
      <c r="ADI297" s="10"/>
      <c r="ADJ297" s="10"/>
      <c r="ADK297" s="10"/>
      <c r="ADL297" s="10"/>
      <c r="ADM297" s="10"/>
      <c r="ADN297" s="10"/>
      <c r="ADO297" s="10"/>
      <c r="ADP297" s="10"/>
      <c r="ADQ297" s="10"/>
      <c r="ADR297" s="10"/>
      <c r="ADS297" s="10"/>
      <c r="ADT297" s="10"/>
      <c r="ADU297" s="10"/>
      <c r="ADV297" s="10"/>
      <c r="ADW297" s="10"/>
      <c r="ADX297" s="10"/>
      <c r="ADY297" s="10"/>
      <c r="ADZ297" s="10"/>
      <c r="AEA297" s="10"/>
      <c r="AEB297" s="10"/>
      <c r="AEC297" s="10"/>
      <c r="AED297" s="10"/>
      <c r="AEE297" s="10"/>
      <c r="AEF297" s="10"/>
      <c r="AEG297" s="10"/>
      <c r="AEH297" s="10"/>
      <c r="AEI297" s="10"/>
      <c r="AEJ297" s="10"/>
      <c r="AEK297" s="10"/>
      <c r="AEL297" s="10"/>
      <c r="AEM297" s="10"/>
      <c r="AEN297" s="10"/>
      <c r="AEO297" s="10"/>
      <c r="AEP297" s="10"/>
      <c r="AEQ297" s="10"/>
      <c r="AER297" s="10"/>
      <c r="AES297" s="10"/>
      <c r="AET297" s="10"/>
      <c r="AEU297" s="10"/>
      <c r="AEV297" s="10"/>
      <c r="AEW297" s="10"/>
      <c r="AEX297" s="10"/>
      <c r="AEY297" s="10"/>
      <c r="AEZ297" s="10"/>
      <c r="AFA297" s="10"/>
      <c r="AFB297" s="10"/>
      <c r="AFC297" s="10"/>
      <c r="AFD297" s="10"/>
      <c r="AFE297" s="10"/>
      <c r="AFF297" s="10"/>
      <c r="AFG297" s="10"/>
      <c r="AFH297" s="10"/>
      <c r="AFI297" s="10"/>
      <c r="AFJ297" s="10"/>
      <c r="AFK297" s="10"/>
      <c r="AFL297" s="10"/>
      <c r="AFM297" s="10"/>
      <c r="AFN297" s="10"/>
      <c r="AFO297" s="10"/>
      <c r="AFP297" s="10"/>
      <c r="AFQ297" s="10"/>
      <c r="AFR297" s="10"/>
      <c r="AFS297" s="10"/>
      <c r="AFT297" s="10"/>
      <c r="AFU297" s="10"/>
      <c r="AFV297" s="10"/>
      <c r="AFW297" s="10"/>
      <c r="AFX297" s="10"/>
      <c r="AFY297" s="10"/>
      <c r="AFZ297" s="10"/>
      <c r="AGA297" s="10"/>
      <c r="AGB297" s="10"/>
      <c r="AGC297" s="10"/>
      <c r="AGD297" s="10"/>
      <c r="AGE297" s="10"/>
      <c r="AGF297" s="10"/>
      <c r="AGG297" s="10"/>
      <c r="AGH297" s="10"/>
      <c r="AGI297" s="10"/>
      <c r="AGJ297" s="10"/>
      <c r="AGK297" s="10"/>
      <c r="AGL297" s="10"/>
      <c r="AGM297" s="10"/>
      <c r="AGN297" s="10"/>
      <c r="AGO297" s="10"/>
      <c r="AGP297" s="10"/>
      <c r="AGQ297" s="10"/>
      <c r="AGR297" s="10"/>
      <c r="AGS297" s="10"/>
      <c r="AGT297" s="10"/>
      <c r="AGU297" s="10"/>
      <c r="AGV297" s="10"/>
      <c r="AGW297" s="10"/>
      <c r="AGX297" s="10"/>
      <c r="AGY297" s="10"/>
      <c r="AGZ297" s="10"/>
      <c r="AHA297" s="10"/>
      <c r="AHB297" s="10"/>
      <c r="AHC297" s="10"/>
      <c r="AHD297" s="10"/>
      <c r="AHE297" s="10"/>
      <c r="AHF297" s="10"/>
      <c r="AHG297" s="10"/>
      <c r="AHH297" s="10"/>
      <c r="AHI297" s="10"/>
      <c r="AHJ297" s="10"/>
      <c r="AHK297" s="10"/>
      <c r="AHL297" s="10"/>
      <c r="AHM297" s="10"/>
      <c r="AHN297" s="10"/>
      <c r="AHO297" s="10"/>
      <c r="AHP297" s="10"/>
      <c r="AHQ297" s="10"/>
      <c r="AHR297" s="10"/>
      <c r="AHS297" s="10"/>
      <c r="AHT297" s="10"/>
      <c r="AHU297" s="10"/>
      <c r="AHV297" s="10"/>
      <c r="AHW297" s="10"/>
      <c r="AHX297" s="10"/>
      <c r="AHY297" s="10"/>
      <c r="AHZ297" s="10"/>
      <c r="AIA297" s="10"/>
      <c r="AIB297" s="10"/>
      <c r="AIC297" s="10"/>
      <c r="AID297" s="10"/>
      <c r="AIE297" s="10"/>
      <c r="AIF297" s="10"/>
      <c r="AIG297" s="10"/>
      <c r="AIH297" s="10"/>
      <c r="AII297" s="10"/>
      <c r="AIJ297" s="10"/>
      <c r="AIK297" s="10"/>
      <c r="AIL297" s="10"/>
      <c r="AIM297" s="10"/>
      <c r="AIN297" s="10"/>
      <c r="AIO297" s="10"/>
      <c r="AIP297" s="10"/>
      <c r="AIQ297" s="10"/>
      <c r="AIR297" s="10"/>
      <c r="AIS297" s="10"/>
      <c r="AIT297" s="10"/>
      <c r="AIU297" s="10"/>
      <c r="AIV297" s="10"/>
      <c r="AIW297" s="10"/>
      <c r="AIX297" s="10"/>
      <c r="AIY297" s="10"/>
      <c r="AIZ297" s="10"/>
      <c r="AJA297" s="10"/>
      <c r="AJB297" s="10"/>
      <c r="AJC297" s="10"/>
      <c r="AJD297" s="10"/>
      <c r="AJE297" s="10"/>
      <c r="AJF297" s="10"/>
      <c r="AJG297" s="10"/>
      <c r="AJH297" s="10"/>
      <c r="AJI297" s="10"/>
      <c r="AJJ297" s="10"/>
      <c r="AJK297" s="10"/>
      <c r="AJL297" s="10"/>
      <c r="AJM297" s="10"/>
      <c r="AJN297" s="10"/>
      <c r="AJO297" s="10"/>
      <c r="AJP297" s="10"/>
      <c r="AJQ297" s="10"/>
      <c r="AJR297" s="10"/>
      <c r="AJS297" s="10"/>
      <c r="AJT297" s="10"/>
      <c r="AJU297" s="10"/>
      <c r="AJV297" s="10"/>
      <c r="AJW297" s="10"/>
      <c r="AJX297" s="10"/>
      <c r="AJY297" s="10"/>
      <c r="AJZ297" s="10"/>
      <c r="AKA297" s="10"/>
      <c r="AKB297" s="10"/>
      <c r="AKC297" s="10"/>
      <c r="AKD297" s="10"/>
      <c r="AKE297" s="10"/>
      <c r="AKF297" s="10"/>
      <c r="AKG297" s="10"/>
      <c r="AKH297" s="10"/>
      <c r="AKI297" s="10"/>
      <c r="AKJ297" s="10"/>
      <c r="AKK297" s="10"/>
      <c r="AKL297" s="10"/>
      <c r="AKM297" s="10"/>
      <c r="AKN297" s="10"/>
      <c r="AKO297" s="10"/>
      <c r="AKP297" s="10"/>
      <c r="AKQ297" s="10"/>
      <c r="AKR297" s="10"/>
      <c r="AKS297" s="10"/>
      <c r="AKT297" s="10"/>
      <c r="AKU297" s="10"/>
      <c r="AKV297" s="10"/>
      <c r="AKW297" s="10"/>
      <c r="AKX297" s="10"/>
      <c r="AKY297" s="10"/>
      <c r="AKZ297" s="10"/>
      <c r="ALA297" s="10"/>
      <c r="ALB297" s="10"/>
      <c r="ALC297" s="10"/>
      <c r="ALD297" s="10"/>
      <c r="ALE297" s="10"/>
      <c r="ALF297" s="10"/>
      <c r="ALG297" s="10"/>
      <c r="ALH297" s="10"/>
      <c r="ALI297" s="10"/>
      <c r="ALJ297" s="10"/>
      <c r="ALK297" s="10"/>
      <c r="ALL297" s="10"/>
      <c r="ALM297" s="10"/>
      <c r="ALN297" s="10"/>
      <c r="ALO297" s="10"/>
      <c r="ALP297" s="10"/>
      <c r="ALQ297" s="10"/>
      <c r="ALR297" s="10"/>
      <c r="ALS297" s="10"/>
      <c r="ALT297" s="10"/>
      <c r="ALU297" s="10"/>
      <c r="ALV297" s="10"/>
      <c r="ALW297" s="10"/>
      <c r="ALX297" s="10"/>
      <c r="ALY297" s="10"/>
      <c r="ALZ297" s="10"/>
      <c r="AMA297" s="10"/>
      <c r="AMB297" s="10"/>
      <c r="AMC297" s="10"/>
      <c r="AMD297" s="10"/>
      <c r="AME297" s="10"/>
      <c r="AMF297" s="10"/>
    </row>
    <row r="298" spans="1:1020" s="13" customFormat="1" x14ac:dyDescent="0.3">
      <c r="A298" s="2">
        <v>202</v>
      </c>
      <c r="B298" s="2" t="s">
        <v>959</v>
      </c>
      <c r="C298" s="2" t="s">
        <v>943</v>
      </c>
      <c r="D298" s="2">
        <v>2008</v>
      </c>
      <c r="E298" s="2" t="s">
        <v>5033</v>
      </c>
      <c r="F298" s="2" t="s">
        <v>20</v>
      </c>
      <c r="G298" s="3"/>
      <c r="H298" s="3" t="s">
        <v>960</v>
      </c>
      <c r="I298" s="3"/>
      <c r="J298" s="4" t="s">
        <v>4826</v>
      </c>
      <c r="K298" s="4" t="s">
        <v>4836</v>
      </c>
      <c r="L298" s="4" t="s">
        <v>21</v>
      </c>
      <c r="M298" s="4" t="s">
        <v>222</v>
      </c>
      <c r="N298" s="96" t="s">
        <v>5034</v>
      </c>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c r="IU298" s="10"/>
      <c r="IV298" s="10"/>
      <c r="IW298" s="10"/>
      <c r="IX298" s="10"/>
      <c r="IY298" s="10"/>
      <c r="IZ298" s="10"/>
      <c r="JA298" s="10"/>
      <c r="JB298" s="10"/>
      <c r="JC298" s="10"/>
      <c r="JD298" s="10"/>
      <c r="JE298" s="10"/>
      <c r="JF298" s="10"/>
      <c r="JG298" s="10"/>
      <c r="JH298" s="10"/>
      <c r="JI298" s="10"/>
      <c r="JJ298" s="10"/>
      <c r="JK298" s="10"/>
      <c r="JL298" s="10"/>
      <c r="JM298" s="10"/>
      <c r="JN298" s="10"/>
      <c r="JO298" s="10"/>
      <c r="JP298" s="10"/>
      <c r="JQ298" s="10"/>
      <c r="JR298" s="10"/>
      <c r="JS298" s="10"/>
      <c r="JT298" s="10"/>
      <c r="JU298" s="10"/>
      <c r="JV298" s="10"/>
      <c r="JW298" s="10"/>
      <c r="JX298" s="10"/>
      <c r="JY298" s="10"/>
      <c r="JZ298" s="10"/>
      <c r="KA298" s="10"/>
      <c r="KB298" s="10"/>
      <c r="KC298" s="10"/>
      <c r="KD298" s="10"/>
      <c r="KE298" s="10"/>
      <c r="KF298" s="10"/>
      <c r="KG298" s="10"/>
      <c r="KH298" s="10"/>
      <c r="KI298" s="10"/>
      <c r="KJ298" s="10"/>
      <c r="KK298" s="10"/>
      <c r="KL298" s="10"/>
      <c r="KM298" s="10"/>
      <c r="KN298" s="10"/>
      <c r="KO298" s="10"/>
      <c r="KP298" s="10"/>
      <c r="KQ298" s="10"/>
      <c r="KR298" s="10"/>
      <c r="KS298" s="10"/>
      <c r="KT298" s="10"/>
      <c r="KU298" s="10"/>
      <c r="KV298" s="10"/>
      <c r="KW298" s="10"/>
      <c r="KX298" s="10"/>
      <c r="KY298" s="10"/>
      <c r="KZ298" s="10"/>
      <c r="LA298" s="10"/>
      <c r="LB298" s="10"/>
      <c r="LC298" s="10"/>
      <c r="LD298" s="10"/>
      <c r="LE298" s="10"/>
      <c r="LF298" s="10"/>
      <c r="LG298" s="10"/>
      <c r="LH298" s="10"/>
      <c r="LI298" s="10"/>
      <c r="LJ298" s="10"/>
      <c r="LK298" s="10"/>
      <c r="LL298" s="10"/>
      <c r="LM298" s="10"/>
      <c r="LN298" s="10"/>
      <c r="LO298" s="10"/>
      <c r="LP298" s="10"/>
      <c r="LQ298" s="10"/>
      <c r="LR298" s="10"/>
      <c r="LS298" s="10"/>
      <c r="LT298" s="10"/>
      <c r="LU298" s="10"/>
      <c r="LV298" s="10"/>
      <c r="LW298" s="10"/>
      <c r="LX298" s="10"/>
      <c r="LY298" s="10"/>
      <c r="LZ298" s="10"/>
      <c r="MA298" s="10"/>
      <c r="MB298" s="10"/>
      <c r="MC298" s="10"/>
      <c r="MD298" s="10"/>
      <c r="ME298" s="10"/>
      <c r="MF298" s="10"/>
      <c r="MG298" s="10"/>
      <c r="MH298" s="10"/>
      <c r="MI298" s="10"/>
      <c r="MJ298" s="10"/>
      <c r="MK298" s="10"/>
      <c r="ML298" s="10"/>
      <c r="MM298" s="10"/>
      <c r="MN298" s="10"/>
      <c r="MO298" s="10"/>
      <c r="MP298" s="10"/>
      <c r="MQ298" s="10"/>
      <c r="MR298" s="10"/>
      <c r="MS298" s="10"/>
      <c r="MT298" s="10"/>
      <c r="MU298" s="10"/>
      <c r="MV298" s="10"/>
      <c r="MW298" s="10"/>
      <c r="MX298" s="10"/>
      <c r="MY298" s="10"/>
      <c r="MZ298" s="10"/>
      <c r="NA298" s="10"/>
      <c r="NB298" s="10"/>
      <c r="NC298" s="10"/>
      <c r="ND298" s="10"/>
      <c r="NE298" s="10"/>
      <c r="NF298" s="10"/>
      <c r="NG298" s="10"/>
      <c r="NH298" s="10"/>
      <c r="NI298" s="10"/>
      <c r="NJ298" s="10"/>
      <c r="NK298" s="10"/>
      <c r="NL298" s="10"/>
      <c r="NM298" s="10"/>
      <c r="NN298" s="10"/>
      <c r="NO298" s="10"/>
      <c r="NP298" s="10"/>
      <c r="NQ298" s="10"/>
      <c r="NR298" s="10"/>
      <c r="NS298" s="10"/>
      <c r="NT298" s="10"/>
      <c r="NU298" s="10"/>
      <c r="NV298" s="10"/>
      <c r="NW298" s="10"/>
      <c r="NX298" s="10"/>
      <c r="NY298" s="10"/>
      <c r="NZ298" s="10"/>
      <c r="OA298" s="10"/>
      <c r="OB298" s="10"/>
      <c r="OC298" s="10"/>
      <c r="OD298" s="10"/>
      <c r="OE298" s="10"/>
      <c r="OF298" s="10"/>
      <c r="OG298" s="10"/>
      <c r="OH298" s="10"/>
      <c r="OI298" s="10"/>
      <c r="OJ298" s="10"/>
      <c r="OK298" s="10"/>
      <c r="OL298" s="10"/>
      <c r="OM298" s="10"/>
      <c r="ON298" s="10"/>
      <c r="OO298" s="10"/>
      <c r="OP298" s="10"/>
      <c r="OQ298" s="10"/>
      <c r="OR298" s="10"/>
      <c r="OS298" s="10"/>
      <c r="OT298" s="10"/>
      <c r="OU298" s="10"/>
      <c r="OV298" s="10"/>
      <c r="OW298" s="10"/>
      <c r="OX298" s="10"/>
      <c r="OY298" s="10"/>
      <c r="OZ298" s="10"/>
      <c r="PA298" s="10"/>
      <c r="PB298" s="10"/>
      <c r="PC298" s="10"/>
      <c r="PD298" s="10"/>
      <c r="PE298" s="10"/>
      <c r="PF298" s="10"/>
      <c r="PG298" s="10"/>
      <c r="PH298" s="10"/>
      <c r="PI298" s="10"/>
      <c r="PJ298" s="10"/>
      <c r="PK298" s="10"/>
      <c r="PL298" s="10"/>
      <c r="PM298" s="10"/>
      <c r="PN298" s="10"/>
      <c r="PO298" s="10"/>
      <c r="PP298" s="10"/>
      <c r="PQ298" s="10"/>
      <c r="PR298" s="10"/>
      <c r="PS298" s="10"/>
      <c r="PT298" s="10"/>
      <c r="PU298" s="10"/>
      <c r="PV298" s="10"/>
      <c r="PW298" s="10"/>
      <c r="PX298" s="10"/>
      <c r="PY298" s="10"/>
      <c r="PZ298" s="10"/>
      <c r="QA298" s="10"/>
      <c r="QB298" s="10"/>
      <c r="QC298" s="10"/>
      <c r="QD298" s="10"/>
      <c r="QE298" s="10"/>
      <c r="QF298" s="10"/>
      <c r="QG298" s="10"/>
      <c r="QH298" s="10"/>
      <c r="QI298" s="10"/>
      <c r="QJ298" s="10"/>
      <c r="QK298" s="10"/>
      <c r="QL298" s="10"/>
      <c r="QM298" s="10"/>
      <c r="QN298" s="10"/>
      <c r="QO298" s="10"/>
      <c r="QP298" s="10"/>
      <c r="QQ298" s="10"/>
      <c r="QR298" s="10"/>
      <c r="QS298" s="10"/>
      <c r="QT298" s="10"/>
      <c r="QU298" s="10"/>
      <c r="QV298" s="10"/>
      <c r="QW298" s="10"/>
      <c r="QX298" s="10"/>
      <c r="QY298" s="10"/>
      <c r="QZ298" s="10"/>
      <c r="RA298" s="10"/>
      <c r="RB298" s="10"/>
      <c r="RC298" s="10"/>
      <c r="RD298" s="10"/>
      <c r="RE298" s="10"/>
      <c r="RF298" s="10"/>
      <c r="RG298" s="10"/>
      <c r="RH298" s="10"/>
      <c r="RI298" s="10"/>
      <c r="RJ298" s="10"/>
      <c r="RK298" s="10"/>
      <c r="RL298" s="10"/>
      <c r="RM298" s="10"/>
      <c r="RN298" s="10"/>
      <c r="RO298" s="10"/>
      <c r="RP298" s="10"/>
      <c r="RQ298" s="10"/>
      <c r="RR298" s="10"/>
      <c r="RS298" s="10"/>
      <c r="RT298" s="10"/>
      <c r="RU298" s="10"/>
      <c r="RV298" s="10"/>
      <c r="RW298" s="10"/>
      <c r="RX298" s="10"/>
      <c r="RY298" s="10"/>
      <c r="RZ298" s="10"/>
      <c r="SA298" s="10"/>
      <c r="SB298" s="10"/>
      <c r="SC298" s="10"/>
      <c r="SD298" s="10"/>
      <c r="SE298" s="10"/>
      <c r="SF298" s="10"/>
      <c r="SG298" s="10"/>
      <c r="SH298" s="10"/>
      <c r="SI298" s="10"/>
      <c r="SJ298" s="10"/>
      <c r="SK298" s="10"/>
      <c r="SL298" s="10"/>
      <c r="SM298" s="10"/>
      <c r="SN298" s="10"/>
      <c r="SO298" s="10"/>
      <c r="SP298" s="10"/>
      <c r="SQ298" s="10"/>
      <c r="SR298" s="10"/>
      <c r="SS298" s="10"/>
      <c r="ST298" s="10"/>
      <c r="SU298" s="10"/>
      <c r="SV298" s="10"/>
      <c r="SW298" s="10"/>
      <c r="SX298" s="10"/>
      <c r="SY298" s="10"/>
      <c r="SZ298" s="10"/>
      <c r="TA298" s="10"/>
      <c r="TB298" s="10"/>
      <c r="TC298" s="10"/>
      <c r="TD298" s="10"/>
      <c r="TE298" s="10"/>
      <c r="TF298" s="10"/>
      <c r="TG298" s="10"/>
      <c r="TH298" s="10"/>
      <c r="TI298" s="10"/>
      <c r="TJ298" s="10"/>
      <c r="TK298" s="10"/>
      <c r="TL298" s="10"/>
      <c r="TM298" s="10"/>
      <c r="TN298" s="10"/>
      <c r="TO298" s="10"/>
      <c r="TP298" s="10"/>
      <c r="TQ298" s="10"/>
      <c r="TR298" s="10"/>
      <c r="TS298" s="10"/>
      <c r="TT298" s="10"/>
      <c r="TU298" s="10"/>
      <c r="TV298" s="10"/>
      <c r="TW298" s="10"/>
      <c r="TX298" s="10"/>
      <c r="TY298" s="10"/>
      <c r="TZ298" s="10"/>
      <c r="UA298" s="10"/>
      <c r="UB298" s="10"/>
      <c r="UC298" s="10"/>
      <c r="UD298" s="10"/>
      <c r="UE298" s="10"/>
      <c r="UF298" s="10"/>
      <c r="UG298" s="10"/>
      <c r="UH298" s="10"/>
      <c r="UI298" s="10"/>
      <c r="UJ298" s="10"/>
      <c r="UK298" s="10"/>
      <c r="UL298" s="10"/>
      <c r="UM298" s="10"/>
      <c r="UN298" s="10"/>
      <c r="UO298" s="10"/>
      <c r="UP298" s="10"/>
      <c r="UQ298" s="10"/>
      <c r="UR298" s="10"/>
      <c r="US298" s="10"/>
      <c r="UT298" s="10"/>
      <c r="UU298" s="10"/>
      <c r="UV298" s="10"/>
      <c r="UW298" s="10"/>
      <c r="UX298" s="10"/>
      <c r="UY298" s="10"/>
      <c r="UZ298" s="10"/>
      <c r="VA298" s="10"/>
      <c r="VB298" s="10"/>
      <c r="VC298" s="10"/>
      <c r="VD298" s="10"/>
      <c r="VE298" s="10"/>
      <c r="VF298" s="10"/>
      <c r="VG298" s="10"/>
      <c r="VH298" s="10"/>
      <c r="VI298" s="10"/>
      <c r="VJ298" s="10"/>
      <c r="VK298" s="10"/>
      <c r="VL298" s="10"/>
      <c r="VM298" s="10"/>
      <c r="VN298" s="10"/>
      <c r="VO298" s="10"/>
      <c r="VP298" s="10"/>
      <c r="VQ298" s="10"/>
      <c r="VR298" s="10"/>
      <c r="VS298" s="10"/>
      <c r="VT298" s="10"/>
      <c r="VU298" s="10"/>
      <c r="VV298" s="10"/>
      <c r="VW298" s="10"/>
      <c r="VX298" s="10"/>
      <c r="VY298" s="10"/>
      <c r="VZ298" s="10"/>
      <c r="WA298" s="10"/>
      <c r="WB298" s="10"/>
      <c r="WC298" s="10"/>
      <c r="WD298" s="10"/>
      <c r="WE298" s="10"/>
      <c r="WF298" s="10"/>
      <c r="WG298" s="10"/>
      <c r="WH298" s="10"/>
      <c r="WI298" s="10"/>
      <c r="WJ298" s="10"/>
      <c r="WK298" s="10"/>
      <c r="WL298" s="10"/>
      <c r="WM298" s="10"/>
      <c r="WN298" s="10"/>
      <c r="WO298" s="10"/>
      <c r="WP298" s="10"/>
      <c r="WQ298" s="10"/>
      <c r="WR298" s="10"/>
      <c r="WS298" s="10"/>
      <c r="WT298" s="10"/>
      <c r="WU298" s="10"/>
      <c r="WV298" s="10"/>
      <c r="WW298" s="10"/>
      <c r="WX298" s="10"/>
      <c r="WY298" s="10"/>
      <c r="WZ298" s="10"/>
      <c r="XA298" s="10"/>
      <c r="XB298" s="10"/>
      <c r="XC298" s="10"/>
      <c r="XD298" s="10"/>
      <c r="XE298" s="10"/>
      <c r="XF298" s="10"/>
      <c r="XG298" s="10"/>
      <c r="XH298" s="10"/>
      <c r="XI298" s="10"/>
      <c r="XJ298" s="10"/>
      <c r="XK298" s="10"/>
      <c r="XL298" s="10"/>
      <c r="XM298" s="10"/>
      <c r="XN298" s="10"/>
      <c r="XO298" s="10"/>
      <c r="XP298" s="10"/>
      <c r="XQ298" s="10"/>
      <c r="XR298" s="10"/>
      <c r="XS298" s="10"/>
      <c r="XT298" s="10"/>
      <c r="XU298" s="10"/>
      <c r="XV298" s="10"/>
      <c r="XW298" s="10"/>
      <c r="XX298" s="10"/>
      <c r="XY298" s="10"/>
      <c r="XZ298" s="10"/>
      <c r="YA298" s="10"/>
      <c r="YB298" s="10"/>
      <c r="YC298" s="10"/>
      <c r="YD298" s="10"/>
      <c r="YE298" s="10"/>
      <c r="YF298" s="10"/>
      <c r="YG298" s="10"/>
      <c r="YH298" s="10"/>
      <c r="YI298" s="10"/>
      <c r="YJ298" s="10"/>
      <c r="YK298" s="10"/>
      <c r="YL298" s="10"/>
      <c r="YM298" s="10"/>
      <c r="YN298" s="10"/>
      <c r="YO298" s="10"/>
      <c r="YP298" s="10"/>
      <c r="YQ298" s="10"/>
      <c r="YR298" s="10"/>
      <c r="YS298" s="10"/>
      <c r="YT298" s="10"/>
      <c r="YU298" s="10"/>
      <c r="YV298" s="10"/>
      <c r="YW298" s="10"/>
      <c r="YX298" s="10"/>
      <c r="YY298" s="10"/>
      <c r="YZ298" s="10"/>
      <c r="ZA298" s="10"/>
      <c r="ZB298" s="10"/>
      <c r="ZC298" s="10"/>
      <c r="ZD298" s="10"/>
      <c r="ZE298" s="10"/>
      <c r="ZF298" s="10"/>
      <c r="ZG298" s="10"/>
      <c r="ZH298" s="10"/>
      <c r="ZI298" s="10"/>
      <c r="ZJ298" s="10"/>
      <c r="ZK298" s="10"/>
      <c r="ZL298" s="10"/>
      <c r="ZM298" s="10"/>
      <c r="ZN298" s="10"/>
      <c r="ZO298" s="10"/>
      <c r="ZP298" s="10"/>
      <c r="ZQ298" s="10"/>
      <c r="ZR298" s="10"/>
      <c r="ZS298" s="10"/>
      <c r="ZT298" s="10"/>
      <c r="ZU298" s="10"/>
      <c r="ZV298" s="10"/>
      <c r="ZW298" s="10"/>
      <c r="ZX298" s="10"/>
      <c r="ZY298" s="10"/>
      <c r="ZZ298" s="10"/>
      <c r="AAA298" s="10"/>
      <c r="AAB298" s="10"/>
      <c r="AAC298" s="10"/>
      <c r="AAD298" s="10"/>
      <c r="AAE298" s="10"/>
      <c r="AAF298" s="10"/>
      <c r="AAG298" s="10"/>
      <c r="AAH298" s="10"/>
      <c r="AAI298" s="10"/>
      <c r="AAJ298" s="10"/>
      <c r="AAK298" s="10"/>
      <c r="AAL298" s="10"/>
      <c r="AAM298" s="10"/>
      <c r="AAN298" s="10"/>
      <c r="AAO298" s="10"/>
      <c r="AAP298" s="10"/>
      <c r="AAQ298" s="10"/>
      <c r="AAR298" s="10"/>
      <c r="AAS298" s="10"/>
      <c r="AAT298" s="10"/>
      <c r="AAU298" s="10"/>
      <c r="AAV298" s="10"/>
      <c r="AAW298" s="10"/>
      <c r="AAX298" s="10"/>
      <c r="AAY298" s="10"/>
      <c r="AAZ298" s="10"/>
      <c r="ABA298" s="10"/>
      <c r="ABB298" s="10"/>
      <c r="ABC298" s="10"/>
      <c r="ABD298" s="10"/>
      <c r="ABE298" s="10"/>
      <c r="ABF298" s="10"/>
      <c r="ABG298" s="10"/>
      <c r="ABH298" s="10"/>
      <c r="ABI298" s="10"/>
      <c r="ABJ298" s="10"/>
      <c r="ABK298" s="10"/>
      <c r="ABL298" s="10"/>
      <c r="ABM298" s="10"/>
      <c r="ABN298" s="10"/>
      <c r="ABO298" s="10"/>
      <c r="ABP298" s="10"/>
      <c r="ABQ298" s="10"/>
      <c r="ABR298" s="10"/>
      <c r="ABS298" s="10"/>
      <c r="ABT298" s="10"/>
      <c r="ABU298" s="10"/>
      <c r="ABV298" s="10"/>
      <c r="ABW298" s="10"/>
      <c r="ABX298" s="10"/>
      <c r="ABY298" s="10"/>
      <c r="ABZ298" s="10"/>
      <c r="ACA298" s="10"/>
      <c r="ACB298" s="10"/>
      <c r="ACC298" s="10"/>
      <c r="ACD298" s="10"/>
      <c r="ACE298" s="10"/>
      <c r="ACF298" s="10"/>
      <c r="ACG298" s="10"/>
      <c r="ACH298" s="10"/>
      <c r="ACI298" s="10"/>
      <c r="ACJ298" s="10"/>
      <c r="ACK298" s="10"/>
      <c r="ACL298" s="10"/>
      <c r="ACM298" s="10"/>
      <c r="ACN298" s="10"/>
      <c r="ACO298" s="10"/>
      <c r="ACP298" s="10"/>
      <c r="ACQ298" s="10"/>
      <c r="ACR298" s="10"/>
      <c r="ACS298" s="10"/>
      <c r="ACT298" s="10"/>
      <c r="ACU298" s="10"/>
      <c r="ACV298" s="10"/>
      <c r="ACW298" s="10"/>
      <c r="ACX298" s="10"/>
      <c r="ACY298" s="10"/>
      <c r="ACZ298" s="10"/>
      <c r="ADA298" s="10"/>
      <c r="ADB298" s="10"/>
      <c r="ADC298" s="10"/>
      <c r="ADD298" s="10"/>
      <c r="ADE298" s="10"/>
      <c r="ADF298" s="10"/>
      <c r="ADG298" s="10"/>
      <c r="ADH298" s="10"/>
      <c r="ADI298" s="10"/>
      <c r="ADJ298" s="10"/>
      <c r="ADK298" s="10"/>
      <c r="ADL298" s="10"/>
      <c r="ADM298" s="10"/>
      <c r="ADN298" s="10"/>
      <c r="ADO298" s="10"/>
      <c r="ADP298" s="10"/>
      <c r="ADQ298" s="10"/>
      <c r="ADR298" s="10"/>
      <c r="ADS298" s="10"/>
      <c r="ADT298" s="10"/>
      <c r="ADU298" s="10"/>
      <c r="ADV298" s="10"/>
      <c r="ADW298" s="10"/>
      <c r="ADX298" s="10"/>
      <c r="ADY298" s="10"/>
      <c r="ADZ298" s="10"/>
      <c r="AEA298" s="10"/>
      <c r="AEB298" s="10"/>
      <c r="AEC298" s="10"/>
      <c r="AED298" s="10"/>
      <c r="AEE298" s="10"/>
      <c r="AEF298" s="10"/>
      <c r="AEG298" s="10"/>
      <c r="AEH298" s="10"/>
      <c r="AEI298" s="10"/>
      <c r="AEJ298" s="10"/>
      <c r="AEK298" s="10"/>
      <c r="AEL298" s="10"/>
      <c r="AEM298" s="10"/>
      <c r="AEN298" s="10"/>
      <c r="AEO298" s="10"/>
      <c r="AEP298" s="10"/>
      <c r="AEQ298" s="10"/>
      <c r="AER298" s="10"/>
      <c r="AES298" s="10"/>
      <c r="AET298" s="10"/>
      <c r="AEU298" s="10"/>
      <c r="AEV298" s="10"/>
      <c r="AEW298" s="10"/>
      <c r="AEX298" s="10"/>
      <c r="AEY298" s="10"/>
      <c r="AEZ298" s="10"/>
      <c r="AFA298" s="10"/>
      <c r="AFB298" s="10"/>
      <c r="AFC298" s="10"/>
      <c r="AFD298" s="10"/>
      <c r="AFE298" s="10"/>
      <c r="AFF298" s="10"/>
      <c r="AFG298" s="10"/>
      <c r="AFH298" s="10"/>
      <c r="AFI298" s="10"/>
      <c r="AFJ298" s="10"/>
      <c r="AFK298" s="10"/>
      <c r="AFL298" s="10"/>
      <c r="AFM298" s="10"/>
      <c r="AFN298" s="10"/>
      <c r="AFO298" s="10"/>
      <c r="AFP298" s="10"/>
      <c r="AFQ298" s="10"/>
      <c r="AFR298" s="10"/>
      <c r="AFS298" s="10"/>
      <c r="AFT298" s="10"/>
      <c r="AFU298" s="10"/>
      <c r="AFV298" s="10"/>
      <c r="AFW298" s="10"/>
      <c r="AFX298" s="10"/>
      <c r="AFY298" s="10"/>
      <c r="AFZ298" s="10"/>
      <c r="AGA298" s="10"/>
      <c r="AGB298" s="10"/>
      <c r="AGC298" s="10"/>
      <c r="AGD298" s="10"/>
      <c r="AGE298" s="10"/>
      <c r="AGF298" s="10"/>
      <c r="AGG298" s="10"/>
      <c r="AGH298" s="10"/>
      <c r="AGI298" s="10"/>
      <c r="AGJ298" s="10"/>
      <c r="AGK298" s="10"/>
      <c r="AGL298" s="10"/>
      <c r="AGM298" s="10"/>
      <c r="AGN298" s="10"/>
      <c r="AGO298" s="10"/>
      <c r="AGP298" s="10"/>
      <c r="AGQ298" s="10"/>
      <c r="AGR298" s="10"/>
      <c r="AGS298" s="10"/>
      <c r="AGT298" s="10"/>
      <c r="AGU298" s="10"/>
      <c r="AGV298" s="10"/>
      <c r="AGW298" s="10"/>
      <c r="AGX298" s="10"/>
      <c r="AGY298" s="10"/>
      <c r="AGZ298" s="10"/>
      <c r="AHA298" s="10"/>
      <c r="AHB298" s="10"/>
      <c r="AHC298" s="10"/>
      <c r="AHD298" s="10"/>
      <c r="AHE298" s="10"/>
      <c r="AHF298" s="10"/>
      <c r="AHG298" s="10"/>
      <c r="AHH298" s="10"/>
      <c r="AHI298" s="10"/>
      <c r="AHJ298" s="10"/>
      <c r="AHK298" s="10"/>
      <c r="AHL298" s="10"/>
      <c r="AHM298" s="10"/>
      <c r="AHN298" s="10"/>
      <c r="AHO298" s="10"/>
      <c r="AHP298" s="10"/>
      <c r="AHQ298" s="10"/>
      <c r="AHR298" s="10"/>
      <c r="AHS298" s="10"/>
      <c r="AHT298" s="10"/>
      <c r="AHU298" s="10"/>
      <c r="AHV298" s="10"/>
      <c r="AHW298" s="10"/>
      <c r="AHX298" s="10"/>
      <c r="AHY298" s="10"/>
      <c r="AHZ298" s="10"/>
      <c r="AIA298" s="10"/>
      <c r="AIB298" s="10"/>
      <c r="AIC298" s="10"/>
      <c r="AID298" s="10"/>
      <c r="AIE298" s="10"/>
      <c r="AIF298" s="10"/>
      <c r="AIG298" s="10"/>
      <c r="AIH298" s="10"/>
      <c r="AII298" s="10"/>
      <c r="AIJ298" s="10"/>
      <c r="AIK298" s="10"/>
      <c r="AIL298" s="10"/>
      <c r="AIM298" s="10"/>
      <c r="AIN298" s="10"/>
      <c r="AIO298" s="10"/>
      <c r="AIP298" s="10"/>
      <c r="AIQ298" s="10"/>
      <c r="AIR298" s="10"/>
      <c r="AIS298" s="10"/>
      <c r="AIT298" s="10"/>
      <c r="AIU298" s="10"/>
      <c r="AIV298" s="10"/>
      <c r="AIW298" s="10"/>
      <c r="AIX298" s="10"/>
      <c r="AIY298" s="10"/>
      <c r="AIZ298" s="10"/>
      <c r="AJA298" s="10"/>
      <c r="AJB298" s="10"/>
      <c r="AJC298" s="10"/>
      <c r="AJD298" s="10"/>
      <c r="AJE298" s="10"/>
      <c r="AJF298" s="10"/>
      <c r="AJG298" s="10"/>
      <c r="AJH298" s="10"/>
      <c r="AJI298" s="10"/>
      <c r="AJJ298" s="10"/>
      <c r="AJK298" s="10"/>
      <c r="AJL298" s="10"/>
      <c r="AJM298" s="10"/>
      <c r="AJN298" s="10"/>
      <c r="AJO298" s="10"/>
      <c r="AJP298" s="10"/>
      <c r="AJQ298" s="10"/>
      <c r="AJR298" s="10"/>
      <c r="AJS298" s="10"/>
      <c r="AJT298" s="10"/>
      <c r="AJU298" s="10"/>
      <c r="AJV298" s="10"/>
      <c r="AJW298" s="10"/>
      <c r="AJX298" s="10"/>
      <c r="AJY298" s="10"/>
      <c r="AJZ298" s="10"/>
      <c r="AKA298" s="10"/>
      <c r="AKB298" s="10"/>
      <c r="AKC298" s="10"/>
      <c r="AKD298" s="10"/>
      <c r="AKE298" s="10"/>
      <c r="AKF298" s="10"/>
      <c r="AKG298" s="10"/>
      <c r="AKH298" s="10"/>
      <c r="AKI298" s="10"/>
      <c r="AKJ298" s="10"/>
      <c r="AKK298" s="10"/>
      <c r="AKL298" s="10"/>
      <c r="AKM298" s="10"/>
      <c r="AKN298" s="10"/>
      <c r="AKO298" s="10"/>
      <c r="AKP298" s="10"/>
      <c r="AKQ298" s="10"/>
      <c r="AKR298" s="10"/>
      <c r="AKS298" s="10"/>
      <c r="AKT298" s="10"/>
      <c r="AKU298" s="10"/>
      <c r="AKV298" s="10"/>
      <c r="AKW298" s="10"/>
      <c r="AKX298" s="10"/>
      <c r="AKY298" s="10"/>
      <c r="AKZ298" s="10"/>
      <c r="ALA298" s="10"/>
      <c r="ALB298" s="10"/>
      <c r="ALC298" s="10"/>
      <c r="ALD298" s="10"/>
      <c r="ALE298" s="10"/>
      <c r="ALF298" s="10"/>
      <c r="ALG298" s="10"/>
      <c r="ALH298" s="10"/>
      <c r="ALI298" s="10"/>
      <c r="ALJ298" s="10"/>
      <c r="ALK298" s="10"/>
      <c r="ALL298" s="10"/>
      <c r="ALM298" s="10"/>
      <c r="ALN298" s="10"/>
      <c r="ALO298" s="10"/>
      <c r="ALP298" s="10"/>
      <c r="ALQ298" s="10"/>
      <c r="ALR298" s="10"/>
      <c r="ALS298" s="10"/>
      <c r="ALT298" s="10"/>
      <c r="ALU298" s="10"/>
      <c r="ALV298" s="10"/>
      <c r="ALW298" s="10"/>
      <c r="ALX298" s="10"/>
      <c r="ALY298" s="10"/>
      <c r="ALZ298" s="10"/>
      <c r="AMA298" s="10"/>
      <c r="AMB298" s="10"/>
      <c r="AMC298" s="10"/>
      <c r="AMD298" s="10"/>
      <c r="AME298" s="10"/>
      <c r="AMF298" s="10"/>
    </row>
    <row r="299" spans="1:1020" x14ac:dyDescent="0.3">
      <c r="A299" s="2">
        <v>14</v>
      </c>
      <c r="B299" s="2" t="s">
        <v>965</v>
      </c>
      <c r="C299" s="2" t="s">
        <v>943</v>
      </c>
      <c r="D299" s="2">
        <v>2008</v>
      </c>
      <c r="E299" s="2" t="s">
        <v>966</v>
      </c>
      <c r="F299" s="2" t="s">
        <v>20</v>
      </c>
      <c r="G299" s="3" t="s">
        <v>966</v>
      </c>
      <c r="I299" s="3" t="s">
        <v>967</v>
      </c>
      <c r="J299" s="4" t="s">
        <v>4826</v>
      </c>
      <c r="K299" s="4" t="s">
        <v>4836</v>
      </c>
      <c r="L299" s="4" t="s">
        <v>21</v>
      </c>
      <c r="M299" s="4" t="s">
        <v>53</v>
      </c>
      <c r="N299" s="96" t="s">
        <v>5035</v>
      </c>
      <c r="O299" s="10"/>
    </row>
    <row r="300" spans="1:1020" x14ac:dyDescent="0.3">
      <c r="A300" s="2">
        <v>66</v>
      </c>
      <c r="B300" s="2" t="s">
        <v>956</v>
      </c>
      <c r="C300" s="2" t="s">
        <v>943</v>
      </c>
      <c r="D300" s="2">
        <v>2008</v>
      </c>
      <c r="E300" s="2" t="s">
        <v>957</v>
      </c>
      <c r="F300" s="2" t="s">
        <v>20</v>
      </c>
      <c r="G300" s="3" t="s">
        <v>957</v>
      </c>
      <c r="H300" s="3" t="s">
        <v>958</v>
      </c>
      <c r="J300" s="4" t="s">
        <v>4826</v>
      </c>
      <c r="K300" s="4" t="s">
        <v>4836</v>
      </c>
      <c r="L300" s="4" t="s">
        <v>21</v>
      </c>
      <c r="M300" s="4" t="s">
        <v>141</v>
      </c>
      <c r="N300" s="96" t="s">
        <v>5055</v>
      </c>
      <c r="O300" s="10"/>
    </row>
    <row r="301" spans="1:1020" x14ac:dyDescent="0.3">
      <c r="A301" s="2">
        <v>566</v>
      </c>
      <c r="B301" s="2" t="s">
        <v>3455</v>
      </c>
      <c r="C301" s="2" t="s">
        <v>943</v>
      </c>
      <c r="D301" s="2">
        <v>2008</v>
      </c>
      <c r="E301" s="2" t="s">
        <v>3456</v>
      </c>
      <c r="F301" s="2" t="s">
        <v>20</v>
      </c>
      <c r="H301" s="3" t="s">
        <v>2121</v>
      </c>
      <c r="J301" s="4" t="s">
        <v>4826</v>
      </c>
      <c r="K301" s="4" t="s">
        <v>4836</v>
      </c>
      <c r="L301" s="4" t="s">
        <v>21</v>
      </c>
      <c r="M301" s="4" t="s">
        <v>447</v>
      </c>
      <c r="N301" s="96" t="s">
        <v>5036</v>
      </c>
      <c r="O301" s="10"/>
    </row>
    <row r="302" spans="1:1020" x14ac:dyDescent="0.3">
      <c r="A302" s="2" t="s">
        <v>3452</v>
      </c>
      <c r="B302" s="2" t="s">
        <v>3451</v>
      </c>
      <c r="C302" s="2" t="s">
        <v>943</v>
      </c>
      <c r="D302" s="2">
        <v>2008</v>
      </c>
      <c r="E302" s="2" t="s">
        <v>957</v>
      </c>
      <c r="F302" s="2" t="s">
        <v>20</v>
      </c>
      <c r="G302" s="3" t="s">
        <v>957</v>
      </c>
      <c r="H302" s="3" t="s">
        <v>3453</v>
      </c>
      <c r="J302" s="4" t="s">
        <v>4824</v>
      </c>
      <c r="K302" s="4" t="s">
        <v>4837</v>
      </c>
      <c r="L302" s="4" t="s">
        <v>21</v>
      </c>
      <c r="M302" s="4" t="s">
        <v>141</v>
      </c>
      <c r="O302" s="10"/>
    </row>
    <row r="303" spans="1:1020" x14ac:dyDescent="0.3">
      <c r="A303" s="2" t="s">
        <v>3395</v>
      </c>
      <c r="B303" s="2" t="s">
        <v>3396</v>
      </c>
      <c r="C303" s="2" t="s">
        <v>943</v>
      </c>
      <c r="D303" s="2">
        <v>2008</v>
      </c>
      <c r="E303" s="2" t="s">
        <v>944</v>
      </c>
      <c r="F303" s="2" t="s">
        <v>20</v>
      </c>
      <c r="G303" s="3" t="s">
        <v>944</v>
      </c>
      <c r="H303" s="3" t="s">
        <v>3399</v>
      </c>
      <c r="J303" s="4" t="s">
        <v>4826</v>
      </c>
      <c r="K303" s="4" t="s">
        <v>4837</v>
      </c>
      <c r="L303" s="4" t="s">
        <v>21</v>
      </c>
      <c r="M303" s="4" t="s">
        <v>447</v>
      </c>
      <c r="O303" s="10"/>
    </row>
    <row r="304" spans="1:1020" x14ac:dyDescent="0.3">
      <c r="A304" s="2" t="s">
        <v>3457</v>
      </c>
      <c r="B304" s="2" t="s">
        <v>3454</v>
      </c>
      <c r="C304" s="2" t="s">
        <v>943</v>
      </c>
      <c r="D304" s="2">
        <v>2008</v>
      </c>
      <c r="E304" s="2" t="s">
        <v>3456</v>
      </c>
      <c r="F304" s="2" t="s">
        <v>20</v>
      </c>
      <c r="H304" s="3" t="s">
        <v>3458</v>
      </c>
      <c r="J304" s="4" t="s">
        <v>4827</v>
      </c>
      <c r="K304" s="4" t="s">
        <v>4837</v>
      </c>
      <c r="L304" s="4" t="s">
        <v>21</v>
      </c>
      <c r="M304" s="4" t="s">
        <v>447</v>
      </c>
      <c r="O304" s="10"/>
    </row>
    <row r="305" spans="1:1020" x14ac:dyDescent="0.3">
      <c r="A305" s="2">
        <v>18</v>
      </c>
      <c r="B305" s="2" t="s">
        <v>968</v>
      </c>
      <c r="C305" s="2" t="s">
        <v>969</v>
      </c>
      <c r="D305" s="2">
        <v>1999</v>
      </c>
      <c r="E305" s="2" t="s">
        <v>970</v>
      </c>
      <c r="F305" s="2" t="s">
        <v>64</v>
      </c>
      <c r="G305" s="3" t="s">
        <v>970</v>
      </c>
      <c r="J305" s="4" t="s">
        <v>4825</v>
      </c>
      <c r="K305" s="4" t="s">
        <v>4836</v>
      </c>
      <c r="L305" s="4" t="s">
        <v>365</v>
      </c>
      <c r="M305" s="4" t="s">
        <v>259</v>
      </c>
      <c r="N305" s="96" t="s">
        <v>5066</v>
      </c>
      <c r="O305" s="10"/>
    </row>
    <row r="306" spans="1:1020" x14ac:dyDescent="0.3">
      <c r="A306" s="2">
        <v>34</v>
      </c>
      <c r="B306" s="2" t="s">
        <v>971</v>
      </c>
      <c r="C306" s="2" t="s">
        <v>972</v>
      </c>
      <c r="D306" s="2">
        <v>2002</v>
      </c>
      <c r="E306" s="2" t="s">
        <v>973</v>
      </c>
      <c r="F306" s="2" t="s">
        <v>202</v>
      </c>
      <c r="G306" s="3" t="s">
        <v>974</v>
      </c>
      <c r="H306" s="3" t="s">
        <v>975</v>
      </c>
      <c r="J306" s="4" t="s">
        <v>4824</v>
      </c>
      <c r="K306" s="4" t="s">
        <v>4836</v>
      </c>
      <c r="L306" s="4" t="s">
        <v>21</v>
      </c>
      <c r="M306" s="4" t="s">
        <v>222</v>
      </c>
      <c r="N306" s="96" t="s">
        <v>5038</v>
      </c>
      <c r="O306" s="10"/>
    </row>
    <row r="307" spans="1:1020" x14ac:dyDescent="0.3">
      <c r="A307" s="2">
        <v>307</v>
      </c>
      <c r="B307" s="2" t="s">
        <v>976</v>
      </c>
      <c r="C307" s="2" t="s">
        <v>972</v>
      </c>
      <c r="D307" s="2">
        <v>2011</v>
      </c>
      <c r="E307" s="2" t="s">
        <v>977</v>
      </c>
      <c r="F307" s="2" t="s">
        <v>847</v>
      </c>
      <c r="H307" s="3" t="s">
        <v>978</v>
      </c>
      <c r="I307" s="3" t="s">
        <v>979</v>
      </c>
      <c r="J307" s="4" t="s">
        <v>4824</v>
      </c>
      <c r="K307" s="4" t="s">
        <v>4836</v>
      </c>
      <c r="L307" s="4" t="s">
        <v>21</v>
      </c>
      <c r="M307" s="4" t="s">
        <v>26</v>
      </c>
      <c r="N307" s="96" t="s">
        <v>5039</v>
      </c>
      <c r="O307" s="10"/>
    </row>
    <row r="308" spans="1:1020" s="13" customFormat="1" x14ac:dyDescent="0.3">
      <c r="A308" s="2">
        <v>42</v>
      </c>
      <c r="B308" s="2" t="s">
        <v>980</v>
      </c>
      <c r="C308" s="2" t="s">
        <v>981</v>
      </c>
      <c r="D308" s="2">
        <v>2004</v>
      </c>
      <c r="E308" s="2" t="s">
        <v>982</v>
      </c>
      <c r="F308" s="2" t="s">
        <v>781</v>
      </c>
      <c r="G308" s="3" t="s">
        <v>980</v>
      </c>
      <c r="H308" s="3" t="s">
        <v>983</v>
      </c>
      <c r="I308" s="3" t="s">
        <v>984</v>
      </c>
      <c r="J308" s="4" t="s">
        <v>4824</v>
      </c>
      <c r="K308" s="4" t="s">
        <v>4836</v>
      </c>
      <c r="L308" s="4" t="s">
        <v>21</v>
      </c>
      <c r="M308" s="4" t="s">
        <v>354</v>
      </c>
      <c r="N308" s="96" t="s">
        <v>5046</v>
      </c>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c r="KY308" s="10"/>
      <c r="KZ308" s="10"/>
      <c r="LA308" s="10"/>
      <c r="LB308" s="10"/>
      <c r="LC308" s="10"/>
      <c r="LD308" s="10"/>
      <c r="LE308" s="10"/>
      <c r="LF308" s="10"/>
      <c r="LG308" s="10"/>
      <c r="LH308" s="10"/>
      <c r="LI308" s="10"/>
      <c r="LJ308" s="10"/>
      <c r="LK308" s="10"/>
      <c r="LL308" s="10"/>
      <c r="LM308" s="10"/>
      <c r="LN308" s="10"/>
      <c r="LO308" s="10"/>
      <c r="LP308" s="10"/>
      <c r="LQ308" s="10"/>
      <c r="LR308" s="10"/>
      <c r="LS308" s="10"/>
      <c r="LT308" s="10"/>
      <c r="LU308" s="10"/>
      <c r="LV308" s="10"/>
      <c r="LW308" s="10"/>
      <c r="LX308" s="10"/>
      <c r="LY308" s="10"/>
      <c r="LZ308" s="10"/>
      <c r="MA308" s="10"/>
      <c r="MB308" s="10"/>
      <c r="MC308" s="10"/>
      <c r="MD308" s="10"/>
      <c r="ME308" s="10"/>
      <c r="MF308" s="10"/>
      <c r="MG308" s="10"/>
      <c r="MH308" s="10"/>
      <c r="MI308" s="10"/>
      <c r="MJ308" s="10"/>
      <c r="MK308" s="10"/>
      <c r="ML308" s="10"/>
      <c r="MM308" s="10"/>
      <c r="MN308" s="10"/>
      <c r="MO308" s="10"/>
      <c r="MP308" s="10"/>
      <c r="MQ308" s="10"/>
      <c r="MR308" s="10"/>
      <c r="MS308" s="10"/>
      <c r="MT308" s="10"/>
      <c r="MU308" s="10"/>
      <c r="MV308" s="10"/>
      <c r="MW308" s="10"/>
      <c r="MX308" s="10"/>
      <c r="MY308" s="10"/>
      <c r="MZ308" s="10"/>
      <c r="NA308" s="10"/>
      <c r="NB308" s="10"/>
      <c r="NC308" s="10"/>
      <c r="ND308" s="10"/>
      <c r="NE308" s="10"/>
      <c r="NF308" s="10"/>
      <c r="NG308" s="10"/>
      <c r="NH308" s="10"/>
      <c r="NI308" s="10"/>
      <c r="NJ308" s="10"/>
      <c r="NK308" s="10"/>
      <c r="NL308" s="10"/>
      <c r="NM308" s="10"/>
      <c r="NN308" s="10"/>
      <c r="NO308" s="10"/>
      <c r="NP308" s="10"/>
      <c r="NQ308" s="10"/>
      <c r="NR308" s="10"/>
      <c r="NS308" s="10"/>
      <c r="NT308" s="10"/>
      <c r="NU308" s="10"/>
      <c r="NV308" s="10"/>
      <c r="NW308" s="10"/>
      <c r="NX308" s="10"/>
      <c r="NY308" s="10"/>
      <c r="NZ308" s="10"/>
      <c r="OA308" s="10"/>
      <c r="OB308" s="10"/>
      <c r="OC308" s="10"/>
      <c r="OD308" s="10"/>
      <c r="OE308" s="10"/>
      <c r="OF308" s="10"/>
      <c r="OG308" s="10"/>
      <c r="OH308" s="10"/>
      <c r="OI308" s="10"/>
      <c r="OJ308" s="10"/>
      <c r="OK308" s="10"/>
      <c r="OL308" s="10"/>
      <c r="OM308" s="10"/>
      <c r="ON308" s="10"/>
      <c r="OO308" s="10"/>
      <c r="OP308" s="10"/>
      <c r="OQ308" s="10"/>
      <c r="OR308" s="10"/>
      <c r="OS308" s="10"/>
      <c r="OT308" s="10"/>
      <c r="OU308" s="10"/>
      <c r="OV308" s="10"/>
      <c r="OW308" s="10"/>
      <c r="OX308" s="10"/>
      <c r="OY308" s="10"/>
      <c r="OZ308" s="10"/>
      <c r="PA308" s="10"/>
      <c r="PB308" s="10"/>
      <c r="PC308" s="10"/>
      <c r="PD308" s="10"/>
      <c r="PE308" s="10"/>
      <c r="PF308" s="10"/>
      <c r="PG308" s="10"/>
      <c r="PH308" s="10"/>
      <c r="PI308" s="10"/>
      <c r="PJ308" s="10"/>
      <c r="PK308" s="10"/>
      <c r="PL308" s="10"/>
      <c r="PM308" s="10"/>
      <c r="PN308" s="10"/>
      <c r="PO308" s="10"/>
      <c r="PP308" s="10"/>
      <c r="PQ308" s="10"/>
      <c r="PR308" s="10"/>
      <c r="PS308" s="10"/>
      <c r="PT308" s="10"/>
      <c r="PU308" s="10"/>
      <c r="PV308" s="10"/>
      <c r="PW308" s="10"/>
      <c r="PX308" s="10"/>
      <c r="PY308" s="10"/>
      <c r="PZ308" s="10"/>
      <c r="QA308" s="10"/>
      <c r="QB308" s="10"/>
      <c r="QC308" s="10"/>
      <c r="QD308" s="10"/>
      <c r="QE308" s="10"/>
      <c r="QF308" s="10"/>
      <c r="QG308" s="10"/>
      <c r="QH308" s="10"/>
      <c r="QI308" s="10"/>
      <c r="QJ308" s="10"/>
      <c r="QK308" s="10"/>
      <c r="QL308" s="10"/>
      <c r="QM308" s="10"/>
      <c r="QN308" s="10"/>
      <c r="QO308" s="10"/>
      <c r="QP308" s="10"/>
      <c r="QQ308" s="10"/>
      <c r="QR308" s="10"/>
      <c r="QS308" s="10"/>
      <c r="QT308" s="10"/>
      <c r="QU308" s="10"/>
      <c r="QV308" s="10"/>
      <c r="QW308" s="10"/>
      <c r="QX308" s="10"/>
      <c r="QY308" s="10"/>
      <c r="QZ308" s="10"/>
      <c r="RA308" s="10"/>
      <c r="RB308" s="10"/>
      <c r="RC308" s="10"/>
      <c r="RD308" s="10"/>
      <c r="RE308" s="10"/>
      <c r="RF308" s="10"/>
      <c r="RG308" s="10"/>
      <c r="RH308" s="10"/>
      <c r="RI308" s="10"/>
      <c r="RJ308" s="10"/>
      <c r="RK308" s="10"/>
      <c r="RL308" s="10"/>
      <c r="RM308" s="10"/>
      <c r="RN308" s="10"/>
      <c r="RO308" s="10"/>
      <c r="RP308" s="10"/>
      <c r="RQ308" s="10"/>
      <c r="RR308" s="10"/>
      <c r="RS308" s="10"/>
      <c r="RT308" s="10"/>
      <c r="RU308" s="10"/>
      <c r="RV308" s="10"/>
      <c r="RW308" s="10"/>
      <c r="RX308" s="10"/>
      <c r="RY308" s="10"/>
      <c r="RZ308" s="10"/>
      <c r="SA308" s="10"/>
      <c r="SB308" s="10"/>
      <c r="SC308" s="10"/>
      <c r="SD308" s="10"/>
      <c r="SE308" s="10"/>
      <c r="SF308" s="10"/>
      <c r="SG308" s="10"/>
      <c r="SH308" s="10"/>
      <c r="SI308" s="10"/>
      <c r="SJ308" s="10"/>
      <c r="SK308" s="10"/>
      <c r="SL308" s="10"/>
      <c r="SM308" s="10"/>
      <c r="SN308" s="10"/>
      <c r="SO308" s="10"/>
      <c r="SP308" s="10"/>
      <c r="SQ308" s="10"/>
      <c r="SR308" s="10"/>
      <c r="SS308" s="10"/>
      <c r="ST308" s="10"/>
      <c r="SU308" s="10"/>
      <c r="SV308" s="10"/>
      <c r="SW308" s="10"/>
      <c r="SX308" s="10"/>
      <c r="SY308" s="10"/>
      <c r="SZ308" s="10"/>
      <c r="TA308" s="10"/>
      <c r="TB308" s="10"/>
      <c r="TC308" s="10"/>
      <c r="TD308" s="10"/>
      <c r="TE308" s="10"/>
      <c r="TF308" s="10"/>
      <c r="TG308" s="10"/>
      <c r="TH308" s="10"/>
      <c r="TI308" s="10"/>
      <c r="TJ308" s="10"/>
      <c r="TK308" s="10"/>
      <c r="TL308" s="10"/>
      <c r="TM308" s="10"/>
      <c r="TN308" s="10"/>
      <c r="TO308" s="10"/>
      <c r="TP308" s="10"/>
      <c r="TQ308" s="10"/>
      <c r="TR308" s="10"/>
      <c r="TS308" s="10"/>
      <c r="TT308" s="10"/>
      <c r="TU308" s="10"/>
      <c r="TV308" s="10"/>
      <c r="TW308" s="10"/>
      <c r="TX308" s="10"/>
      <c r="TY308" s="10"/>
      <c r="TZ308" s="10"/>
      <c r="UA308" s="10"/>
      <c r="UB308" s="10"/>
      <c r="UC308" s="10"/>
      <c r="UD308" s="10"/>
      <c r="UE308" s="10"/>
      <c r="UF308" s="10"/>
      <c r="UG308" s="10"/>
      <c r="UH308" s="10"/>
      <c r="UI308" s="10"/>
      <c r="UJ308" s="10"/>
      <c r="UK308" s="10"/>
      <c r="UL308" s="10"/>
      <c r="UM308" s="10"/>
      <c r="UN308" s="10"/>
      <c r="UO308" s="10"/>
      <c r="UP308" s="10"/>
      <c r="UQ308" s="10"/>
      <c r="UR308" s="10"/>
      <c r="US308" s="10"/>
      <c r="UT308" s="10"/>
      <c r="UU308" s="10"/>
      <c r="UV308" s="10"/>
      <c r="UW308" s="10"/>
      <c r="UX308" s="10"/>
      <c r="UY308" s="10"/>
      <c r="UZ308" s="10"/>
      <c r="VA308" s="10"/>
      <c r="VB308" s="10"/>
      <c r="VC308" s="10"/>
      <c r="VD308" s="10"/>
      <c r="VE308" s="10"/>
      <c r="VF308" s="10"/>
      <c r="VG308" s="10"/>
      <c r="VH308" s="10"/>
      <c r="VI308" s="10"/>
      <c r="VJ308" s="10"/>
      <c r="VK308" s="10"/>
      <c r="VL308" s="10"/>
      <c r="VM308" s="10"/>
      <c r="VN308" s="10"/>
      <c r="VO308" s="10"/>
      <c r="VP308" s="10"/>
      <c r="VQ308" s="10"/>
      <c r="VR308" s="10"/>
      <c r="VS308" s="10"/>
      <c r="VT308" s="10"/>
      <c r="VU308" s="10"/>
      <c r="VV308" s="10"/>
      <c r="VW308" s="10"/>
      <c r="VX308" s="10"/>
      <c r="VY308" s="10"/>
      <c r="VZ308" s="10"/>
      <c r="WA308" s="10"/>
      <c r="WB308" s="10"/>
      <c r="WC308" s="10"/>
      <c r="WD308" s="10"/>
      <c r="WE308" s="10"/>
      <c r="WF308" s="10"/>
      <c r="WG308" s="10"/>
      <c r="WH308" s="10"/>
      <c r="WI308" s="10"/>
      <c r="WJ308" s="10"/>
      <c r="WK308" s="10"/>
      <c r="WL308" s="10"/>
      <c r="WM308" s="10"/>
      <c r="WN308" s="10"/>
      <c r="WO308" s="10"/>
      <c r="WP308" s="10"/>
      <c r="WQ308" s="10"/>
      <c r="WR308" s="10"/>
      <c r="WS308" s="10"/>
      <c r="WT308" s="10"/>
      <c r="WU308" s="10"/>
      <c r="WV308" s="10"/>
      <c r="WW308" s="10"/>
      <c r="WX308" s="10"/>
      <c r="WY308" s="10"/>
      <c r="WZ308" s="10"/>
      <c r="XA308" s="10"/>
      <c r="XB308" s="10"/>
      <c r="XC308" s="10"/>
      <c r="XD308" s="10"/>
      <c r="XE308" s="10"/>
      <c r="XF308" s="10"/>
      <c r="XG308" s="10"/>
      <c r="XH308" s="10"/>
      <c r="XI308" s="10"/>
      <c r="XJ308" s="10"/>
      <c r="XK308" s="10"/>
      <c r="XL308" s="10"/>
      <c r="XM308" s="10"/>
      <c r="XN308" s="10"/>
      <c r="XO308" s="10"/>
      <c r="XP308" s="10"/>
      <c r="XQ308" s="10"/>
      <c r="XR308" s="10"/>
      <c r="XS308" s="10"/>
      <c r="XT308" s="10"/>
      <c r="XU308" s="10"/>
      <c r="XV308" s="10"/>
      <c r="XW308" s="10"/>
      <c r="XX308" s="10"/>
      <c r="XY308" s="10"/>
      <c r="XZ308" s="10"/>
      <c r="YA308" s="10"/>
      <c r="YB308" s="10"/>
      <c r="YC308" s="10"/>
      <c r="YD308" s="10"/>
      <c r="YE308" s="10"/>
      <c r="YF308" s="10"/>
      <c r="YG308" s="10"/>
      <c r="YH308" s="10"/>
      <c r="YI308" s="10"/>
      <c r="YJ308" s="10"/>
      <c r="YK308" s="10"/>
      <c r="YL308" s="10"/>
      <c r="YM308" s="10"/>
      <c r="YN308" s="10"/>
      <c r="YO308" s="10"/>
      <c r="YP308" s="10"/>
      <c r="YQ308" s="10"/>
      <c r="YR308" s="10"/>
      <c r="YS308" s="10"/>
      <c r="YT308" s="10"/>
      <c r="YU308" s="10"/>
      <c r="YV308" s="10"/>
      <c r="YW308" s="10"/>
      <c r="YX308" s="10"/>
      <c r="YY308" s="10"/>
      <c r="YZ308" s="10"/>
      <c r="ZA308" s="10"/>
      <c r="ZB308" s="10"/>
      <c r="ZC308" s="10"/>
      <c r="ZD308" s="10"/>
      <c r="ZE308" s="10"/>
      <c r="ZF308" s="10"/>
      <c r="ZG308" s="10"/>
      <c r="ZH308" s="10"/>
      <c r="ZI308" s="10"/>
      <c r="ZJ308" s="10"/>
      <c r="ZK308" s="10"/>
      <c r="ZL308" s="10"/>
      <c r="ZM308" s="10"/>
      <c r="ZN308" s="10"/>
      <c r="ZO308" s="10"/>
      <c r="ZP308" s="10"/>
      <c r="ZQ308" s="10"/>
      <c r="ZR308" s="10"/>
      <c r="ZS308" s="10"/>
      <c r="ZT308" s="10"/>
      <c r="ZU308" s="10"/>
      <c r="ZV308" s="10"/>
      <c r="ZW308" s="10"/>
      <c r="ZX308" s="10"/>
      <c r="ZY308" s="10"/>
      <c r="ZZ308" s="10"/>
      <c r="AAA308" s="10"/>
      <c r="AAB308" s="10"/>
      <c r="AAC308" s="10"/>
      <c r="AAD308" s="10"/>
      <c r="AAE308" s="10"/>
      <c r="AAF308" s="10"/>
      <c r="AAG308" s="10"/>
      <c r="AAH308" s="10"/>
      <c r="AAI308" s="10"/>
      <c r="AAJ308" s="10"/>
      <c r="AAK308" s="10"/>
      <c r="AAL308" s="10"/>
      <c r="AAM308" s="10"/>
      <c r="AAN308" s="10"/>
      <c r="AAO308" s="10"/>
      <c r="AAP308" s="10"/>
      <c r="AAQ308" s="10"/>
      <c r="AAR308" s="10"/>
      <c r="AAS308" s="10"/>
      <c r="AAT308" s="10"/>
      <c r="AAU308" s="10"/>
      <c r="AAV308" s="10"/>
      <c r="AAW308" s="10"/>
      <c r="AAX308" s="10"/>
      <c r="AAY308" s="10"/>
      <c r="AAZ308" s="10"/>
      <c r="ABA308" s="10"/>
      <c r="ABB308" s="10"/>
      <c r="ABC308" s="10"/>
      <c r="ABD308" s="10"/>
      <c r="ABE308" s="10"/>
      <c r="ABF308" s="10"/>
      <c r="ABG308" s="10"/>
      <c r="ABH308" s="10"/>
      <c r="ABI308" s="10"/>
      <c r="ABJ308" s="10"/>
      <c r="ABK308" s="10"/>
      <c r="ABL308" s="10"/>
      <c r="ABM308" s="10"/>
      <c r="ABN308" s="10"/>
      <c r="ABO308" s="10"/>
      <c r="ABP308" s="10"/>
      <c r="ABQ308" s="10"/>
      <c r="ABR308" s="10"/>
      <c r="ABS308" s="10"/>
      <c r="ABT308" s="10"/>
      <c r="ABU308" s="10"/>
      <c r="ABV308" s="10"/>
      <c r="ABW308" s="10"/>
      <c r="ABX308" s="10"/>
      <c r="ABY308" s="10"/>
      <c r="ABZ308" s="10"/>
      <c r="ACA308" s="10"/>
      <c r="ACB308" s="10"/>
      <c r="ACC308" s="10"/>
      <c r="ACD308" s="10"/>
      <c r="ACE308" s="10"/>
      <c r="ACF308" s="10"/>
      <c r="ACG308" s="10"/>
      <c r="ACH308" s="10"/>
      <c r="ACI308" s="10"/>
      <c r="ACJ308" s="10"/>
      <c r="ACK308" s="10"/>
      <c r="ACL308" s="10"/>
      <c r="ACM308" s="10"/>
      <c r="ACN308" s="10"/>
      <c r="ACO308" s="10"/>
      <c r="ACP308" s="10"/>
      <c r="ACQ308" s="10"/>
      <c r="ACR308" s="10"/>
      <c r="ACS308" s="10"/>
      <c r="ACT308" s="10"/>
      <c r="ACU308" s="10"/>
      <c r="ACV308" s="10"/>
      <c r="ACW308" s="10"/>
      <c r="ACX308" s="10"/>
      <c r="ACY308" s="10"/>
      <c r="ACZ308" s="10"/>
      <c r="ADA308" s="10"/>
      <c r="ADB308" s="10"/>
      <c r="ADC308" s="10"/>
      <c r="ADD308" s="10"/>
      <c r="ADE308" s="10"/>
      <c r="ADF308" s="10"/>
      <c r="ADG308" s="10"/>
      <c r="ADH308" s="10"/>
      <c r="ADI308" s="10"/>
      <c r="ADJ308" s="10"/>
      <c r="ADK308" s="10"/>
      <c r="ADL308" s="10"/>
      <c r="ADM308" s="10"/>
      <c r="ADN308" s="10"/>
      <c r="ADO308" s="10"/>
      <c r="ADP308" s="10"/>
      <c r="ADQ308" s="10"/>
      <c r="ADR308" s="10"/>
      <c r="ADS308" s="10"/>
      <c r="ADT308" s="10"/>
      <c r="ADU308" s="10"/>
      <c r="ADV308" s="10"/>
      <c r="ADW308" s="10"/>
      <c r="ADX308" s="10"/>
      <c r="ADY308" s="10"/>
      <c r="ADZ308" s="10"/>
      <c r="AEA308" s="10"/>
      <c r="AEB308" s="10"/>
      <c r="AEC308" s="10"/>
      <c r="AED308" s="10"/>
      <c r="AEE308" s="10"/>
      <c r="AEF308" s="10"/>
      <c r="AEG308" s="10"/>
      <c r="AEH308" s="10"/>
      <c r="AEI308" s="10"/>
      <c r="AEJ308" s="10"/>
      <c r="AEK308" s="10"/>
      <c r="AEL308" s="10"/>
      <c r="AEM308" s="10"/>
      <c r="AEN308" s="10"/>
      <c r="AEO308" s="10"/>
      <c r="AEP308" s="10"/>
      <c r="AEQ308" s="10"/>
      <c r="AER308" s="10"/>
      <c r="AES308" s="10"/>
      <c r="AET308" s="10"/>
      <c r="AEU308" s="10"/>
      <c r="AEV308" s="10"/>
      <c r="AEW308" s="10"/>
      <c r="AEX308" s="10"/>
      <c r="AEY308" s="10"/>
      <c r="AEZ308" s="10"/>
      <c r="AFA308" s="10"/>
      <c r="AFB308" s="10"/>
      <c r="AFC308" s="10"/>
      <c r="AFD308" s="10"/>
      <c r="AFE308" s="10"/>
      <c r="AFF308" s="10"/>
      <c r="AFG308" s="10"/>
      <c r="AFH308" s="10"/>
      <c r="AFI308" s="10"/>
      <c r="AFJ308" s="10"/>
      <c r="AFK308" s="10"/>
      <c r="AFL308" s="10"/>
      <c r="AFM308" s="10"/>
      <c r="AFN308" s="10"/>
      <c r="AFO308" s="10"/>
      <c r="AFP308" s="10"/>
      <c r="AFQ308" s="10"/>
      <c r="AFR308" s="10"/>
      <c r="AFS308" s="10"/>
      <c r="AFT308" s="10"/>
      <c r="AFU308" s="10"/>
      <c r="AFV308" s="10"/>
      <c r="AFW308" s="10"/>
      <c r="AFX308" s="10"/>
      <c r="AFY308" s="10"/>
      <c r="AFZ308" s="10"/>
      <c r="AGA308" s="10"/>
      <c r="AGB308" s="10"/>
      <c r="AGC308" s="10"/>
      <c r="AGD308" s="10"/>
      <c r="AGE308" s="10"/>
      <c r="AGF308" s="10"/>
      <c r="AGG308" s="10"/>
      <c r="AGH308" s="10"/>
      <c r="AGI308" s="10"/>
      <c r="AGJ308" s="10"/>
      <c r="AGK308" s="10"/>
      <c r="AGL308" s="10"/>
      <c r="AGM308" s="10"/>
      <c r="AGN308" s="10"/>
      <c r="AGO308" s="10"/>
      <c r="AGP308" s="10"/>
      <c r="AGQ308" s="10"/>
      <c r="AGR308" s="10"/>
      <c r="AGS308" s="10"/>
      <c r="AGT308" s="10"/>
      <c r="AGU308" s="10"/>
      <c r="AGV308" s="10"/>
      <c r="AGW308" s="10"/>
      <c r="AGX308" s="10"/>
      <c r="AGY308" s="10"/>
      <c r="AGZ308" s="10"/>
      <c r="AHA308" s="10"/>
      <c r="AHB308" s="10"/>
      <c r="AHC308" s="10"/>
      <c r="AHD308" s="10"/>
      <c r="AHE308" s="10"/>
      <c r="AHF308" s="10"/>
      <c r="AHG308" s="10"/>
      <c r="AHH308" s="10"/>
      <c r="AHI308" s="10"/>
      <c r="AHJ308" s="10"/>
      <c r="AHK308" s="10"/>
      <c r="AHL308" s="10"/>
      <c r="AHM308" s="10"/>
      <c r="AHN308" s="10"/>
      <c r="AHO308" s="10"/>
      <c r="AHP308" s="10"/>
      <c r="AHQ308" s="10"/>
      <c r="AHR308" s="10"/>
      <c r="AHS308" s="10"/>
      <c r="AHT308" s="10"/>
      <c r="AHU308" s="10"/>
      <c r="AHV308" s="10"/>
      <c r="AHW308" s="10"/>
      <c r="AHX308" s="10"/>
      <c r="AHY308" s="10"/>
      <c r="AHZ308" s="10"/>
      <c r="AIA308" s="10"/>
      <c r="AIB308" s="10"/>
      <c r="AIC308" s="10"/>
      <c r="AID308" s="10"/>
      <c r="AIE308" s="10"/>
      <c r="AIF308" s="10"/>
      <c r="AIG308" s="10"/>
      <c r="AIH308" s="10"/>
      <c r="AII308" s="10"/>
      <c r="AIJ308" s="10"/>
      <c r="AIK308" s="10"/>
      <c r="AIL308" s="10"/>
      <c r="AIM308" s="10"/>
      <c r="AIN308" s="10"/>
      <c r="AIO308" s="10"/>
      <c r="AIP308" s="10"/>
      <c r="AIQ308" s="10"/>
      <c r="AIR308" s="10"/>
      <c r="AIS308" s="10"/>
      <c r="AIT308" s="10"/>
      <c r="AIU308" s="10"/>
      <c r="AIV308" s="10"/>
      <c r="AIW308" s="10"/>
      <c r="AIX308" s="10"/>
      <c r="AIY308" s="10"/>
      <c r="AIZ308" s="10"/>
      <c r="AJA308" s="10"/>
      <c r="AJB308" s="10"/>
      <c r="AJC308" s="10"/>
      <c r="AJD308" s="10"/>
      <c r="AJE308" s="10"/>
      <c r="AJF308" s="10"/>
      <c r="AJG308" s="10"/>
      <c r="AJH308" s="10"/>
      <c r="AJI308" s="10"/>
      <c r="AJJ308" s="10"/>
      <c r="AJK308" s="10"/>
      <c r="AJL308" s="10"/>
      <c r="AJM308" s="10"/>
      <c r="AJN308" s="10"/>
      <c r="AJO308" s="10"/>
      <c r="AJP308" s="10"/>
      <c r="AJQ308" s="10"/>
      <c r="AJR308" s="10"/>
      <c r="AJS308" s="10"/>
      <c r="AJT308" s="10"/>
      <c r="AJU308" s="10"/>
      <c r="AJV308" s="10"/>
      <c r="AJW308" s="10"/>
      <c r="AJX308" s="10"/>
      <c r="AJY308" s="10"/>
      <c r="AJZ308" s="10"/>
      <c r="AKA308" s="10"/>
      <c r="AKB308" s="10"/>
      <c r="AKC308" s="10"/>
      <c r="AKD308" s="10"/>
      <c r="AKE308" s="10"/>
      <c r="AKF308" s="10"/>
      <c r="AKG308" s="10"/>
      <c r="AKH308" s="10"/>
      <c r="AKI308" s="10"/>
      <c r="AKJ308" s="10"/>
      <c r="AKK308" s="10"/>
      <c r="AKL308" s="10"/>
      <c r="AKM308" s="10"/>
      <c r="AKN308" s="10"/>
      <c r="AKO308" s="10"/>
      <c r="AKP308" s="10"/>
      <c r="AKQ308" s="10"/>
      <c r="AKR308" s="10"/>
      <c r="AKS308" s="10"/>
      <c r="AKT308" s="10"/>
      <c r="AKU308" s="10"/>
      <c r="AKV308" s="10"/>
      <c r="AKW308" s="10"/>
      <c r="AKX308" s="10"/>
      <c r="AKY308" s="10"/>
      <c r="AKZ308" s="10"/>
      <c r="ALA308" s="10"/>
      <c r="ALB308" s="10"/>
      <c r="ALC308" s="10"/>
      <c r="ALD308" s="10"/>
      <c r="ALE308" s="10"/>
      <c r="ALF308" s="10"/>
      <c r="ALG308" s="10"/>
      <c r="ALH308" s="10"/>
      <c r="ALI308" s="10"/>
      <c r="ALJ308" s="10"/>
      <c r="ALK308" s="10"/>
      <c r="ALL308" s="10"/>
      <c r="ALM308" s="10"/>
      <c r="ALN308" s="10"/>
      <c r="ALO308" s="10"/>
      <c r="ALP308" s="10"/>
      <c r="ALQ308" s="10"/>
      <c r="ALR308" s="10"/>
      <c r="ALS308" s="10"/>
      <c r="ALT308" s="10"/>
      <c r="ALU308" s="10"/>
      <c r="ALV308" s="10"/>
      <c r="ALW308" s="10"/>
      <c r="ALX308" s="10"/>
      <c r="ALY308" s="10"/>
      <c r="ALZ308" s="10"/>
      <c r="AMA308" s="10"/>
      <c r="AMB308" s="10"/>
      <c r="AMC308" s="10"/>
      <c r="AMD308" s="10"/>
      <c r="AME308" s="10"/>
      <c r="AMF308" s="10"/>
    </row>
    <row r="309" spans="1:1020" s="13" customFormat="1" x14ac:dyDescent="0.3">
      <c r="A309" s="2">
        <v>324</v>
      </c>
      <c r="B309" s="2" t="s">
        <v>985</v>
      </c>
      <c r="C309" s="2" t="s">
        <v>986</v>
      </c>
      <c r="D309" s="2">
        <v>2010</v>
      </c>
      <c r="E309" s="2" t="s">
        <v>987</v>
      </c>
      <c r="F309" s="2" t="s">
        <v>121</v>
      </c>
      <c r="G309" s="3"/>
      <c r="H309" s="3" t="s">
        <v>988</v>
      </c>
      <c r="I309" s="3" t="s">
        <v>985</v>
      </c>
      <c r="J309" s="4" t="s">
        <v>4824</v>
      </c>
      <c r="K309" s="4" t="s">
        <v>4836</v>
      </c>
      <c r="L309" s="4" t="s">
        <v>21</v>
      </c>
      <c r="M309" s="4" t="s">
        <v>601</v>
      </c>
      <c r="N309" s="96" t="s">
        <v>5049</v>
      </c>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c r="KY309" s="10"/>
      <c r="KZ309" s="10"/>
      <c r="LA309" s="10"/>
      <c r="LB309" s="10"/>
      <c r="LC309" s="10"/>
      <c r="LD309" s="10"/>
      <c r="LE309" s="10"/>
      <c r="LF309" s="10"/>
      <c r="LG309" s="10"/>
      <c r="LH309" s="10"/>
      <c r="LI309" s="10"/>
      <c r="LJ309" s="10"/>
      <c r="LK309" s="10"/>
      <c r="LL309" s="10"/>
      <c r="LM309" s="10"/>
      <c r="LN309" s="10"/>
      <c r="LO309" s="10"/>
      <c r="LP309" s="10"/>
      <c r="LQ309" s="10"/>
      <c r="LR309" s="10"/>
      <c r="LS309" s="10"/>
      <c r="LT309" s="10"/>
      <c r="LU309" s="10"/>
      <c r="LV309" s="10"/>
      <c r="LW309" s="10"/>
      <c r="LX309" s="10"/>
      <c r="LY309" s="10"/>
      <c r="LZ309" s="10"/>
      <c r="MA309" s="10"/>
      <c r="MB309" s="10"/>
      <c r="MC309" s="10"/>
      <c r="MD309" s="10"/>
      <c r="ME309" s="10"/>
      <c r="MF309" s="10"/>
      <c r="MG309" s="10"/>
      <c r="MH309" s="10"/>
      <c r="MI309" s="10"/>
      <c r="MJ309" s="10"/>
      <c r="MK309" s="10"/>
      <c r="ML309" s="10"/>
      <c r="MM309" s="10"/>
      <c r="MN309" s="10"/>
      <c r="MO309" s="10"/>
      <c r="MP309" s="10"/>
      <c r="MQ309" s="10"/>
      <c r="MR309" s="10"/>
      <c r="MS309" s="10"/>
      <c r="MT309" s="10"/>
      <c r="MU309" s="10"/>
      <c r="MV309" s="10"/>
      <c r="MW309" s="10"/>
      <c r="MX309" s="10"/>
      <c r="MY309" s="10"/>
      <c r="MZ309" s="10"/>
      <c r="NA309" s="10"/>
      <c r="NB309" s="10"/>
      <c r="NC309" s="10"/>
      <c r="ND309" s="10"/>
      <c r="NE309" s="10"/>
      <c r="NF309" s="10"/>
      <c r="NG309" s="10"/>
      <c r="NH309" s="10"/>
      <c r="NI309" s="10"/>
      <c r="NJ309" s="10"/>
      <c r="NK309" s="10"/>
      <c r="NL309" s="10"/>
      <c r="NM309" s="10"/>
      <c r="NN309" s="10"/>
      <c r="NO309" s="10"/>
      <c r="NP309" s="10"/>
      <c r="NQ309" s="10"/>
      <c r="NR309" s="10"/>
      <c r="NS309" s="10"/>
      <c r="NT309" s="10"/>
      <c r="NU309" s="10"/>
      <c r="NV309" s="10"/>
      <c r="NW309" s="10"/>
      <c r="NX309" s="10"/>
      <c r="NY309" s="10"/>
      <c r="NZ309" s="10"/>
      <c r="OA309" s="10"/>
      <c r="OB309" s="10"/>
      <c r="OC309" s="10"/>
      <c r="OD309" s="10"/>
      <c r="OE309" s="10"/>
      <c r="OF309" s="10"/>
      <c r="OG309" s="10"/>
      <c r="OH309" s="10"/>
      <c r="OI309" s="10"/>
      <c r="OJ309" s="10"/>
      <c r="OK309" s="10"/>
      <c r="OL309" s="10"/>
      <c r="OM309" s="10"/>
      <c r="ON309" s="10"/>
      <c r="OO309" s="10"/>
      <c r="OP309" s="10"/>
      <c r="OQ309" s="10"/>
      <c r="OR309" s="10"/>
      <c r="OS309" s="10"/>
      <c r="OT309" s="10"/>
      <c r="OU309" s="10"/>
      <c r="OV309" s="10"/>
      <c r="OW309" s="10"/>
      <c r="OX309" s="10"/>
      <c r="OY309" s="10"/>
      <c r="OZ309" s="10"/>
      <c r="PA309" s="10"/>
      <c r="PB309" s="10"/>
      <c r="PC309" s="10"/>
      <c r="PD309" s="10"/>
      <c r="PE309" s="10"/>
      <c r="PF309" s="10"/>
      <c r="PG309" s="10"/>
      <c r="PH309" s="10"/>
      <c r="PI309" s="10"/>
      <c r="PJ309" s="10"/>
      <c r="PK309" s="10"/>
      <c r="PL309" s="10"/>
      <c r="PM309" s="10"/>
      <c r="PN309" s="10"/>
      <c r="PO309" s="10"/>
      <c r="PP309" s="10"/>
      <c r="PQ309" s="10"/>
      <c r="PR309" s="10"/>
      <c r="PS309" s="10"/>
      <c r="PT309" s="10"/>
      <c r="PU309" s="10"/>
      <c r="PV309" s="10"/>
      <c r="PW309" s="10"/>
      <c r="PX309" s="10"/>
      <c r="PY309" s="10"/>
      <c r="PZ309" s="10"/>
      <c r="QA309" s="10"/>
      <c r="QB309" s="10"/>
      <c r="QC309" s="10"/>
      <c r="QD309" s="10"/>
      <c r="QE309" s="10"/>
      <c r="QF309" s="10"/>
      <c r="QG309" s="10"/>
      <c r="QH309" s="10"/>
      <c r="QI309" s="10"/>
      <c r="QJ309" s="10"/>
      <c r="QK309" s="10"/>
      <c r="QL309" s="10"/>
      <c r="QM309" s="10"/>
      <c r="QN309" s="10"/>
      <c r="QO309" s="10"/>
      <c r="QP309" s="10"/>
      <c r="QQ309" s="10"/>
      <c r="QR309" s="10"/>
      <c r="QS309" s="10"/>
      <c r="QT309" s="10"/>
      <c r="QU309" s="10"/>
      <c r="QV309" s="10"/>
      <c r="QW309" s="10"/>
      <c r="QX309" s="10"/>
      <c r="QY309" s="10"/>
      <c r="QZ309" s="10"/>
      <c r="RA309" s="10"/>
      <c r="RB309" s="10"/>
      <c r="RC309" s="10"/>
      <c r="RD309" s="10"/>
      <c r="RE309" s="10"/>
      <c r="RF309" s="10"/>
      <c r="RG309" s="10"/>
      <c r="RH309" s="10"/>
      <c r="RI309" s="10"/>
      <c r="RJ309" s="10"/>
      <c r="RK309" s="10"/>
      <c r="RL309" s="10"/>
      <c r="RM309" s="10"/>
      <c r="RN309" s="10"/>
      <c r="RO309" s="10"/>
      <c r="RP309" s="10"/>
      <c r="RQ309" s="10"/>
      <c r="RR309" s="10"/>
      <c r="RS309" s="10"/>
      <c r="RT309" s="10"/>
      <c r="RU309" s="10"/>
      <c r="RV309" s="10"/>
      <c r="RW309" s="10"/>
      <c r="RX309" s="10"/>
      <c r="RY309" s="10"/>
      <c r="RZ309" s="10"/>
      <c r="SA309" s="10"/>
      <c r="SB309" s="10"/>
      <c r="SC309" s="10"/>
      <c r="SD309" s="10"/>
      <c r="SE309" s="10"/>
      <c r="SF309" s="10"/>
      <c r="SG309" s="10"/>
      <c r="SH309" s="10"/>
      <c r="SI309" s="10"/>
      <c r="SJ309" s="10"/>
      <c r="SK309" s="10"/>
      <c r="SL309" s="10"/>
      <c r="SM309" s="10"/>
      <c r="SN309" s="10"/>
      <c r="SO309" s="10"/>
      <c r="SP309" s="10"/>
      <c r="SQ309" s="10"/>
      <c r="SR309" s="10"/>
      <c r="SS309" s="10"/>
      <c r="ST309" s="10"/>
      <c r="SU309" s="10"/>
      <c r="SV309" s="10"/>
      <c r="SW309" s="10"/>
      <c r="SX309" s="10"/>
      <c r="SY309" s="10"/>
      <c r="SZ309" s="10"/>
      <c r="TA309" s="10"/>
      <c r="TB309" s="10"/>
      <c r="TC309" s="10"/>
      <c r="TD309" s="10"/>
      <c r="TE309" s="10"/>
      <c r="TF309" s="10"/>
      <c r="TG309" s="10"/>
      <c r="TH309" s="10"/>
      <c r="TI309" s="10"/>
      <c r="TJ309" s="10"/>
      <c r="TK309" s="10"/>
      <c r="TL309" s="10"/>
      <c r="TM309" s="10"/>
      <c r="TN309" s="10"/>
      <c r="TO309" s="10"/>
      <c r="TP309" s="10"/>
      <c r="TQ309" s="10"/>
      <c r="TR309" s="10"/>
      <c r="TS309" s="10"/>
      <c r="TT309" s="10"/>
      <c r="TU309" s="10"/>
      <c r="TV309" s="10"/>
      <c r="TW309" s="10"/>
      <c r="TX309" s="10"/>
      <c r="TY309" s="10"/>
      <c r="TZ309" s="10"/>
      <c r="UA309" s="10"/>
      <c r="UB309" s="10"/>
      <c r="UC309" s="10"/>
      <c r="UD309" s="10"/>
      <c r="UE309" s="10"/>
      <c r="UF309" s="10"/>
      <c r="UG309" s="10"/>
      <c r="UH309" s="10"/>
      <c r="UI309" s="10"/>
      <c r="UJ309" s="10"/>
      <c r="UK309" s="10"/>
      <c r="UL309" s="10"/>
      <c r="UM309" s="10"/>
      <c r="UN309" s="10"/>
      <c r="UO309" s="10"/>
      <c r="UP309" s="10"/>
      <c r="UQ309" s="10"/>
      <c r="UR309" s="10"/>
      <c r="US309" s="10"/>
      <c r="UT309" s="10"/>
      <c r="UU309" s="10"/>
      <c r="UV309" s="10"/>
      <c r="UW309" s="10"/>
      <c r="UX309" s="10"/>
      <c r="UY309" s="10"/>
      <c r="UZ309" s="10"/>
      <c r="VA309" s="10"/>
      <c r="VB309" s="10"/>
      <c r="VC309" s="10"/>
      <c r="VD309" s="10"/>
      <c r="VE309" s="10"/>
      <c r="VF309" s="10"/>
      <c r="VG309" s="10"/>
      <c r="VH309" s="10"/>
      <c r="VI309" s="10"/>
      <c r="VJ309" s="10"/>
      <c r="VK309" s="10"/>
      <c r="VL309" s="10"/>
      <c r="VM309" s="10"/>
      <c r="VN309" s="10"/>
      <c r="VO309" s="10"/>
      <c r="VP309" s="10"/>
      <c r="VQ309" s="10"/>
      <c r="VR309" s="10"/>
      <c r="VS309" s="10"/>
      <c r="VT309" s="10"/>
      <c r="VU309" s="10"/>
      <c r="VV309" s="10"/>
      <c r="VW309" s="10"/>
      <c r="VX309" s="10"/>
      <c r="VY309" s="10"/>
      <c r="VZ309" s="10"/>
      <c r="WA309" s="10"/>
      <c r="WB309" s="10"/>
      <c r="WC309" s="10"/>
      <c r="WD309" s="10"/>
      <c r="WE309" s="10"/>
      <c r="WF309" s="10"/>
      <c r="WG309" s="10"/>
      <c r="WH309" s="10"/>
      <c r="WI309" s="10"/>
      <c r="WJ309" s="10"/>
      <c r="WK309" s="10"/>
      <c r="WL309" s="10"/>
      <c r="WM309" s="10"/>
      <c r="WN309" s="10"/>
      <c r="WO309" s="10"/>
      <c r="WP309" s="10"/>
      <c r="WQ309" s="10"/>
      <c r="WR309" s="10"/>
      <c r="WS309" s="10"/>
      <c r="WT309" s="10"/>
      <c r="WU309" s="10"/>
      <c r="WV309" s="10"/>
      <c r="WW309" s="10"/>
      <c r="WX309" s="10"/>
      <c r="WY309" s="10"/>
      <c r="WZ309" s="10"/>
      <c r="XA309" s="10"/>
      <c r="XB309" s="10"/>
      <c r="XC309" s="10"/>
      <c r="XD309" s="10"/>
      <c r="XE309" s="10"/>
      <c r="XF309" s="10"/>
      <c r="XG309" s="10"/>
      <c r="XH309" s="10"/>
      <c r="XI309" s="10"/>
      <c r="XJ309" s="10"/>
      <c r="XK309" s="10"/>
      <c r="XL309" s="10"/>
      <c r="XM309" s="10"/>
      <c r="XN309" s="10"/>
      <c r="XO309" s="10"/>
      <c r="XP309" s="10"/>
      <c r="XQ309" s="10"/>
      <c r="XR309" s="10"/>
      <c r="XS309" s="10"/>
      <c r="XT309" s="10"/>
      <c r="XU309" s="10"/>
      <c r="XV309" s="10"/>
      <c r="XW309" s="10"/>
      <c r="XX309" s="10"/>
      <c r="XY309" s="10"/>
      <c r="XZ309" s="10"/>
      <c r="YA309" s="10"/>
      <c r="YB309" s="10"/>
      <c r="YC309" s="10"/>
      <c r="YD309" s="10"/>
      <c r="YE309" s="10"/>
      <c r="YF309" s="10"/>
      <c r="YG309" s="10"/>
      <c r="YH309" s="10"/>
      <c r="YI309" s="10"/>
      <c r="YJ309" s="10"/>
      <c r="YK309" s="10"/>
      <c r="YL309" s="10"/>
      <c r="YM309" s="10"/>
      <c r="YN309" s="10"/>
      <c r="YO309" s="10"/>
      <c r="YP309" s="10"/>
      <c r="YQ309" s="10"/>
      <c r="YR309" s="10"/>
      <c r="YS309" s="10"/>
      <c r="YT309" s="10"/>
      <c r="YU309" s="10"/>
      <c r="YV309" s="10"/>
      <c r="YW309" s="10"/>
      <c r="YX309" s="10"/>
      <c r="YY309" s="10"/>
      <c r="YZ309" s="10"/>
      <c r="ZA309" s="10"/>
      <c r="ZB309" s="10"/>
      <c r="ZC309" s="10"/>
      <c r="ZD309" s="10"/>
      <c r="ZE309" s="10"/>
      <c r="ZF309" s="10"/>
      <c r="ZG309" s="10"/>
      <c r="ZH309" s="10"/>
      <c r="ZI309" s="10"/>
      <c r="ZJ309" s="10"/>
      <c r="ZK309" s="10"/>
      <c r="ZL309" s="10"/>
      <c r="ZM309" s="10"/>
      <c r="ZN309" s="10"/>
      <c r="ZO309" s="10"/>
      <c r="ZP309" s="10"/>
      <c r="ZQ309" s="10"/>
      <c r="ZR309" s="10"/>
      <c r="ZS309" s="10"/>
      <c r="ZT309" s="10"/>
      <c r="ZU309" s="10"/>
      <c r="ZV309" s="10"/>
      <c r="ZW309" s="10"/>
      <c r="ZX309" s="10"/>
      <c r="ZY309" s="10"/>
      <c r="ZZ309" s="10"/>
      <c r="AAA309" s="10"/>
      <c r="AAB309" s="10"/>
      <c r="AAC309" s="10"/>
      <c r="AAD309" s="10"/>
      <c r="AAE309" s="10"/>
      <c r="AAF309" s="10"/>
      <c r="AAG309" s="10"/>
      <c r="AAH309" s="10"/>
      <c r="AAI309" s="10"/>
      <c r="AAJ309" s="10"/>
      <c r="AAK309" s="10"/>
      <c r="AAL309" s="10"/>
      <c r="AAM309" s="10"/>
      <c r="AAN309" s="10"/>
      <c r="AAO309" s="10"/>
      <c r="AAP309" s="10"/>
      <c r="AAQ309" s="10"/>
      <c r="AAR309" s="10"/>
      <c r="AAS309" s="10"/>
      <c r="AAT309" s="10"/>
      <c r="AAU309" s="10"/>
      <c r="AAV309" s="10"/>
      <c r="AAW309" s="10"/>
      <c r="AAX309" s="10"/>
      <c r="AAY309" s="10"/>
      <c r="AAZ309" s="10"/>
      <c r="ABA309" s="10"/>
      <c r="ABB309" s="10"/>
      <c r="ABC309" s="10"/>
      <c r="ABD309" s="10"/>
      <c r="ABE309" s="10"/>
      <c r="ABF309" s="10"/>
      <c r="ABG309" s="10"/>
      <c r="ABH309" s="10"/>
      <c r="ABI309" s="10"/>
      <c r="ABJ309" s="10"/>
      <c r="ABK309" s="10"/>
      <c r="ABL309" s="10"/>
      <c r="ABM309" s="10"/>
      <c r="ABN309" s="10"/>
      <c r="ABO309" s="10"/>
      <c r="ABP309" s="10"/>
      <c r="ABQ309" s="10"/>
      <c r="ABR309" s="10"/>
      <c r="ABS309" s="10"/>
      <c r="ABT309" s="10"/>
      <c r="ABU309" s="10"/>
      <c r="ABV309" s="10"/>
      <c r="ABW309" s="10"/>
      <c r="ABX309" s="10"/>
      <c r="ABY309" s="10"/>
      <c r="ABZ309" s="10"/>
      <c r="ACA309" s="10"/>
      <c r="ACB309" s="10"/>
      <c r="ACC309" s="10"/>
      <c r="ACD309" s="10"/>
      <c r="ACE309" s="10"/>
      <c r="ACF309" s="10"/>
      <c r="ACG309" s="10"/>
      <c r="ACH309" s="10"/>
      <c r="ACI309" s="10"/>
      <c r="ACJ309" s="10"/>
      <c r="ACK309" s="10"/>
      <c r="ACL309" s="10"/>
      <c r="ACM309" s="10"/>
      <c r="ACN309" s="10"/>
      <c r="ACO309" s="10"/>
      <c r="ACP309" s="10"/>
      <c r="ACQ309" s="10"/>
      <c r="ACR309" s="10"/>
      <c r="ACS309" s="10"/>
      <c r="ACT309" s="10"/>
      <c r="ACU309" s="10"/>
      <c r="ACV309" s="10"/>
      <c r="ACW309" s="10"/>
      <c r="ACX309" s="10"/>
      <c r="ACY309" s="10"/>
      <c r="ACZ309" s="10"/>
      <c r="ADA309" s="10"/>
      <c r="ADB309" s="10"/>
      <c r="ADC309" s="10"/>
      <c r="ADD309" s="10"/>
      <c r="ADE309" s="10"/>
      <c r="ADF309" s="10"/>
      <c r="ADG309" s="10"/>
      <c r="ADH309" s="10"/>
      <c r="ADI309" s="10"/>
      <c r="ADJ309" s="10"/>
      <c r="ADK309" s="10"/>
      <c r="ADL309" s="10"/>
      <c r="ADM309" s="10"/>
      <c r="ADN309" s="10"/>
      <c r="ADO309" s="10"/>
      <c r="ADP309" s="10"/>
      <c r="ADQ309" s="10"/>
      <c r="ADR309" s="10"/>
      <c r="ADS309" s="10"/>
      <c r="ADT309" s="10"/>
      <c r="ADU309" s="10"/>
      <c r="ADV309" s="10"/>
      <c r="ADW309" s="10"/>
      <c r="ADX309" s="10"/>
      <c r="ADY309" s="10"/>
      <c r="ADZ309" s="10"/>
      <c r="AEA309" s="10"/>
      <c r="AEB309" s="10"/>
      <c r="AEC309" s="10"/>
      <c r="AED309" s="10"/>
      <c r="AEE309" s="10"/>
      <c r="AEF309" s="10"/>
      <c r="AEG309" s="10"/>
      <c r="AEH309" s="10"/>
      <c r="AEI309" s="10"/>
      <c r="AEJ309" s="10"/>
      <c r="AEK309" s="10"/>
      <c r="AEL309" s="10"/>
      <c r="AEM309" s="10"/>
      <c r="AEN309" s="10"/>
      <c r="AEO309" s="10"/>
      <c r="AEP309" s="10"/>
      <c r="AEQ309" s="10"/>
      <c r="AER309" s="10"/>
      <c r="AES309" s="10"/>
      <c r="AET309" s="10"/>
      <c r="AEU309" s="10"/>
      <c r="AEV309" s="10"/>
      <c r="AEW309" s="10"/>
      <c r="AEX309" s="10"/>
      <c r="AEY309" s="10"/>
      <c r="AEZ309" s="10"/>
      <c r="AFA309" s="10"/>
      <c r="AFB309" s="10"/>
      <c r="AFC309" s="10"/>
      <c r="AFD309" s="10"/>
      <c r="AFE309" s="10"/>
      <c r="AFF309" s="10"/>
      <c r="AFG309" s="10"/>
      <c r="AFH309" s="10"/>
      <c r="AFI309" s="10"/>
      <c r="AFJ309" s="10"/>
      <c r="AFK309" s="10"/>
      <c r="AFL309" s="10"/>
      <c r="AFM309" s="10"/>
      <c r="AFN309" s="10"/>
      <c r="AFO309" s="10"/>
      <c r="AFP309" s="10"/>
      <c r="AFQ309" s="10"/>
      <c r="AFR309" s="10"/>
      <c r="AFS309" s="10"/>
      <c r="AFT309" s="10"/>
      <c r="AFU309" s="10"/>
      <c r="AFV309" s="10"/>
      <c r="AFW309" s="10"/>
      <c r="AFX309" s="10"/>
      <c r="AFY309" s="10"/>
      <c r="AFZ309" s="10"/>
      <c r="AGA309" s="10"/>
      <c r="AGB309" s="10"/>
      <c r="AGC309" s="10"/>
      <c r="AGD309" s="10"/>
      <c r="AGE309" s="10"/>
      <c r="AGF309" s="10"/>
      <c r="AGG309" s="10"/>
      <c r="AGH309" s="10"/>
      <c r="AGI309" s="10"/>
      <c r="AGJ309" s="10"/>
      <c r="AGK309" s="10"/>
      <c r="AGL309" s="10"/>
      <c r="AGM309" s="10"/>
      <c r="AGN309" s="10"/>
      <c r="AGO309" s="10"/>
      <c r="AGP309" s="10"/>
      <c r="AGQ309" s="10"/>
      <c r="AGR309" s="10"/>
      <c r="AGS309" s="10"/>
      <c r="AGT309" s="10"/>
      <c r="AGU309" s="10"/>
      <c r="AGV309" s="10"/>
      <c r="AGW309" s="10"/>
      <c r="AGX309" s="10"/>
      <c r="AGY309" s="10"/>
      <c r="AGZ309" s="10"/>
      <c r="AHA309" s="10"/>
      <c r="AHB309" s="10"/>
      <c r="AHC309" s="10"/>
      <c r="AHD309" s="10"/>
      <c r="AHE309" s="10"/>
      <c r="AHF309" s="10"/>
      <c r="AHG309" s="10"/>
      <c r="AHH309" s="10"/>
      <c r="AHI309" s="10"/>
      <c r="AHJ309" s="10"/>
      <c r="AHK309" s="10"/>
      <c r="AHL309" s="10"/>
      <c r="AHM309" s="10"/>
      <c r="AHN309" s="10"/>
      <c r="AHO309" s="10"/>
      <c r="AHP309" s="10"/>
      <c r="AHQ309" s="10"/>
      <c r="AHR309" s="10"/>
      <c r="AHS309" s="10"/>
      <c r="AHT309" s="10"/>
      <c r="AHU309" s="10"/>
      <c r="AHV309" s="10"/>
      <c r="AHW309" s="10"/>
      <c r="AHX309" s="10"/>
      <c r="AHY309" s="10"/>
      <c r="AHZ309" s="10"/>
      <c r="AIA309" s="10"/>
      <c r="AIB309" s="10"/>
      <c r="AIC309" s="10"/>
      <c r="AID309" s="10"/>
      <c r="AIE309" s="10"/>
      <c r="AIF309" s="10"/>
      <c r="AIG309" s="10"/>
      <c r="AIH309" s="10"/>
      <c r="AII309" s="10"/>
      <c r="AIJ309" s="10"/>
      <c r="AIK309" s="10"/>
      <c r="AIL309" s="10"/>
      <c r="AIM309" s="10"/>
      <c r="AIN309" s="10"/>
      <c r="AIO309" s="10"/>
      <c r="AIP309" s="10"/>
      <c r="AIQ309" s="10"/>
      <c r="AIR309" s="10"/>
      <c r="AIS309" s="10"/>
      <c r="AIT309" s="10"/>
      <c r="AIU309" s="10"/>
      <c r="AIV309" s="10"/>
      <c r="AIW309" s="10"/>
      <c r="AIX309" s="10"/>
      <c r="AIY309" s="10"/>
      <c r="AIZ309" s="10"/>
      <c r="AJA309" s="10"/>
      <c r="AJB309" s="10"/>
      <c r="AJC309" s="10"/>
      <c r="AJD309" s="10"/>
      <c r="AJE309" s="10"/>
      <c r="AJF309" s="10"/>
      <c r="AJG309" s="10"/>
      <c r="AJH309" s="10"/>
      <c r="AJI309" s="10"/>
      <c r="AJJ309" s="10"/>
      <c r="AJK309" s="10"/>
      <c r="AJL309" s="10"/>
      <c r="AJM309" s="10"/>
      <c r="AJN309" s="10"/>
      <c r="AJO309" s="10"/>
      <c r="AJP309" s="10"/>
      <c r="AJQ309" s="10"/>
      <c r="AJR309" s="10"/>
      <c r="AJS309" s="10"/>
      <c r="AJT309" s="10"/>
      <c r="AJU309" s="10"/>
      <c r="AJV309" s="10"/>
      <c r="AJW309" s="10"/>
      <c r="AJX309" s="10"/>
      <c r="AJY309" s="10"/>
      <c r="AJZ309" s="10"/>
      <c r="AKA309" s="10"/>
      <c r="AKB309" s="10"/>
      <c r="AKC309" s="10"/>
      <c r="AKD309" s="10"/>
      <c r="AKE309" s="10"/>
      <c r="AKF309" s="10"/>
      <c r="AKG309" s="10"/>
      <c r="AKH309" s="10"/>
      <c r="AKI309" s="10"/>
      <c r="AKJ309" s="10"/>
      <c r="AKK309" s="10"/>
      <c r="AKL309" s="10"/>
      <c r="AKM309" s="10"/>
      <c r="AKN309" s="10"/>
      <c r="AKO309" s="10"/>
      <c r="AKP309" s="10"/>
      <c r="AKQ309" s="10"/>
      <c r="AKR309" s="10"/>
      <c r="AKS309" s="10"/>
      <c r="AKT309" s="10"/>
      <c r="AKU309" s="10"/>
      <c r="AKV309" s="10"/>
      <c r="AKW309" s="10"/>
      <c r="AKX309" s="10"/>
      <c r="AKY309" s="10"/>
      <c r="AKZ309" s="10"/>
      <c r="ALA309" s="10"/>
      <c r="ALB309" s="10"/>
      <c r="ALC309" s="10"/>
      <c r="ALD309" s="10"/>
      <c r="ALE309" s="10"/>
      <c r="ALF309" s="10"/>
      <c r="ALG309" s="10"/>
      <c r="ALH309" s="10"/>
      <c r="ALI309" s="10"/>
      <c r="ALJ309" s="10"/>
      <c r="ALK309" s="10"/>
      <c r="ALL309" s="10"/>
      <c r="ALM309" s="10"/>
      <c r="ALN309" s="10"/>
      <c r="ALO309" s="10"/>
      <c r="ALP309" s="10"/>
      <c r="ALQ309" s="10"/>
      <c r="ALR309" s="10"/>
      <c r="ALS309" s="10"/>
      <c r="ALT309" s="10"/>
      <c r="ALU309" s="10"/>
      <c r="ALV309" s="10"/>
      <c r="ALW309" s="10"/>
      <c r="ALX309" s="10"/>
      <c r="ALY309" s="10"/>
      <c r="ALZ309" s="10"/>
      <c r="AMA309" s="10"/>
      <c r="AMB309" s="10"/>
      <c r="AMC309" s="10"/>
      <c r="AMD309" s="10"/>
      <c r="AME309" s="10"/>
      <c r="AMF309" s="10"/>
    </row>
    <row r="310" spans="1:1020" x14ac:dyDescent="0.3">
      <c r="A310" s="2">
        <v>308</v>
      </c>
      <c r="B310" s="2" t="s">
        <v>989</v>
      </c>
      <c r="C310" s="2" t="s">
        <v>990</v>
      </c>
      <c r="D310" s="2">
        <v>2016</v>
      </c>
      <c r="E310" s="2" t="s">
        <v>991</v>
      </c>
      <c r="F310" s="2" t="s">
        <v>781</v>
      </c>
      <c r="H310" s="3" t="s">
        <v>992</v>
      </c>
      <c r="I310" s="3" t="s">
        <v>993</v>
      </c>
      <c r="J310" s="4" t="s">
        <v>4824</v>
      </c>
      <c r="K310" s="4" t="s">
        <v>4836</v>
      </c>
      <c r="L310" s="4" t="s">
        <v>365</v>
      </c>
      <c r="M310" s="4" t="s">
        <v>259</v>
      </c>
      <c r="O310" s="10"/>
    </row>
    <row r="311" spans="1:1020" x14ac:dyDescent="0.3">
      <c r="A311" s="2">
        <v>332</v>
      </c>
      <c r="B311" s="2" t="s">
        <v>994</v>
      </c>
      <c r="C311" s="2" t="s">
        <v>990</v>
      </c>
      <c r="D311" s="2">
        <v>2016</v>
      </c>
      <c r="E311" s="2" t="s">
        <v>995</v>
      </c>
      <c r="F311" s="2" t="s">
        <v>781</v>
      </c>
      <c r="I311" s="3" t="s">
        <v>994</v>
      </c>
      <c r="J311" s="4" t="s">
        <v>4825</v>
      </c>
      <c r="K311" s="4" t="s">
        <v>4836</v>
      </c>
      <c r="L311" s="4" t="s">
        <v>21</v>
      </c>
      <c r="M311" s="4" t="s">
        <v>259</v>
      </c>
      <c r="N311" s="96" t="s">
        <v>4817</v>
      </c>
      <c r="O311" s="10"/>
    </row>
    <row r="312" spans="1:1020" x14ac:dyDescent="0.3">
      <c r="A312" s="2">
        <v>333</v>
      </c>
      <c r="B312" s="2" t="s">
        <v>996</v>
      </c>
      <c r="C312" s="2" t="s">
        <v>990</v>
      </c>
      <c r="D312" s="2">
        <v>2016</v>
      </c>
      <c r="E312" s="2" t="s">
        <v>997</v>
      </c>
      <c r="F312" s="2" t="s">
        <v>781</v>
      </c>
      <c r="I312" s="3" t="s">
        <v>996</v>
      </c>
      <c r="J312" s="4" t="s">
        <v>4825</v>
      </c>
      <c r="K312" s="4" t="s">
        <v>4836</v>
      </c>
      <c r="L312" s="4" t="s">
        <v>21</v>
      </c>
      <c r="M312" s="4" t="s">
        <v>259</v>
      </c>
      <c r="N312" s="96" t="s">
        <v>4817</v>
      </c>
      <c r="O312" s="10"/>
    </row>
    <row r="313" spans="1:1020" x14ac:dyDescent="0.3">
      <c r="A313" s="2">
        <v>358</v>
      </c>
      <c r="B313" s="2" t="s">
        <v>998</v>
      </c>
      <c r="C313" s="2" t="s">
        <v>999</v>
      </c>
      <c r="D313" s="2">
        <v>2003</v>
      </c>
      <c r="E313" s="2" t="s">
        <v>1000</v>
      </c>
      <c r="F313" s="2" t="s">
        <v>1001</v>
      </c>
      <c r="J313" s="4" t="s">
        <v>4823</v>
      </c>
      <c r="K313" s="4" t="s">
        <v>4823</v>
      </c>
      <c r="L313" s="4" t="s">
        <v>116</v>
      </c>
      <c r="M313" s="4" t="s">
        <v>134</v>
      </c>
      <c r="N313" s="96" t="s">
        <v>4828</v>
      </c>
      <c r="O313" s="10"/>
    </row>
    <row r="314" spans="1:1020" s="13" customFormat="1" x14ac:dyDescent="0.3">
      <c r="A314" s="2">
        <v>357</v>
      </c>
      <c r="B314" s="2" t="s">
        <v>1002</v>
      </c>
      <c r="C314" s="2" t="s">
        <v>999</v>
      </c>
      <c r="D314" s="2">
        <v>2003</v>
      </c>
      <c r="E314" s="2" t="s">
        <v>1003</v>
      </c>
      <c r="F314" s="2" t="s">
        <v>1001</v>
      </c>
      <c r="G314" s="3"/>
      <c r="H314" s="3"/>
      <c r="I314" s="3"/>
      <c r="J314" s="4" t="s">
        <v>4823</v>
      </c>
      <c r="K314" s="4" t="s">
        <v>4823</v>
      </c>
      <c r="L314" s="4" t="s">
        <v>116</v>
      </c>
      <c r="M314" s="4" t="s">
        <v>134</v>
      </c>
      <c r="N314" s="96" t="s">
        <v>4828</v>
      </c>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c r="QJ314" s="10"/>
      <c r="QK314" s="10"/>
      <c r="QL314" s="10"/>
      <c r="QM314" s="10"/>
      <c r="QN314" s="10"/>
      <c r="QO314" s="10"/>
      <c r="QP314" s="10"/>
      <c r="QQ314" s="10"/>
      <c r="QR314" s="10"/>
      <c r="QS314" s="10"/>
      <c r="QT314" s="10"/>
      <c r="QU314" s="10"/>
      <c r="QV314" s="10"/>
      <c r="QW314" s="10"/>
      <c r="QX314" s="10"/>
      <c r="QY314" s="10"/>
      <c r="QZ314" s="10"/>
      <c r="RA314" s="10"/>
      <c r="RB314" s="10"/>
      <c r="RC314" s="10"/>
      <c r="RD314" s="10"/>
      <c r="RE314" s="10"/>
      <c r="RF314" s="10"/>
      <c r="RG314" s="10"/>
      <c r="RH314" s="10"/>
      <c r="RI314" s="10"/>
      <c r="RJ314" s="10"/>
      <c r="RK314" s="10"/>
      <c r="RL314" s="10"/>
      <c r="RM314" s="10"/>
      <c r="RN314" s="10"/>
      <c r="RO314" s="10"/>
      <c r="RP314" s="10"/>
      <c r="RQ314" s="10"/>
      <c r="RR314" s="10"/>
      <c r="RS314" s="10"/>
      <c r="RT314" s="10"/>
      <c r="RU314" s="10"/>
      <c r="RV314" s="10"/>
      <c r="RW314" s="10"/>
      <c r="RX314" s="10"/>
      <c r="RY314" s="10"/>
      <c r="RZ314" s="10"/>
      <c r="SA314" s="10"/>
      <c r="SB314" s="10"/>
      <c r="SC314" s="10"/>
      <c r="SD314" s="10"/>
      <c r="SE314" s="10"/>
      <c r="SF314" s="10"/>
      <c r="SG314" s="10"/>
      <c r="SH314" s="10"/>
      <c r="SI314" s="10"/>
      <c r="SJ314" s="10"/>
      <c r="SK314" s="10"/>
      <c r="SL314" s="10"/>
      <c r="SM314" s="10"/>
      <c r="SN314" s="10"/>
      <c r="SO314" s="10"/>
      <c r="SP314" s="10"/>
      <c r="SQ314" s="10"/>
      <c r="SR314" s="10"/>
      <c r="SS314" s="10"/>
      <c r="ST314" s="10"/>
      <c r="SU314" s="10"/>
      <c r="SV314" s="10"/>
      <c r="SW314" s="10"/>
      <c r="SX314" s="10"/>
      <c r="SY314" s="10"/>
      <c r="SZ314" s="10"/>
      <c r="TA314" s="10"/>
      <c r="TB314" s="10"/>
      <c r="TC314" s="10"/>
      <c r="TD314" s="10"/>
      <c r="TE314" s="10"/>
      <c r="TF314" s="10"/>
      <c r="TG314" s="10"/>
      <c r="TH314" s="10"/>
      <c r="TI314" s="10"/>
      <c r="TJ314" s="10"/>
      <c r="TK314" s="10"/>
      <c r="TL314" s="10"/>
      <c r="TM314" s="10"/>
      <c r="TN314" s="10"/>
      <c r="TO314" s="10"/>
      <c r="TP314" s="10"/>
      <c r="TQ314" s="10"/>
      <c r="TR314" s="10"/>
      <c r="TS314" s="10"/>
      <c r="TT314" s="10"/>
      <c r="TU314" s="10"/>
      <c r="TV314" s="10"/>
      <c r="TW314" s="10"/>
      <c r="TX314" s="10"/>
      <c r="TY314" s="10"/>
      <c r="TZ314" s="10"/>
      <c r="UA314" s="10"/>
      <c r="UB314" s="10"/>
      <c r="UC314" s="10"/>
      <c r="UD314" s="10"/>
      <c r="UE314" s="10"/>
      <c r="UF314" s="10"/>
      <c r="UG314" s="10"/>
      <c r="UH314" s="10"/>
      <c r="UI314" s="10"/>
      <c r="UJ314" s="10"/>
      <c r="UK314" s="10"/>
      <c r="UL314" s="10"/>
      <c r="UM314" s="10"/>
      <c r="UN314" s="10"/>
      <c r="UO314" s="10"/>
      <c r="UP314" s="10"/>
      <c r="UQ314" s="10"/>
      <c r="UR314" s="10"/>
      <c r="US314" s="10"/>
      <c r="UT314" s="10"/>
      <c r="UU314" s="10"/>
      <c r="UV314" s="10"/>
      <c r="UW314" s="10"/>
      <c r="UX314" s="10"/>
      <c r="UY314" s="10"/>
      <c r="UZ314" s="10"/>
      <c r="VA314" s="10"/>
      <c r="VB314" s="10"/>
      <c r="VC314" s="10"/>
      <c r="VD314" s="10"/>
      <c r="VE314" s="10"/>
      <c r="VF314" s="10"/>
      <c r="VG314" s="10"/>
      <c r="VH314" s="10"/>
      <c r="VI314" s="10"/>
      <c r="VJ314" s="10"/>
      <c r="VK314" s="10"/>
      <c r="VL314" s="10"/>
      <c r="VM314" s="10"/>
      <c r="VN314" s="10"/>
      <c r="VO314" s="10"/>
      <c r="VP314" s="10"/>
      <c r="VQ314" s="10"/>
      <c r="VR314" s="10"/>
      <c r="VS314" s="10"/>
      <c r="VT314" s="10"/>
      <c r="VU314" s="10"/>
      <c r="VV314" s="10"/>
      <c r="VW314" s="10"/>
      <c r="VX314" s="10"/>
      <c r="VY314" s="10"/>
      <c r="VZ314" s="10"/>
      <c r="WA314" s="10"/>
      <c r="WB314" s="10"/>
      <c r="WC314" s="10"/>
      <c r="WD314" s="10"/>
      <c r="WE314" s="10"/>
      <c r="WF314" s="10"/>
      <c r="WG314" s="10"/>
      <c r="WH314" s="10"/>
      <c r="WI314" s="10"/>
      <c r="WJ314" s="10"/>
      <c r="WK314" s="10"/>
      <c r="WL314" s="10"/>
      <c r="WM314" s="10"/>
      <c r="WN314" s="10"/>
      <c r="WO314" s="10"/>
      <c r="WP314" s="10"/>
      <c r="WQ314" s="10"/>
      <c r="WR314" s="10"/>
      <c r="WS314" s="10"/>
      <c r="WT314" s="10"/>
      <c r="WU314" s="10"/>
      <c r="WV314" s="10"/>
      <c r="WW314" s="10"/>
      <c r="WX314" s="10"/>
      <c r="WY314" s="10"/>
      <c r="WZ314" s="10"/>
      <c r="XA314" s="10"/>
      <c r="XB314" s="10"/>
      <c r="XC314" s="10"/>
      <c r="XD314" s="10"/>
      <c r="XE314" s="10"/>
      <c r="XF314" s="10"/>
      <c r="XG314" s="10"/>
      <c r="XH314" s="10"/>
      <c r="XI314" s="10"/>
      <c r="XJ314" s="10"/>
      <c r="XK314" s="10"/>
      <c r="XL314" s="10"/>
      <c r="XM314" s="10"/>
      <c r="XN314" s="10"/>
      <c r="XO314" s="10"/>
      <c r="XP314" s="10"/>
      <c r="XQ314" s="10"/>
      <c r="XR314" s="10"/>
      <c r="XS314" s="10"/>
      <c r="XT314" s="10"/>
      <c r="XU314" s="10"/>
      <c r="XV314" s="10"/>
      <c r="XW314" s="10"/>
      <c r="XX314" s="10"/>
      <c r="XY314" s="10"/>
      <c r="XZ314" s="10"/>
      <c r="YA314" s="10"/>
      <c r="YB314" s="10"/>
      <c r="YC314" s="10"/>
      <c r="YD314" s="10"/>
      <c r="YE314" s="10"/>
      <c r="YF314" s="10"/>
      <c r="YG314" s="10"/>
      <c r="YH314" s="10"/>
      <c r="YI314" s="10"/>
      <c r="YJ314" s="10"/>
      <c r="YK314" s="10"/>
      <c r="YL314" s="10"/>
      <c r="YM314" s="10"/>
      <c r="YN314" s="10"/>
      <c r="YO314" s="10"/>
      <c r="YP314" s="10"/>
      <c r="YQ314" s="10"/>
      <c r="YR314" s="10"/>
      <c r="YS314" s="10"/>
      <c r="YT314" s="10"/>
      <c r="YU314" s="10"/>
      <c r="YV314" s="10"/>
      <c r="YW314" s="10"/>
      <c r="YX314" s="10"/>
      <c r="YY314" s="10"/>
      <c r="YZ314" s="10"/>
      <c r="ZA314" s="10"/>
      <c r="ZB314" s="10"/>
      <c r="ZC314" s="10"/>
      <c r="ZD314" s="10"/>
      <c r="ZE314" s="10"/>
      <c r="ZF314" s="10"/>
      <c r="ZG314" s="10"/>
      <c r="ZH314" s="10"/>
      <c r="ZI314" s="10"/>
      <c r="ZJ314" s="10"/>
      <c r="ZK314" s="10"/>
      <c r="ZL314" s="10"/>
      <c r="ZM314" s="10"/>
      <c r="ZN314" s="10"/>
      <c r="ZO314" s="10"/>
      <c r="ZP314" s="10"/>
      <c r="ZQ314" s="10"/>
      <c r="ZR314" s="10"/>
      <c r="ZS314" s="10"/>
      <c r="ZT314" s="10"/>
      <c r="ZU314" s="10"/>
      <c r="ZV314" s="10"/>
      <c r="ZW314" s="10"/>
      <c r="ZX314" s="10"/>
      <c r="ZY314" s="10"/>
      <c r="ZZ314" s="10"/>
      <c r="AAA314" s="10"/>
      <c r="AAB314" s="10"/>
      <c r="AAC314" s="10"/>
      <c r="AAD314" s="10"/>
      <c r="AAE314" s="10"/>
      <c r="AAF314" s="10"/>
      <c r="AAG314" s="10"/>
      <c r="AAH314" s="10"/>
      <c r="AAI314" s="10"/>
      <c r="AAJ314" s="10"/>
      <c r="AAK314" s="10"/>
      <c r="AAL314" s="10"/>
      <c r="AAM314" s="10"/>
      <c r="AAN314" s="10"/>
      <c r="AAO314" s="10"/>
      <c r="AAP314" s="10"/>
      <c r="AAQ314" s="10"/>
      <c r="AAR314" s="10"/>
      <c r="AAS314" s="10"/>
      <c r="AAT314" s="10"/>
      <c r="AAU314" s="10"/>
      <c r="AAV314" s="10"/>
      <c r="AAW314" s="10"/>
      <c r="AAX314" s="10"/>
      <c r="AAY314" s="10"/>
      <c r="AAZ314" s="10"/>
      <c r="ABA314" s="10"/>
      <c r="ABB314" s="10"/>
      <c r="ABC314" s="10"/>
      <c r="ABD314" s="10"/>
      <c r="ABE314" s="10"/>
      <c r="ABF314" s="10"/>
      <c r="ABG314" s="10"/>
      <c r="ABH314" s="10"/>
      <c r="ABI314" s="10"/>
      <c r="ABJ314" s="10"/>
      <c r="ABK314" s="10"/>
      <c r="ABL314" s="10"/>
      <c r="ABM314" s="10"/>
      <c r="ABN314" s="10"/>
      <c r="ABO314" s="10"/>
      <c r="ABP314" s="10"/>
      <c r="ABQ314" s="10"/>
      <c r="ABR314" s="10"/>
      <c r="ABS314" s="10"/>
      <c r="ABT314" s="10"/>
      <c r="ABU314" s="10"/>
      <c r="ABV314" s="10"/>
      <c r="ABW314" s="10"/>
      <c r="ABX314" s="10"/>
      <c r="ABY314" s="10"/>
      <c r="ABZ314" s="10"/>
      <c r="ACA314" s="10"/>
      <c r="ACB314" s="10"/>
      <c r="ACC314" s="10"/>
      <c r="ACD314" s="10"/>
      <c r="ACE314" s="10"/>
      <c r="ACF314" s="10"/>
      <c r="ACG314" s="10"/>
      <c r="ACH314" s="10"/>
      <c r="ACI314" s="10"/>
      <c r="ACJ314" s="10"/>
      <c r="ACK314" s="10"/>
      <c r="ACL314" s="10"/>
      <c r="ACM314" s="10"/>
      <c r="ACN314" s="10"/>
      <c r="ACO314" s="10"/>
      <c r="ACP314" s="10"/>
      <c r="ACQ314" s="10"/>
      <c r="ACR314" s="10"/>
      <c r="ACS314" s="10"/>
      <c r="ACT314" s="10"/>
      <c r="ACU314" s="10"/>
      <c r="ACV314" s="10"/>
      <c r="ACW314" s="10"/>
      <c r="ACX314" s="10"/>
      <c r="ACY314" s="10"/>
      <c r="ACZ314" s="10"/>
      <c r="ADA314" s="10"/>
      <c r="ADB314" s="10"/>
      <c r="ADC314" s="10"/>
      <c r="ADD314" s="10"/>
      <c r="ADE314" s="10"/>
      <c r="ADF314" s="10"/>
      <c r="ADG314" s="10"/>
      <c r="ADH314" s="10"/>
      <c r="ADI314" s="10"/>
      <c r="ADJ314" s="10"/>
      <c r="ADK314" s="10"/>
      <c r="ADL314" s="10"/>
      <c r="ADM314" s="10"/>
      <c r="ADN314" s="10"/>
      <c r="ADO314" s="10"/>
      <c r="ADP314" s="10"/>
      <c r="ADQ314" s="10"/>
      <c r="ADR314" s="10"/>
      <c r="ADS314" s="10"/>
      <c r="ADT314" s="10"/>
      <c r="ADU314" s="10"/>
      <c r="ADV314" s="10"/>
      <c r="ADW314" s="10"/>
      <c r="ADX314" s="10"/>
      <c r="ADY314" s="10"/>
      <c r="ADZ314" s="10"/>
      <c r="AEA314" s="10"/>
      <c r="AEB314" s="10"/>
      <c r="AEC314" s="10"/>
      <c r="AED314" s="10"/>
      <c r="AEE314" s="10"/>
      <c r="AEF314" s="10"/>
      <c r="AEG314" s="10"/>
      <c r="AEH314" s="10"/>
      <c r="AEI314" s="10"/>
      <c r="AEJ314" s="10"/>
      <c r="AEK314" s="10"/>
      <c r="AEL314" s="10"/>
      <c r="AEM314" s="10"/>
      <c r="AEN314" s="10"/>
      <c r="AEO314" s="10"/>
      <c r="AEP314" s="10"/>
      <c r="AEQ314" s="10"/>
      <c r="AER314" s="10"/>
      <c r="AES314" s="10"/>
      <c r="AET314" s="10"/>
      <c r="AEU314" s="10"/>
      <c r="AEV314" s="10"/>
      <c r="AEW314" s="10"/>
      <c r="AEX314" s="10"/>
      <c r="AEY314" s="10"/>
      <c r="AEZ314" s="10"/>
      <c r="AFA314" s="10"/>
      <c r="AFB314" s="10"/>
      <c r="AFC314" s="10"/>
      <c r="AFD314" s="10"/>
      <c r="AFE314" s="10"/>
      <c r="AFF314" s="10"/>
      <c r="AFG314" s="10"/>
      <c r="AFH314" s="10"/>
      <c r="AFI314" s="10"/>
      <c r="AFJ314" s="10"/>
      <c r="AFK314" s="10"/>
      <c r="AFL314" s="10"/>
      <c r="AFM314" s="10"/>
      <c r="AFN314" s="10"/>
      <c r="AFO314" s="10"/>
      <c r="AFP314" s="10"/>
      <c r="AFQ314" s="10"/>
      <c r="AFR314" s="10"/>
      <c r="AFS314" s="10"/>
      <c r="AFT314" s="10"/>
      <c r="AFU314" s="10"/>
      <c r="AFV314" s="10"/>
      <c r="AFW314" s="10"/>
      <c r="AFX314" s="10"/>
      <c r="AFY314" s="10"/>
      <c r="AFZ314" s="10"/>
      <c r="AGA314" s="10"/>
      <c r="AGB314" s="10"/>
      <c r="AGC314" s="10"/>
      <c r="AGD314" s="10"/>
      <c r="AGE314" s="10"/>
      <c r="AGF314" s="10"/>
      <c r="AGG314" s="10"/>
      <c r="AGH314" s="10"/>
      <c r="AGI314" s="10"/>
      <c r="AGJ314" s="10"/>
      <c r="AGK314" s="10"/>
      <c r="AGL314" s="10"/>
      <c r="AGM314" s="10"/>
      <c r="AGN314" s="10"/>
      <c r="AGO314" s="10"/>
      <c r="AGP314" s="10"/>
      <c r="AGQ314" s="10"/>
      <c r="AGR314" s="10"/>
      <c r="AGS314" s="10"/>
      <c r="AGT314" s="10"/>
      <c r="AGU314" s="10"/>
      <c r="AGV314" s="10"/>
      <c r="AGW314" s="10"/>
      <c r="AGX314" s="10"/>
      <c r="AGY314" s="10"/>
      <c r="AGZ314" s="10"/>
      <c r="AHA314" s="10"/>
      <c r="AHB314" s="10"/>
      <c r="AHC314" s="10"/>
      <c r="AHD314" s="10"/>
      <c r="AHE314" s="10"/>
      <c r="AHF314" s="10"/>
      <c r="AHG314" s="10"/>
      <c r="AHH314" s="10"/>
      <c r="AHI314" s="10"/>
      <c r="AHJ314" s="10"/>
      <c r="AHK314" s="10"/>
      <c r="AHL314" s="10"/>
      <c r="AHM314" s="10"/>
      <c r="AHN314" s="10"/>
      <c r="AHO314" s="10"/>
      <c r="AHP314" s="10"/>
      <c r="AHQ314" s="10"/>
      <c r="AHR314" s="10"/>
      <c r="AHS314" s="10"/>
      <c r="AHT314" s="10"/>
      <c r="AHU314" s="10"/>
      <c r="AHV314" s="10"/>
      <c r="AHW314" s="10"/>
      <c r="AHX314" s="10"/>
      <c r="AHY314" s="10"/>
      <c r="AHZ314" s="10"/>
      <c r="AIA314" s="10"/>
      <c r="AIB314" s="10"/>
      <c r="AIC314" s="10"/>
      <c r="AID314" s="10"/>
      <c r="AIE314" s="10"/>
      <c r="AIF314" s="10"/>
      <c r="AIG314" s="10"/>
      <c r="AIH314" s="10"/>
      <c r="AII314" s="10"/>
      <c r="AIJ314" s="10"/>
      <c r="AIK314" s="10"/>
      <c r="AIL314" s="10"/>
      <c r="AIM314" s="10"/>
      <c r="AIN314" s="10"/>
      <c r="AIO314" s="10"/>
      <c r="AIP314" s="10"/>
      <c r="AIQ314" s="10"/>
      <c r="AIR314" s="10"/>
      <c r="AIS314" s="10"/>
      <c r="AIT314" s="10"/>
      <c r="AIU314" s="10"/>
      <c r="AIV314" s="10"/>
      <c r="AIW314" s="10"/>
      <c r="AIX314" s="10"/>
      <c r="AIY314" s="10"/>
      <c r="AIZ314" s="10"/>
      <c r="AJA314" s="10"/>
      <c r="AJB314" s="10"/>
      <c r="AJC314" s="10"/>
      <c r="AJD314" s="10"/>
      <c r="AJE314" s="10"/>
      <c r="AJF314" s="10"/>
      <c r="AJG314" s="10"/>
      <c r="AJH314" s="10"/>
      <c r="AJI314" s="10"/>
      <c r="AJJ314" s="10"/>
      <c r="AJK314" s="10"/>
      <c r="AJL314" s="10"/>
      <c r="AJM314" s="10"/>
      <c r="AJN314" s="10"/>
      <c r="AJO314" s="10"/>
      <c r="AJP314" s="10"/>
      <c r="AJQ314" s="10"/>
      <c r="AJR314" s="10"/>
      <c r="AJS314" s="10"/>
      <c r="AJT314" s="10"/>
      <c r="AJU314" s="10"/>
      <c r="AJV314" s="10"/>
      <c r="AJW314" s="10"/>
      <c r="AJX314" s="10"/>
      <c r="AJY314" s="10"/>
      <c r="AJZ314" s="10"/>
      <c r="AKA314" s="10"/>
      <c r="AKB314" s="10"/>
      <c r="AKC314" s="10"/>
      <c r="AKD314" s="10"/>
      <c r="AKE314" s="10"/>
      <c r="AKF314" s="10"/>
      <c r="AKG314" s="10"/>
      <c r="AKH314" s="10"/>
      <c r="AKI314" s="10"/>
      <c r="AKJ314" s="10"/>
      <c r="AKK314" s="10"/>
      <c r="AKL314" s="10"/>
      <c r="AKM314" s="10"/>
      <c r="AKN314" s="10"/>
      <c r="AKO314" s="10"/>
      <c r="AKP314" s="10"/>
      <c r="AKQ314" s="10"/>
      <c r="AKR314" s="10"/>
      <c r="AKS314" s="10"/>
      <c r="AKT314" s="10"/>
      <c r="AKU314" s="10"/>
      <c r="AKV314" s="10"/>
      <c r="AKW314" s="10"/>
      <c r="AKX314" s="10"/>
      <c r="AKY314" s="10"/>
      <c r="AKZ314" s="10"/>
      <c r="ALA314" s="10"/>
      <c r="ALB314" s="10"/>
      <c r="ALC314" s="10"/>
      <c r="ALD314" s="10"/>
      <c r="ALE314" s="10"/>
      <c r="ALF314" s="10"/>
      <c r="ALG314" s="10"/>
      <c r="ALH314" s="10"/>
      <c r="ALI314" s="10"/>
      <c r="ALJ314" s="10"/>
      <c r="ALK314" s="10"/>
      <c r="ALL314" s="10"/>
      <c r="ALM314" s="10"/>
      <c r="ALN314" s="10"/>
      <c r="ALO314" s="10"/>
      <c r="ALP314" s="10"/>
      <c r="ALQ314" s="10"/>
      <c r="ALR314" s="10"/>
      <c r="ALS314" s="10"/>
      <c r="ALT314" s="10"/>
      <c r="ALU314" s="10"/>
      <c r="ALV314" s="10"/>
      <c r="ALW314" s="10"/>
      <c r="ALX314" s="10"/>
      <c r="ALY314" s="10"/>
      <c r="ALZ314" s="10"/>
      <c r="AMA314" s="10"/>
      <c r="AMB314" s="10"/>
      <c r="AMC314" s="10"/>
      <c r="AMD314" s="10"/>
      <c r="AME314" s="10"/>
      <c r="AMF314" s="10"/>
    </row>
    <row r="315" spans="1:1020" x14ac:dyDescent="0.3">
      <c r="A315" s="2">
        <v>359</v>
      </c>
      <c r="B315" s="2" t="s">
        <v>1004</v>
      </c>
      <c r="C315" s="2" t="s">
        <v>999</v>
      </c>
      <c r="D315" s="2">
        <v>2003</v>
      </c>
      <c r="E315" s="2" t="s">
        <v>1005</v>
      </c>
      <c r="F315" s="2" t="s">
        <v>1001</v>
      </c>
      <c r="J315" s="4" t="s">
        <v>4823</v>
      </c>
      <c r="K315" s="4" t="s">
        <v>4823</v>
      </c>
      <c r="L315" s="4" t="s">
        <v>116</v>
      </c>
      <c r="M315" s="4" t="s">
        <v>134</v>
      </c>
      <c r="N315" s="96" t="s">
        <v>4828</v>
      </c>
      <c r="O315" s="10"/>
    </row>
    <row r="316" spans="1:1020" x14ac:dyDescent="0.3">
      <c r="A316" s="2">
        <v>205</v>
      </c>
      <c r="B316" s="2" t="s">
        <v>1006</v>
      </c>
      <c r="C316" s="2" t="s">
        <v>1007</v>
      </c>
      <c r="D316" s="2">
        <v>2006</v>
      </c>
      <c r="E316" s="2" t="s">
        <v>1008</v>
      </c>
      <c r="F316" s="2" t="s">
        <v>121</v>
      </c>
      <c r="H316" s="3" t="s">
        <v>1009</v>
      </c>
      <c r="J316" s="4" t="s">
        <v>4827</v>
      </c>
      <c r="K316" s="4" t="s">
        <v>4836</v>
      </c>
      <c r="L316" s="4" t="s">
        <v>21</v>
      </c>
      <c r="M316" s="4" t="s">
        <v>259</v>
      </c>
      <c r="N316" s="96" t="s">
        <v>27</v>
      </c>
      <c r="O316" s="10"/>
    </row>
    <row r="317" spans="1:1020" x14ac:dyDescent="0.3">
      <c r="A317" s="2">
        <v>229</v>
      </c>
      <c r="B317" s="2" t="s">
        <v>1010</v>
      </c>
      <c r="C317" s="2" t="s">
        <v>1007</v>
      </c>
      <c r="D317" s="2">
        <v>2006</v>
      </c>
      <c r="E317" s="2" t="s">
        <v>1008</v>
      </c>
      <c r="F317" s="2" t="s">
        <v>121</v>
      </c>
      <c r="H317" s="3" t="s">
        <v>1011</v>
      </c>
      <c r="J317" s="4" t="s">
        <v>4827</v>
      </c>
      <c r="K317" s="4" t="s">
        <v>4837</v>
      </c>
      <c r="L317" s="4" t="s">
        <v>21</v>
      </c>
      <c r="M317" s="4" t="s">
        <v>259</v>
      </c>
      <c r="N317" s="96" t="s">
        <v>27</v>
      </c>
      <c r="O317" s="10"/>
    </row>
    <row r="318" spans="1:1020" s="13" customFormat="1" x14ac:dyDescent="0.3">
      <c r="A318" s="2">
        <v>386</v>
      </c>
      <c r="B318" s="2" t="s">
        <v>1012</v>
      </c>
      <c r="C318" s="2" t="s">
        <v>1013</v>
      </c>
      <c r="D318" s="2">
        <v>2001</v>
      </c>
      <c r="E318" s="2" t="s">
        <v>1014</v>
      </c>
      <c r="F318" s="2" t="s">
        <v>20</v>
      </c>
      <c r="G318" s="3"/>
      <c r="H318" s="3"/>
      <c r="I318" s="3"/>
      <c r="J318" s="4" t="s">
        <v>4824</v>
      </c>
      <c r="K318" s="4" t="s">
        <v>4836</v>
      </c>
      <c r="L318" s="4" t="s">
        <v>21</v>
      </c>
      <c r="M318" s="4" t="s">
        <v>592</v>
      </c>
      <c r="N318" s="96" t="s">
        <v>1015</v>
      </c>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c r="QJ318" s="10"/>
      <c r="QK318" s="10"/>
      <c r="QL318" s="10"/>
      <c r="QM318" s="10"/>
      <c r="QN318" s="10"/>
      <c r="QO318" s="10"/>
      <c r="QP318" s="10"/>
      <c r="QQ318" s="10"/>
      <c r="QR318" s="10"/>
      <c r="QS318" s="10"/>
      <c r="QT318" s="10"/>
      <c r="QU318" s="10"/>
      <c r="QV318" s="10"/>
      <c r="QW318" s="10"/>
      <c r="QX318" s="10"/>
      <c r="QY318" s="10"/>
      <c r="QZ318" s="10"/>
      <c r="RA318" s="10"/>
      <c r="RB318" s="10"/>
      <c r="RC318" s="10"/>
      <c r="RD318" s="10"/>
      <c r="RE318" s="10"/>
      <c r="RF318" s="10"/>
      <c r="RG318" s="10"/>
      <c r="RH318" s="10"/>
      <c r="RI318" s="10"/>
      <c r="RJ318" s="10"/>
      <c r="RK318" s="10"/>
      <c r="RL318" s="10"/>
      <c r="RM318" s="10"/>
      <c r="RN318" s="10"/>
      <c r="RO318" s="10"/>
      <c r="RP318" s="10"/>
      <c r="RQ318" s="10"/>
      <c r="RR318" s="10"/>
      <c r="RS318" s="10"/>
      <c r="RT318" s="10"/>
      <c r="RU318" s="10"/>
      <c r="RV318" s="10"/>
      <c r="RW318" s="10"/>
      <c r="RX318" s="10"/>
      <c r="RY318" s="10"/>
      <c r="RZ318" s="10"/>
      <c r="SA318" s="10"/>
      <c r="SB318" s="10"/>
      <c r="SC318" s="10"/>
      <c r="SD318" s="10"/>
      <c r="SE318" s="10"/>
      <c r="SF318" s="10"/>
      <c r="SG318" s="10"/>
      <c r="SH318" s="10"/>
      <c r="SI318" s="10"/>
      <c r="SJ318" s="10"/>
      <c r="SK318" s="10"/>
      <c r="SL318" s="10"/>
      <c r="SM318" s="10"/>
      <c r="SN318" s="10"/>
      <c r="SO318" s="10"/>
      <c r="SP318" s="10"/>
      <c r="SQ318" s="10"/>
      <c r="SR318" s="10"/>
      <c r="SS318" s="10"/>
      <c r="ST318" s="10"/>
      <c r="SU318" s="10"/>
      <c r="SV318" s="10"/>
      <c r="SW318" s="10"/>
      <c r="SX318" s="10"/>
      <c r="SY318" s="10"/>
      <c r="SZ318" s="10"/>
      <c r="TA318" s="10"/>
      <c r="TB318" s="10"/>
      <c r="TC318" s="10"/>
      <c r="TD318" s="10"/>
      <c r="TE318" s="10"/>
      <c r="TF318" s="10"/>
      <c r="TG318" s="10"/>
      <c r="TH318" s="10"/>
      <c r="TI318" s="10"/>
      <c r="TJ318" s="10"/>
      <c r="TK318" s="10"/>
      <c r="TL318" s="10"/>
      <c r="TM318" s="10"/>
      <c r="TN318" s="10"/>
      <c r="TO318" s="10"/>
      <c r="TP318" s="10"/>
      <c r="TQ318" s="10"/>
      <c r="TR318" s="10"/>
      <c r="TS318" s="10"/>
      <c r="TT318" s="10"/>
      <c r="TU318" s="10"/>
      <c r="TV318" s="10"/>
      <c r="TW318" s="10"/>
      <c r="TX318" s="10"/>
      <c r="TY318" s="10"/>
      <c r="TZ318" s="10"/>
      <c r="UA318" s="10"/>
      <c r="UB318" s="10"/>
      <c r="UC318" s="10"/>
      <c r="UD318" s="10"/>
      <c r="UE318" s="10"/>
      <c r="UF318" s="10"/>
      <c r="UG318" s="10"/>
      <c r="UH318" s="10"/>
      <c r="UI318" s="10"/>
      <c r="UJ318" s="10"/>
      <c r="UK318" s="10"/>
      <c r="UL318" s="10"/>
      <c r="UM318" s="10"/>
      <c r="UN318" s="10"/>
      <c r="UO318" s="10"/>
      <c r="UP318" s="10"/>
      <c r="UQ318" s="10"/>
      <c r="UR318" s="10"/>
      <c r="US318" s="10"/>
      <c r="UT318" s="10"/>
      <c r="UU318" s="10"/>
      <c r="UV318" s="10"/>
      <c r="UW318" s="10"/>
      <c r="UX318" s="10"/>
      <c r="UY318" s="10"/>
      <c r="UZ318" s="10"/>
      <c r="VA318" s="10"/>
      <c r="VB318" s="10"/>
      <c r="VC318" s="10"/>
      <c r="VD318" s="10"/>
      <c r="VE318" s="10"/>
      <c r="VF318" s="10"/>
      <c r="VG318" s="10"/>
      <c r="VH318" s="10"/>
      <c r="VI318" s="10"/>
      <c r="VJ318" s="10"/>
      <c r="VK318" s="10"/>
      <c r="VL318" s="10"/>
      <c r="VM318" s="10"/>
      <c r="VN318" s="10"/>
      <c r="VO318" s="10"/>
      <c r="VP318" s="10"/>
      <c r="VQ318" s="10"/>
      <c r="VR318" s="10"/>
      <c r="VS318" s="10"/>
      <c r="VT318" s="10"/>
      <c r="VU318" s="10"/>
      <c r="VV318" s="10"/>
      <c r="VW318" s="10"/>
      <c r="VX318" s="10"/>
      <c r="VY318" s="10"/>
      <c r="VZ318" s="10"/>
      <c r="WA318" s="10"/>
      <c r="WB318" s="10"/>
      <c r="WC318" s="10"/>
      <c r="WD318" s="10"/>
      <c r="WE318" s="10"/>
      <c r="WF318" s="10"/>
      <c r="WG318" s="10"/>
      <c r="WH318" s="10"/>
      <c r="WI318" s="10"/>
      <c r="WJ318" s="10"/>
      <c r="WK318" s="10"/>
      <c r="WL318" s="10"/>
      <c r="WM318" s="10"/>
      <c r="WN318" s="10"/>
      <c r="WO318" s="10"/>
      <c r="WP318" s="10"/>
      <c r="WQ318" s="10"/>
      <c r="WR318" s="10"/>
      <c r="WS318" s="10"/>
      <c r="WT318" s="10"/>
      <c r="WU318" s="10"/>
      <c r="WV318" s="10"/>
      <c r="WW318" s="10"/>
      <c r="WX318" s="10"/>
      <c r="WY318" s="10"/>
      <c r="WZ318" s="10"/>
      <c r="XA318" s="10"/>
      <c r="XB318" s="10"/>
      <c r="XC318" s="10"/>
      <c r="XD318" s="10"/>
      <c r="XE318" s="10"/>
      <c r="XF318" s="10"/>
      <c r="XG318" s="10"/>
      <c r="XH318" s="10"/>
      <c r="XI318" s="10"/>
      <c r="XJ318" s="10"/>
      <c r="XK318" s="10"/>
      <c r="XL318" s="10"/>
      <c r="XM318" s="10"/>
      <c r="XN318" s="10"/>
      <c r="XO318" s="10"/>
      <c r="XP318" s="10"/>
      <c r="XQ318" s="10"/>
      <c r="XR318" s="10"/>
      <c r="XS318" s="10"/>
      <c r="XT318" s="10"/>
      <c r="XU318" s="10"/>
      <c r="XV318" s="10"/>
      <c r="XW318" s="10"/>
      <c r="XX318" s="10"/>
      <c r="XY318" s="10"/>
      <c r="XZ318" s="10"/>
      <c r="YA318" s="10"/>
      <c r="YB318" s="10"/>
      <c r="YC318" s="10"/>
      <c r="YD318" s="10"/>
      <c r="YE318" s="10"/>
      <c r="YF318" s="10"/>
      <c r="YG318" s="10"/>
      <c r="YH318" s="10"/>
      <c r="YI318" s="10"/>
      <c r="YJ318" s="10"/>
      <c r="YK318" s="10"/>
      <c r="YL318" s="10"/>
      <c r="YM318" s="10"/>
      <c r="YN318" s="10"/>
      <c r="YO318" s="10"/>
      <c r="YP318" s="10"/>
      <c r="YQ318" s="10"/>
      <c r="YR318" s="10"/>
      <c r="YS318" s="10"/>
      <c r="YT318" s="10"/>
      <c r="YU318" s="10"/>
      <c r="YV318" s="10"/>
      <c r="YW318" s="10"/>
      <c r="YX318" s="10"/>
      <c r="YY318" s="10"/>
      <c r="YZ318" s="10"/>
      <c r="ZA318" s="10"/>
      <c r="ZB318" s="10"/>
      <c r="ZC318" s="10"/>
      <c r="ZD318" s="10"/>
      <c r="ZE318" s="10"/>
      <c r="ZF318" s="10"/>
      <c r="ZG318" s="10"/>
      <c r="ZH318" s="10"/>
      <c r="ZI318" s="10"/>
      <c r="ZJ318" s="10"/>
      <c r="ZK318" s="10"/>
      <c r="ZL318" s="10"/>
      <c r="ZM318" s="10"/>
      <c r="ZN318" s="10"/>
      <c r="ZO318" s="10"/>
      <c r="ZP318" s="10"/>
      <c r="ZQ318" s="10"/>
      <c r="ZR318" s="10"/>
      <c r="ZS318" s="10"/>
      <c r="ZT318" s="10"/>
      <c r="ZU318" s="10"/>
      <c r="ZV318" s="10"/>
      <c r="ZW318" s="10"/>
      <c r="ZX318" s="10"/>
      <c r="ZY318" s="10"/>
      <c r="ZZ318" s="10"/>
      <c r="AAA318" s="10"/>
      <c r="AAB318" s="10"/>
      <c r="AAC318" s="10"/>
      <c r="AAD318" s="10"/>
      <c r="AAE318" s="10"/>
      <c r="AAF318" s="10"/>
      <c r="AAG318" s="10"/>
      <c r="AAH318" s="10"/>
      <c r="AAI318" s="10"/>
      <c r="AAJ318" s="10"/>
      <c r="AAK318" s="10"/>
      <c r="AAL318" s="10"/>
      <c r="AAM318" s="10"/>
      <c r="AAN318" s="10"/>
      <c r="AAO318" s="10"/>
      <c r="AAP318" s="10"/>
      <c r="AAQ318" s="10"/>
      <c r="AAR318" s="10"/>
      <c r="AAS318" s="10"/>
      <c r="AAT318" s="10"/>
      <c r="AAU318" s="10"/>
      <c r="AAV318" s="10"/>
      <c r="AAW318" s="10"/>
      <c r="AAX318" s="10"/>
      <c r="AAY318" s="10"/>
      <c r="AAZ318" s="10"/>
      <c r="ABA318" s="10"/>
      <c r="ABB318" s="10"/>
      <c r="ABC318" s="10"/>
      <c r="ABD318" s="10"/>
      <c r="ABE318" s="10"/>
      <c r="ABF318" s="10"/>
      <c r="ABG318" s="10"/>
      <c r="ABH318" s="10"/>
      <c r="ABI318" s="10"/>
      <c r="ABJ318" s="10"/>
      <c r="ABK318" s="10"/>
      <c r="ABL318" s="10"/>
      <c r="ABM318" s="10"/>
      <c r="ABN318" s="10"/>
      <c r="ABO318" s="10"/>
      <c r="ABP318" s="10"/>
      <c r="ABQ318" s="10"/>
      <c r="ABR318" s="10"/>
      <c r="ABS318" s="10"/>
      <c r="ABT318" s="10"/>
      <c r="ABU318" s="10"/>
      <c r="ABV318" s="10"/>
      <c r="ABW318" s="10"/>
      <c r="ABX318" s="10"/>
      <c r="ABY318" s="10"/>
      <c r="ABZ318" s="10"/>
      <c r="ACA318" s="10"/>
      <c r="ACB318" s="10"/>
      <c r="ACC318" s="10"/>
      <c r="ACD318" s="10"/>
      <c r="ACE318" s="10"/>
      <c r="ACF318" s="10"/>
      <c r="ACG318" s="10"/>
      <c r="ACH318" s="10"/>
      <c r="ACI318" s="10"/>
      <c r="ACJ318" s="10"/>
      <c r="ACK318" s="10"/>
      <c r="ACL318" s="10"/>
      <c r="ACM318" s="10"/>
      <c r="ACN318" s="10"/>
      <c r="ACO318" s="10"/>
      <c r="ACP318" s="10"/>
      <c r="ACQ318" s="10"/>
      <c r="ACR318" s="10"/>
      <c r="ACS318" s="10"/>
      <c r="ACT318" s="10"/>
      <c r="ACU318" s="10"/>
      <c r="ACV318" s="10"/>
      <c r="ACW318" s="10"/>
      <c r="ACX318" s="10"/>
      <c r="ACY318" s="10"/>
      <c r="ACZ318" s="10"/>
      <c r="ADA318" s="10"/>
      <c r="ADB318" s="10"/>
      <c r="ADC318" s="10"/>
      <c r="ADD318" s="10"/>
      <c r="ADE318" s="10"/>
      <c r="ADF318" s="10"/>
      <c r="ADG318" s="10"/>
      <c r="ADH318" s="10"/>
      <c r="ADI318" s="10"/>
      <c r="ADJ318" s="10"/>
      <c r="ADK318" s="10"/>
      <c r="ADL318" s="10"/>
      <c r="ADM318" s="10"/>
      <c r="ADN318" s="10"/>
      <c r="ADO318" s="10"/>
      <c r="ADP318" s="10"/>
      <c r="ADQ318" s="10"/>
      <c r="ADR318" s="10"/>
      <c r="ADS318" s="10"/>
      <c r="ADT318" s="10"/>
      <c r="ADU318" s="10"/>
      <c r="ADV318" s="10"/>
      <c r="ADW318" s="10"/>
      <c r="ADX318" s="10"/>
      <c r="ADY318" s="10"/>
      <c r="ADZ318" s="10"/>
      <c r="AEA318" s="10"/>
      <c r="AEB318" s="10"/>
      <c r="AEC318" s="10"/>
      <c r="AED318" s="10"/>
      <c r="AEE318" s="10"/>
      <c r="AEF318" s="10"/>
      <c r="AEG318" s="10"/>
      <c r="AEH318" s="10"/>
      <c r="AEI318" s="10"/>
      <c r="AEJ318" s="10"/>
      <c r="AEK318" s="10"/>
      <c r="AEL318" s="10"/>
      <c r="AEM318" s="10"/>
      <c r="AEN318" s="10"/>
      <c r="AEO318" s="10"/>
      <c r="AEP318" s="10"/>
      <c r="AEQ318" s="10"/>
      <c r="AER318" s="10"/>
      <c r="AES318" s="10"/>
      <c r="AET318" s="10"/>
      <c r="AEU318" s="10"/>
      <c r="AEV318" s="10"/>
      <c r="AEW318" s="10"/>
      <c r="AEX318" s="10"/>
      <c r="AEY318" s="10"/>
      <c r="AEZ318" s="10"/>
      <c r="AFA318" s="10"/>
      <c r="AFB318" s="10"/>
      <c r="AFC318" s="10"/>
      <c r="AFD318" s="10"/>
      <c r="AFE318" s="10"/>
      <c r="AFF318" s="10"/>
      <c r="AFG318" s="10"/>
      <c r="AFH318" s="10"/>
      <c r="AFI318" s="10"/>
      <c r="AFJ318" s="10"/>
      <c r="AFK318" s="10"/>
      <c r="AFL318" s="10"/>
      <c r="AFM318" s="10"/>
      <c r="AFN318" s="10"/>
      <c r="AFO318" s="10"/>
      <c r="AFP318" s="10"/>
      <c r="AFQ318" s="10"/>
      <c r="AFR318" s="10"/>
      <c r="AFS318" s="10"/>
      <c r="AFT318" s="10"/>
      <c r="AFU318" s="10"/>
      <c r="AFV318" s="10"/>
      <c r="AFW318" s="10"/>
      <c r="AFX318" s="10"/>
      <c r="AFY318" s="10"/>
      <c r="AFZ318" s="10"/>
      <c r="AGA318" s="10"/>
      <c r="AGB318" s="10"/>
      <c r="AGC318" s="10"/>
      <c r="AGD318" s="10"/>
      <c r="AGE318" s="10"/>
      <c r="AGF318" s="10"/>
      <c r="AGG318" s="10"/>
      <c r="AGH318" s="10"/>
      <c r="AGI318" s="10"/>
      <c r="AGJ318" s="10"/>
      <c r="AGK318" s="10"/>
      <c r="AGL318" s="10"/>
      <c r="AGM318" s="10"/>
      <c r="AGN318" s="10"/>
      <c r="AGO318" s="10"/>
      <c r="AGP318" s="10"/>
      <c r="AGQ318" s="10"/>
      <c r="AGR318" s="10"/>
      <c r="AGS318" s="10"/>
      <c r="AGT318" s="10"/>
      <c r="AGU318" s="10"/>
      <c r="AGV318" s="10"/>
      <c r="AGW318" s="10"/>
      <c r="AGX318" s="10"/>
      <c r="AGY318" s="10"/>
      <c r="AGZ318" s="10"/>
      <c r="AHA318" s="10"/>
      <c r="AHB318" s="10"/>
      <c r="AHC318" s="10"/>
      <c r="AHD318" s="10"/>
      <c r="AHE318" s="10"/>
      <c r="AHF318" s="10"/>
      <c r="AHG318" s="10"/>
      <c r="AHH318" s="10"/>
      <c r="AHI318" s="10"/>
      <c r="AHJ318" s="10"/>
      <c r="AHK318" s="10"/>
      <c r="AHL318" s="10"/>
      <c r="AHM318" s="10"/>
      <c r="AHN318" s="10"/>
      <c r="AHO318" s="10"/>
      <c r="AHP318" s="10"/>
      <c r="AHQ318" s="10"/>
      <c r="AHR318" s="10"/>
      <c r="AHS318" s="10"/>
      <c r="AHT318" s="10"/>
      <c r="AHU318" s="10"/>
      <c r="AHV318" s="10"/>
      <c r="AHW318" s="10"/>
      <c r="AHX318" s="10"/>
      <c r="AHY318" s="10"/>
      <c r="AHZ318" s="10"/>
      <c r="AIA318" s="10"/>
      <c r="AIB318" s="10"/>
      <c r="AIC318" s="10"/>
      <c r="AID318" s="10"/>
      <c r="AIE318" s="10"/>
      <c r="AIF318" s="10"/>
      <c r="AIG318" s="10"/>
      <c r="AIH318" s="10"/>
      <c r="AII318" s="10"/>
      <c r="AIJ318" s="10"/>
      <c r="AIK318" s="10"/>
      <c r="AIL318" s="10"/>
      <c r="AIM318" s="10"/>
      <c r="AIN318" s="10"/>
      <c r="AIO318" s="10"/>
      <c r="AIP318" s="10"/>
      <c r="AIQ318" s="10"/>
      <c r="AIR318" s="10"/>
      <c r="AIS318" s="10"/>
      <c r="AIT318" s="10"/>
      <c r="AIU318" s="10"/>
      <c r="AIV318" s="10"/>
      <c r="AIW318" s="10"/>
      <c r="AIX318" s="10"/>
      <c r="AIY318" s="10"/>
      <c r="AIZ318" s="10"/>
      <c r="AJA318" s="10"/>
      <c r="AJB318" s="10"/>
      <c r="AJC318" s="10"/>
      <c r="AJD318" s="10"/>
      <c r="AJE318" s="10"/>
      <c r="AJF318" s="10"/>
      <c r="AJG318" s="10"/>
      <c r="AJH318" s="10"/>
      <c r="AJI318" s="10"/>
      <c r="AJJ318" s="10"/>
      <c r="AJK318" s="10"/>
      <c r="AJL318" s="10"/>
      <c r="AJM318" s="10"/>
      <c r="AJN318" s="10"/>
      <c r="AJO318" s="10"/>
      <c r="AJP318" s="10"/>
      <c r="AJQ318" s="10"/>
      <c r="AJR318" s="10"/>
      <c r="AJS318" s="10"/>
      <c r="AJT318" s="10"/>
      <c r="AJU318" s="10"/>
      <c r="AJV318" s="10"/>
      <c r="AJW318" s="10"/>
      <c r="AJX318" s="10"/>
      <c r="AJY318" s="10"/>
      <c r="AJZ318" s="10"/>
      <c r="AKA318" s="10"/>
      <c r="AKB318" s="10"/>
      <c r="AKC318" s="10"/>
      <c r="AKD318" s="10"/>
      <c r="AKE318" s="10"/>
      <c r="AKF318" s="10"/>
      <c r="AKG318" s="10"/>
      <c r="AKH318" s="10"/>
      <c r="AKI318" s="10"/>
      <c r="AKJ318" s="10"/>
      <c r="AKK318" s="10"/>
      <c r="AKL318" s="10"/>
      <c r="AKM318" s="10"/>
      <c r="AKN318" s="10"/>
      <c r="AKO318" s="10"/>
      <c r="AKP318" s="10"/>
      <c r="AKQ318" s="10"/>
      <c r="AKR318" s="10"/>
      <c r="AKS318" s="10"/>
      <c r="AKT318" s="10"/>
      <c r="AKU318" s="10"/>
      <c r="AKV318" s="10"/>
      <c r="AKW318" s="10"/>
      <c r="AKX318" s="10"/>
      <c r="AKY318" s="10"/>
      <c r="AKZ318" s="10"/>
      <c r="ALA318" s="10"/>
      <c r="ALB318" s="10"/>
      <c r="ALC318" s="10"/>
      <c r="ALD318" s="10"/>
      <c r="ALE318" s="10"/>
      <c r="ALF318" s="10"/>
      <c r="ALG318" s="10"/>
      <c r="ALH318" s="10"/>
      <c r="ALI318" s="10"/>
      <c r="ALJ318" s="10"/>
      <c r="ALK318" s="10"/>
      <c r="ALL318" s="10"/>
      <c r="ALM318" s="10"/>
      <c r="ALN318" s="10"/>
      <c r="ALO318" s="10"/>
      <c r="ALP318" s="10"/>
      <c r="ALQ318" s="10"/>
      <c r="ALR318" s="10"/>
      <c r="ALS318" s="10"/>
      <c r="ALT318" s="10"/>
      <c r="ALU318" s="10"/>
      <c r="ALV318" s="10"/>
      <c r="ALW318" s="10"/>
      <c r="ALX318" s="10"/>
      <c r="ALY318" s="10"/>
      <c r="ALZ318" s="10"/>
      <c r="AMA318" s="10"/>
      <c r="AMB318" s="10"/>
      <c r="AMC318" s="10"/>
      <c r="AMD318" s="10"/>
      <c r="AME318" s="10"/>
      <c r="AMF318" s="10"/>
    </row>
    <row r="319" spans="1:1020" s="13" customFormat="1" x14ac:dyDescent="0.3">
      <c r="A319" s="2">
        <v>403</v>
      </c>
      <c r="B319" s="2" t="s">
        <v>1020</v>
      </c>
      <c r="C319" s="2" t="s">
        <v>1021</v>
      </c>
      <c r="D319" s="2">
        <v>2010</v>
      </c>
      <c r="E319" s="2" t="s">
        <v>1022</v>
      </c>
      <c r="F319" s="2" t="s">
        <v>781</v>
      </c>
      <c r="G319" s="3"/>
      <c r="H319" s="3"/>
      <c r="I319" s="3"/>
      <c r="J319" s="4" t="s">
        <v>4825</v>
      </c>
      <c r="K319" s="4" t="s">
        <v>4836</v>
      </c>
      <c r="L319" s="4" t="s">
        <v>1023</v>
      </c>
      <c r="M319" s="4" t="s">
        <v>1024</v>
      </c>
      <c r="N319" s="96" t="s">
        <v>5130</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row>
    <row r="320" spans="1:1020" s="13" customFormat="1" x14ac:dyDescent="0.3">
      <c r="A320" s="2">
        <v>402</v>
      </c>
      <c r="B320" s="2" t="s">
        <v>1025</v>
      </c>
      <c r="C320" s="2" t="s">
        <v>1026</v>
      </c>
      <c r="D320" s="2">
        <v>2011</v>
      </c>
      <c r="E320" s="2" t="s">
        <v>1027</v>
      </c>
      <c r="F320" s="2" t="s">
        <v>64</v>
      </c>
      <c r="G320" s="3"/>
      <c r="H320" s="3"/>
      <c r="I320" s="3"/>
      <c r="J320" s="4" t="s">
        <v>4824</v>
      </c>
      <c r="K320" s="4" t="s">
        <v>4836</v>
      </c>
      <c r="L320" s="4" t="s">
        <v>1023</v>
      </c>
      <c r="M320" s="4" t="s">
        <v>1024</v>
      </c>
      <c r="N320" s="96" t="s">
        <v>5052</v>
      </c>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c r="ABY320" s="10"/>
      <c r="ABZ320" s="10"/>
      <c r="ACA320" s="10"/>
      <c r="ACB320" s="10"/>
      <c r="ACC320" s="10"/>
      <c r="ACD320" s="10"/>
      <c r="ACE320" s="10"/>
      <c r="ACF320" s="10"/>
      <c r="ACG320" s="10"/>
      <c r="ACH320" s="10"/>
      <c r="ACI320" s="10"/>
      <c r="ACJ320" s="10"/>
      <c r="ACK320" s="10"/>
      <c r="ACL320" s="10"/>
      <c r="ACM320" s="10"/>
      <c r="ACN320" s="10"/>
      <c r="ACO320" s="10"/>
      <c r="ACP320" s="10"/>
      <c r="ACQ320" s="10"/>
      <c r="ACR320" s="10"/>
      <c r="ACS320" s="10"/>
      <c r="ACT320" s="10"/>
      <c r="ACU320" s="10"/>
      <c r="ACV320" s="10"/>
      <c r="ACW320" s="10"/>
      <c r="ACX320" s="10"/>
      <c r="ACY320" s="10"/>
      <c r="ACZ320" s="10"/>
      <c r="ADA320" s="10"/>
      <c r="ADB320" s="10"/>
      <c r="ADC320" s="10"/>
      <c r="ADD320" s="10"/>
      <c r="ADE320" s="10"/>
      <c r="ADF320" s="10"/>
      <c r="ADG320" s="10"/>
      <c r="ADH320" s="10"/>
      <c r="ADI320" s="10"/>
      <c r="ADJ320" s="10"/>
      <c r="ADK320" s="10"/>
      <c r="ADL320" s="10"/>
      <c r="ADM320" s="10"/>
      <c r="ADN320" s="10"/>
      <c r="ADO320" s="10"/>
      <c r="ADP320" s="10"/>
      <c r="ADQ320" s="10"/>
      <c r="ADR320" s="10"/>
      <c r="ADS320" s="10"/>
      <c r="ADT320" s="10"/>
      <c r="ADU320" s="10"/>
      <c r="ADV320" s="10"/>
      <c r="ADW320" s="10"/>
      <c r="ADX320" s="10"/>
      <c r="ADY320" s="10"/>
      <c r="ADZ320" s="10"/>
      <c r="AEA320" s="10"/>
      <c r="AEB320" s="10"/>
      <c r="AEC320" s="10"/>
      <c r="AED320" s="10"/>
      <c r="AEE320" s="10"/>
      <c r="AEF320" s="10"/>
      <c r="AEG320" s="10"/>
      <c r="AEH320" s="10"/>
      <c r="AEI320" s="10"/>
      <c r="AEJ320" s="10"/>
      <c r="AEK320" s="10"/>
      <c r="AEL320" s="10"/>
      <c r="AEM320" s="10"/>
      <c r="AEN320" s="10"/>
      <c r="AEO320" s="10"/>
      <c r="AEP320" s="10"/>
      <c r="AEQ320" s="10"/>
      <c r="AER320" s="10"/>
      <c r="AES320" s="10"/>
      <c r="AET320" s="10"/>
      <c r="AEU320" s="10"/>
      <c r="AEV320" s="10"/>
      <c r="AEW320" s="10"/>
      <c r="AEX320" s="10"/>
      <c r="AEY320" s="10"/>
      <c r="AEZ320" s="10"/>
      <c r="AFA320" s="10"/>
      <c r="AFB320" s="10"/>
      <c r="AFC320" s="10"/>
      <c r="AFD320" s="10"/>
      <c r="AFE320" s="10"/>
      <c r="AFF320" s="10"/>
      <c r="AFG320" s="10"/>
      <c r="AFH320" s="10"/>
      <c r="AFI320" s="10"/>
      <c r="AFJ320" s="10"/>
      <c r="AFK320" s="10"/>
      <c r="AFL320" s="10"/>
      <c r="AFM320" s="10"/>
      <c r="AFN320" s="10"/>
      <c r="AFO320" s="10"/>
      <c r="AFP320" s="10"/>
      <c r="AFQ320" s="10"/>
      <c r="AFR320" s="10"/>
      <c r="AFS320" s="10"/>
      <c r="AFT320" s="10"/>
      <c r="AFU320" s="10"/>
      <c r="AFV320" s="10"/>
      <c r="AFW320" s="10"/>
      <c r="AFX320" s="10"/>
      <c r="AFY320" s="10"/>
      <c r="AFZ320" s="10"/>
      <c r="AGA320" s="10"/>
      <c r="AGB320" s="10"/>
      <c r="AGC320" s="10"/>
      <c r="AGD320" s="10"/>
      <c r="AGE320" s="10"/>
      <c r="AGF320" s="10"/>
      <c r="AGG320" s="10"/>
      <c r="AGH320" s="10"/>
      <c r="AGI320" s="10"/>
      <c r="AGJ320" s="10"/>
      <c r="AGK320" s="10"/>
      <c r="AGL320" s="10"/>
      <c r="AGM320" s="10"/>
      <c r="AGN320" s="10"/>
      <c r="AGO320" s="10"/>
      <c r="AGP320" s="10"/>
      <c r="AGQ320" s="10"/>
      <c r="AGR320" s="10"/>
      <c r="AGS320" s="10"/>
      <c r="AGT320" s="10"/>
      <c r="AGU320" s="10"/>
      <c r="AGV320" s="10"/>
      <c r="AGW320" s="10"/>
      <c r="AGX320" s="10"/>
      <c r="AGY320" s="10"/>
      <c r="AGZ320" s="10"/>
      <c r="AHA320" s="10"/>
      <c r="AHB320" s="10"/>
      <c r="AHC320" s="10"/>
      <c r="AHD320" s="10"/>
      <c r="AHE320" s="10"/>
      <c r="AHF320" s="10"/>
      <c r="AHG320" s="10"/>
      <c r="AHH320" s="10"/>
      <c r="AHI320" s="10"/>
      <c r="AHJ320" s="10"/>
      <c r="AHK320" s="10"/>
      <c r="AHL320" s="10"/>
      <c r="AHM320" s="10"/>
      <c r="AHN320" s="10"/>
      <c r="AHO320" s="10"/>
      <c r="AHP320" s="10"/>
      <c r="AHQ320" s="10"/>
      <c r="AHR320" s="10"/>
      <c r="AHS320" s="10"/>
      <c r="AHT320" s="10"/>
      <c r="AHU320" s="10"/>
      <c r="AHV320" s="10"/>
      <c r="AHW320" s="10"/>
      <c r="AHX320" s="10"/>
      <c r="AHY320" s="10"/>
      <c r="AHZ320" s="10"/>
      <c r="AIA320" s="10"/>
      <c r="AIB320" s="10"/>
      <c r="AIC320" s="10"/>
      <c r="AID320" s="10"/>
      <c r="AIE320" s="10"/>
      <c r="AIF320" s="10"/>
      <c r="AIG320" s="10"/>
      <c r="AIH320" s="10"/>
      <c r="AII320" s="10"/>
      <c r="AIJ320" s="10"/>
      <c r="AIK320" s="10"/>
      <c r="AIL320" s="10"/>
      <c r="AIM320" s="10"/>
      <c r="AIN320" s="10"/>
      <c r="AIO320" s="10"/>
      <c r="AIP320" s="10"/>
      <c r="AIQ320" s="10"/>
      <c r="AIR320" s="10"/>
      <c r="AIS320" s="10"/>
      <c r="AIT320" s="10"/>
      <c r="AIU320" s="10"/>
      <c r="AIV320" s="10"/>
      <c r="AIW320" s="10"/>
      <c r="AIX320" s="10"/>
      <c r="AIY320" s="10"/>
      <c r="AIZ320" s="10"/>
      <c r="AJA320" s="10"/>
      <c r="AJB320" s="10"/>
      <c r="AJC320" s="10"/>
      <c r="AJD320" s="10"/>
      <c r="AJE320" s="10"/>
      <c r="AJF320" s="10"/>
      <c r="AJG320" s="10"/>
      <c r="AJH320" s="10"/>
      <c r="AJI320" s="10"/>
      <c r="AJJ320" s="10"/>
      <c r="AJK320" s="10"/>
      <c r="AJL320" s="10"/>
      <c r="AJM320" s="10"/>
      <c r="AJN320" s="10"/>
      <c r="AJO320" s="10"/>
      <c r="AJP320" s="10"/>
      <c r="AJQ320" s="10"/>
      <c r="AJR320" s="10"/>
      <c r="AJS320" s="10"/>
      <c r="AJT320" s="10"/>
      <c r="AJU320" s="10"/>
      <c r="AJV320" s="10"/>
      <c r="AJW320" s="10"/>
      <c r="AJX320" s="10"/>
      <c r="AJY320" s="10"/>
      <c r="AJZ320" s="10"/>
      <c r="AKA320" s="10"/>
      <c r="AKB320" s="10"/>
      <c r="AKC320" s="10"/>
      <c r="AKD320" s="10"/>
      <c r="AKE320" s="10"/>
      <c r="AKF320" s="10"/>
      <c r="AKG320" s="10"/>
      <c r="AKH320" s="10"/>
      <c r="AKI320" s="10"/>
      <c r="AKJ320" s="10"/>
      <c r="AKK320" s="10"/>
      <c r="AKL320" s="10"/>
      <c r="AKM320" s="10"/>
      <c r="AKN320" s="10"/>
      <c r="AKO320" s="10"/>
      <c r="AKP320" s="10"/>
      <c r="AKQ320" s="10"/>
      <c r="AKR320" s="10"/>
      <c r="AKS320" s="10"/>
      <c r="AKT320" s="10"/>
      <c r="AKU320" s="10"/>
      <c r="AKV320" s="10"/>
      <c r="AKW320" s="10"/>
      <c r="AKX320" s="10"/>
      <c r="AKY320" s="10"/>
      <c r="AKZ320" s="10"/>
      <c r="ALA320" s="10"/>
      <c r="ALB320" s="10"/>
      <c r="ALC320" s="10"/>
      <c r="ALD320" s="10"/>
      <c r="ALE320" s="10"/>
      <c r="ALF320" s="10"/>
      <c r="ALG320" s="10"/>
      <c r="ALH320" s="10"/>
      <c r="ALI320" s="10"/>
      <c r="ALJ320" s="10"/>
      <c r="ALK320" s="10"/>
      <c r="ALL320" s="10"/>
      <c r="ALM320" s="10"/>
      <c r="ALN320" s="10"/>
      <c r="ALO320" s="10"/>
      <c r="ALP320" s="10"/>
      <c r="ALQ320" s="10"/>
      <c r="ALR320" s="10"/>
      <c r="ALS320" s="10"/>
      <c r="ALT320" s="10"/>
      <c r="ALU320" s="10"/>
      <c r="ALV320" s="10"/>
      <c r="ALW320" s="10"/>
      <c r="ALX320" s="10"/>
      <c r="ALY320" s="10"/>
      <c r="ALZ320" s="10"/>
      <c r="AMA320" s="10"/>
      <c r="AMB320" s="10"/>
      <c r="AMC320" s="10"/>
      <c r="AMD320" s="10"/>
      <c r="AME320" s="10"/>
      <c r="AMF320" s="10"/>
    </row>
    <row r="321" spans="1:1020" s="13" customFormat="1" x14ac:dyDescent="0.3">
      <c r="A321" s="2">
        <v>31</v>
      </c>
      <c r="B321" s="2" t="s">
        <v>1028</v>
      </c>
      <c r="C321" s="2" t="s">
        <v>1029</v>
      </c>
      <c r="D321" s="2">
        <v>2004</v>
      </c>
      <c r="E321" s="2" t="s">
        <v>1030</v>
      </c>
      <c r="F321" s="2" t="s">
        <v>107</v>
      </c>
      <c r="G321" s="3" t="s">
        <v>1031</v>
      </c>
      <c r="H321" s="3"/>
      <c r="I321" s="3"/>
      <c r="J321" s="4" t="s">
        <v>4824</v>
      </c>
      <c r="K321" s="4" t="s">
        <v>4836</v>
      </c>
      <c r="L321" s="4" t="s">
        <v>116</v>
      </c>
      <c r="M321" s="4" t="s">
        <v>134</v>
      </c>
      <c r="N321" s="96" t="s">
        <v>5043</v>
      </c>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c r="ABY321" s="10"/>
      <c r="ABZ321" s="10"/>
      <c r="ACA321" s="10"/>
      <c r="ACB321" s="10"/>
      <c r="ACC321" s="10"/>
      <c r="ACD321" s="10"/>
      <c r="ACE321" s="10"/>
      <c r="ACF321" s="10"/>
      <c r="ACG321" s="10"/>
      <c r="ACH321" s="10"/>
      <c r="ACI321" s="10"/>
      <c r="ACJ321" s="10"/>
      <c r="ACK321" s="10"/>
      <c r="ACL321" s="10"/>
      <c r="ACM321" s="10"/>
      <c r="ACN321" s="10"/>
      <c r="ACO321" s="10"/>
      <c r="ACP321" s="10"/>
      <c r="ACQ321" s="10"/>
      <c r="ACR321" s="10"/>
      <c r="ACS321" s="10"/>
      <c r="ACT321" s="10"/>
      <c r="ACU321" s="10"/>
      <c r="ACV321" s="10"/>
      <c r="ACW321" s="10"/>
      <c r="ACX321" s="10"/>
      <c r="ACY321" s="10"/>
      <c r="ACZ321" s="10"/>
      <c r="ADA321" s="10"/>
      <c r="ADB321" s="10"/>
      <c r="ADC321" s="10"/>
      <c r="ADD321" s="10"/>
      <c r="ADE321" s="10"/>
      <c r="ADF321" s="10"/>
      <c r="ADG321" s="10"/>
      <c r="ADH321" s="10"/>
      <c r="ADI321" s="10"/>
      <c r="ADJ321" s="10"/>
      <c r="ADK321" s="10"/>
      <c r="ADL321" s="10"/>
      <c r="ADM321" s="10"/>
      <c r="ADN321" s="10"/>
      <c r="ADO321" s="10"/>
      <c r="ADP321" s="10"/>
      <c r="ADQ321" s="10"/>
      <c r="ADR321" s="10"/>
      <c r="ADS321" s="10"/>
      <c r="ADT321" s="10"/>
      <c r="ADU321" s="10"/>
      <c r="ADV321" s="10"/>
      <c r="ADW321" s="10"/>
      <c r="ADX321" s="10"/>
      <c r="ADY321" s="10"/>
      <c r="ADZ321" s="10"/>
      <c r="AEA321" s="10"/>
      <c r="AEB321" s="10"/>
      <c r="AEC321" s="10"/>
      <c r="AED321" s="10"/>
      <c r="AEE321" s="10"/>
      <c r="AEF321" s="10"/>
      <c r="AEG321" s="10"/>
      <c r="AEH321" s="10"/>
      <c r="AEI321" s="10"/>
      <c r="AEJ321" s="10"/>
      <c r="AEK321" s="10"/>
      <c r="AEL321" s="10"/>
      <c r="AEM321" s="10"/>
      <c r="AEN321" s="10"/>
      <c r="AEO321" s="10"/>
      <c r="AEP321" s="10"/>
      <c r="AEQ321" s="10"/>
      <c r="AER321" s="10"/>
      <c r="AES321" s="10"/>
      <c r="AET321" s="10"/>
      <c r="AEU321" s="10"/>
      <c r="AEV321" s="10"/>
      <c r="AEW321" s="10"/>
      <c r="AEX321" s="10"/>
      <c r="AEY321" s="10"/>
      <c r="AEZ321" s="10"/>
      <c r="AFA321" s="10"/>
      <c r="AFB321" s="10"/>
      <c r="AFC321" s="10"/>
      <c r="AFD321" s="10"/>
      <c r="AFE321" s="10"/>
      <c r="AFF321" s="10"/>
      <c r="AFG321" s="10"/>
      <c r="AFH321" s="10"/>
      <c r="AFI321" s="10"/>
      <c r="AFJ321" s="10"/>
      <c r="AFK321" s="10"/>
      <c r="AFL321" s="10"/>
      <c r="AFM321" s="10"/>
      <c r="AFN321" s="10"/>
      <c r="AFO321" s="10"/>
      <c r="AFP321" s="10"/>
      <c r="AFQ321" s="10"/>
      <c r="AFR321" s="10"/>
      <c r="AFS321" s="10"/>
      <c r="AFT321" s="10"/>
      <c r="AFU321" s="10"/>
      <c r="AFV321" s="10"/>
      <c r="AFW321" s="10"/>
      <c r="AFX321" s="10"/>
      <c r="AFY321" s="10"/>
      <c r="AFZ321" s="10"/>
      <c r="AGA321" s="10"/>
      <c r="AGB321" s="10"/>
      <c r="AGC321" s="10"/>
      <c r="AGD321" s="10"/>
      <c r="AGE321" s="10"/>
      <c r="AGF321" s="10"/>
      <c r="AGG321" s="10"/>
      <c r="AGH321" s="10"/>
      <c r="AGI321" s="10"/>
      <c r="AGJ321" s="10"/>
      <c r="AGK321" s="10"/>
      <c r="AGL321" s="10"/>
      <c r="AGM321" s="10"/>
      <c r="AGN321" s="10"/>
      <c r="AGO321" s="10"/>
      <c r="AGP321" s="10"/>
      <c r="AGQ321" s="10"/>
      <c r="AGR321" s="10"/>
      <c r="AGS321" s="10"/>
      <c r="AGT321" s="10"/>
      <c r="AGU321" s="10"/>
      <c r="AGV321" s="10"/>
      <c r="AGW321" s="10"/>
      <c r="AGX321" s="10"/>
      <c r="AGY321" s="10"/>
      <c r="AGZ321" s="10"/>
      <c r="AHA321" s="10"/>
      <c r="AHB321" s="10"/>
      <c r="AHC321" s="10"/>
      <c r="AHD321" s="10"/>
      <c r="AHE321" s="10"/>
      <c r="AHF321" s="10"/>
      <c r="AHG321" s="10"/>
      <c r="AHH321" s="10"/>
      <c r="AHI321" s="10"/>
      <c r="AHJ321" s="10"/>
      <c r="AHK321" s="10"/>
      <c r="AHL321" s="10"/>
      <c r="AHM321" s="10"/>
      <c r="AHN321" s="10"/>
      <c r="AHO321" s="10"/>
      <c r="AHP321" s="10"/>
      <c r="AHQ321" s="10"/>
      <c r="AHR321" s="10"/>
      <c r="AHS321" s="10"/>
      <c r="AHT321" s="10"/>
      <c r="AHU321" s="10"/>
      <c r="AHV321" s="10"/>
      <c r="AHW321" s="10"/>
      <c r="AHX321" s="10"/>
      <c r="AHY321" s="10"/>
      <c r="AHZ321" s="10"/>
      <c r="AIA321" s="10"/>
      <c r="AIB321" s="10"/>
      <c r="AIC321" s="10"/>
      <c r="AID321" s="10"/>
      <c r="AIE321" s="10"/>
      <c r="AIF321" s="10"/>
      <c r="AIG321" s="10"/>
      <c r="AIH321" s="10"/>
      <c r="AII321" s="10"/>
      <c r="AIJ321" s="10"/>
      <c r="AIK321" s="10"/>
      <c r="AIL321" s="10"/>
      <c r="AIM321" s="10"/>
      <c r="AIN321" s="10"/>
      <c r="AIO321" s="10"/>
      <c r="AIP321" s="10"/>
      <c r="AIQ321" s="10"/>
      <c r="AIR321" s="10"/>
      <c r="AIS321" s="10"/>
      <c r="AIT321" s="10"/>
      <c r="AIU321" s="10"/>
      <c r="AIV321" s="10"/>
      <c r="AIW321" s="10"/>
      <c r="AIX321" s="10"/>
      <c r="AIY321" s="10"/>
      <c r="AIZ321" s="10"/>
      <c r="AJA321" s="10"/>
      <c r="AJB321" s="10"/>
      <c r="AJC321" s="10"/>
      <c r="AJD321" s="10"/>
      <c r="AJE321" s="10"/>
      <c r="AJF321" s="10"/>
      <c r="AJG321" s="10"/>
      <c r="AJH321" s="10"/>
      <c r="AJI321" s="10"/>
      <c r="AJJ321" s="10"/>
      <c r="AJK321" s="10"/>
      <c r="AJL321" s="10"/>
      <c r="AJM321" s="10"/>
      <c r="AJN321" s="10"/>
      <c r="AJO321" s="10"/>
      <c r="AJP321" s="10"/>
      <c r="AJQ321" s="10"/>
      <c r="AJR321" s="10"/>
      <c r="AJS321" s="10"/>
      <c r="AJT321" s="10"/>
      <c r="AJU321" s="10"/>
      <c r="AJV321" s="10"/>
      <c r="AJW321" s="10"/>
      <c r="AJX321" s="10"/>
      <c r="AJY321" s="10"/>
      <c r="AJZ321" s="10"/>
      <c r="AKA321" s="10"/>
      <c r="AKB321" s="10"/>
      <c r="AKC321" s="10"/>
      <c r="AKD321" s="10"/>
      <c r="AKE321" s="10"/>
      <c r="AKF321" s="10"/>
      <c r="AKG321" s="10"/>
      <c r="AKH321" s="10"/>
      <c r="AKI321" s="10"/>
      <c r="AKJ321" s="10"/>
      <c r="AKK321" s="10"/>
      <c r="AKL321" s="10"/>
      <c r="AKM321" s="10"/>
      <c r="AKN321" s="10"/>
      <c r="AKO321" s="10"/>
      <c r="AKP321" s="10"/>
      <c r="AKQ321" s="10"/>
      <c r="AKR321" s="10"/>
      <c r="AKS321" s="10"/>
      <c r="AKT321" s="10"/>
      <c r="AKU321" s="10"/>
      <c r="AKV321" s="10"/>
      <c r="AKW321" s="10"/>
      <c r="AKX321" s="10"/>
      <c r="AKY321" s="10"/>
      <c r="AKZ321" s="10"/>
      <c r="ALA321" s="10"/>
      <c r="ALB321" s="10"/>
      <c r="ALC321" s="10"/>
      <c r="ALD321" s="10"/>
      <c r="ALE321" s="10"/>
      <c r="ALF321" s="10"/>
      <c r="ALG321" s="10"/>
      <c r="ALH321" s="10"/>
      <c r="ALI321" s="10"/>
      <c r="ALJ321" s="10"/>
      <c r="ALK321" s="10"/>
      <c r="ALL321" s="10"/>
      <c r="ALM321" s="10"/>
      <c r="ALN321" s="10"/>
      <c r="ALO321" s="10"/>
      <c r="ALP321" s="10"/>
      <c r="ALQ321" s="10"/>
      <c r="ALR321" s="10"/>
      <c r="ALS321" s="10"/>
      <c r="ALT321" s="10"/>
      <c r="ALU321" s="10"/>
      <c r="ALV321" s="10"/>
      <c r="ALW321" s="10"/>
      <c r="ALX321" s="10"/>
      <c r="ALY321" s="10"/>
      <c r="ALZ321" s="10"/>
      <c r="AMA321" s="10"/>
      <c r="AMB321" s="10"/>
      <c r="AMC321" s="10"/>
      <c r="AMD321" s="10"/>
      <c r="AME321" s="10"/>
      <c r="AMF321" s="10"/>
    </row>
    <row r="322" spans="1:1020" x14ac:dyDescent="0.3">
      <c r="J322" s="4"/>
    </row>
  </sheetData>
  <sortState ref="A2:N321">
    <sortCondition ref="C2:C321"/>
    <sortCondition ref="K2:K321"/>
    <sortCondition ref="J2:J321"/>
    <sortCondition ref="L2:L321"/>
    <sortCondition ref="B2:B321"/>
  </sortState>
  <conditionalFormatting sqref="K1:K316 K322:K1048576">
    <cfRule type="containsText" dxfId="110" priority="25" operator="containsText" text="original">
      <formula>NOT(ISERROR(SEARCH("original",K1)))</formula>
    </cfRule>
    <cfRule type="colorScale" priority="102">
      <colorScale>
        <cfvo type="min"/>
        <cfvo type="max"/>
        <color rgb="FFFCFCFF"/>
        <color rgb="FFF8696B"/>
      </colorScale>
    </cfRule>
  </conditionalFormatting>
  <conditionalFormatting sqref="J1">
    <cfRule type="containsText" dxfId="109" priority="21" operator="containsText" text="not">
      <formula>NOT(ISERROR(SEARCH("not",J1)))</formula>
    </cfRule>
    <cfRule type="containsText" dxfId="108" priority="22" operator="containsText" text="3_maybe">
      <formula>NOT(ISERROR(SEARCH("3_maybe",J1)))</formula>
    </cfRule>
    <cfRule type="containsText" dxfId="107" priority="23" operator="containsText" text="2_likely">
      <formula>NOT(ISERROR(SEARCH("2_likely",J1)))</formula>
    </cfRule>
    <cfRule type="containsText" dxfId="106" priority="24" operator="containsText" text="1_clear">
      <formula>NOT(ISERROR(SEARCH("1_clear",J1)))</formula>
    </cfRule>
  </conditionalFormatting>
  <conditionalFormatting sqref="J2">
    <cfRule type="containsText" dxfId="105" priority="17" operator="containsText" text="not">
      <formula>NOT(ISERROR(SEARCH("not",J2)))</formula>
    </cfRule>
    <cfRule type="containsText" dxfId="104" priority="18" operator="containsText" text="3_maybe">
      <formula>NOT(ISERROR(SEARCH("3_maybe",J2)))</formula>
    </cfRule>
    <cfRule type="containsText" dxfId="103" priority="19" operator="containsText" text="2_likely">
      <formula>NOT(ISERROR(SEARCH("2_likely",J2)))</formula>
    </cfRule>
    <cfRule type="containsText" dxfId="102" priority="20" operator="containsText" text="1_clear">
      <formula>NOT(ISERROR(SEARCH("1_clear",J2)))</formula>
    </cfRule>
  </conditionalFormatting>
  <conditionalFormatting sqref="J3:J21">
    <cfRule type="containsText" dxfId="101" priority="13" operator="containsText" text="not">
      <formula>NOT(ISERROR(SEARCH("not",J3)))</formula>
    </cfRule>
    <cfRule type="containsText" dxfId="100" priority="14" operator="containsText" text="3_maybe">
      <formula>NOT(ISERROR(SEARCH("3_maybe",J3)))</formula>
    </cfRule>
    <cfRule type="containsText" dxfId="99" priority="15" operator="containsText" text="2_likely">
      <formula>NOT(ISERROR(SEARCH("2_likely",J3)))</formula>
    </cfRule>
    <cfRule type="containsText" dxfId="98" priority="16" operator="containsText" text="1_clear">
      <formula>NOT(ISERROR(SEARCH("1_clear",J3)))</formula>
    </cfRule>
  </conditionalFormatting>
  <conditionalFormatting sqref="J22:J321">
    <cfRule type="containsText" dxfId="97" priority="9" operator="containsText" text="not">
      <formula>NOT(ISERROR(SEARCH("not",J22)))</formula>
    </cfRule>
    <cfRule type="containsText" dxfId="96" priority="10" operator="containsText" text="3_maybe">
      <formula>NOT(ISERROR(SEARCH("3_maybe",J22)))</formula>
    </cfRule>
    <cfRule type="containsText" dxfId="95" priority="11" operator="containsText" text="2_likely">
      <formula>NOT(ISERROR(SEARCH("2_likely",J22)))</formula>
    </cfRule>
    <cfRule type="containsText" dxfId="94" priority="12" operator="containsText" text="1_clear">
      <formula>NOT(ISERROR(SEARCH("1_clear",J22)))</formula>
    </cfRule>
  </conditionalFormatting>
  <conditionalFormatting sqref="J322">
    <cfRule type="containsText" dxfId="93" priority="5" operator="containsText" text="not">
      <formula>NOT(ISERROR(SEARCH("not",J322)))</formula>
    </cfRule>
    <cfRule type="containsText" dxfId="92" priority="6" operator="containsText" text="3_maybe">
      <formula>NOT(ISERROR(SEARCH("3_maybe",J322)))</formula>
    </cfRule>
    <cfRule type="containsText" dxfId="91" priority="7" operator="containsText" text="2_likely">
      <formula>NOT(ISERROR(SEARCH("2_likely",J322)))</formula>
    </cfRule>
    <cfRule type="containsText" dxfId="90" priority="8" operator="containsText" text="1_clear">
      <formula>NOT(ISERROR(SEARCH("1_clear",J322)))</formula>
    </cfRule>
  </conditionalFormatting>
  <conditionalFormatting sqref="K317:K321">
    <cfRule type="containsText" dxfId="89" priority="1" operator="containsText" text="not">
      <formula>NOT(ISERROR(SEARCH("not",K317)))</formula>
    </cfRule>
    <cfRule type="containsText" dxfId="88" priority="2" operator="containsText" text="3_maybe">
      <formula>NOT(ISERROR(SEARCH("3_maybe",K317)))</formula>
    </cfRule>
    <cfRule type="containsText" dxfId="87" priority="3" operator="containsText" text="2_likely">
      <formula>NOT(ISERROR(SEARCH("2_likely",K317)))</formula>
    </cfRule>
    <cfRule type="containsText" dxfId="86" priority="4" operator="containsText" text="1_clear">
      <formula>NOT(ISERROR(SEARCH("1_clear",K317)))</formula>
    </cfRule>
  </conditionalFormatting>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MK321"/>
  <sheetViews>
    <sheetView tabSelected="1" workbookViewId="0">
      <pane xSplit="1" ySplit="1" topLeftCell="B242" activePane="bottomRight" state="frozen"/>
      <selection pane="topRight" activeCell="B1" sqref="B1"/>
      <selection pane="bottomLeft" activeCell="A2" sqref="A2"/>
      <selection pane="bottomRight" activeCell="K266" sqref="K266"/>
    </sheetView>
  </sheetViews>
  <sheetFormatPr defaultColWidth="8.88671875" defaultRowHeight="12.6" customHeight="1" x14ac:dyDescent="0.3"/>
  <cols>
    <col min="1" max="1" width="23.5546875" style="33" customWidth="1"/>
    <col min="2" max="2" width="28" style="30" customWidth="1"/>
    <col min="3" max="3" width="9.33203125" style="31" customWidth="1"/>
    <col min="4" max="4" width="6.6640625" style="31" customWidth="1"/>
    <col min="5" max="5" width="5.33203125" style="31" customWidth="1"/>
    <col min="6" max="6" width="6.33203125" style="31" customWidth="1"/>
    <col min="7" max="7" width="4" style="31" bestFit="1" customWidth="1"/>
    <col min="8" max="8" width="7.44140625" style="31" customWidth="1"/>
    <col min="9" max="10" width="8.109375" style="31" customWidth="1"/>
    <col min="11" max="11" width="26.33203125" style="31" customWidth="1"/>
    <col min="12" max="12" width="25.5546875" style="31" customWidth="1"/>
    <col min="13" max="13" width="15" style="32" customWidth="1"/>
    <col min="14" max="14" width="14.33203125" style="32" customWidth="1"/>
    <col min="15" max="15" width="7.44140625" style="32" customWidth="1"/>
    <col min="16" max="16" width="15.33203125" style="32" customWidth="1"/>
    <col min="17" max="17" width="8.88671875" style="22"/>
    <col min="18" max="18" width="43.6640625" style="36" customWidth="1"/>
    <col min="19" max="16384" width="8.88671875" style="22"/>
  </cols>
  <sheetData>
    <row r="1" spans="1:19" s="35" customFormat="1" ht="12.6" customHeight="1" x14ac:dyDescent="0.3">
      <c r="A1" s="26" t="s">
        <v>8</v>
      </c>
      <c r="B1" s="26" t="s">
        <v>9</v>
      </c>
      <c r="C1" s="27" t="s">
        <v>1032</v>
      </c>
      <c r="D1" s="27" t="s">
        <v>1033</v>
      </c>
      <c r="E1" s="27" t="s">
        <v>1034</v>
      </c>
      <c r="F1" s="27" t="s">
        <v>1035</v>
      </c>
      <c r="G1" s="27" t="s">
        <v>1036</v>
      </c>
      <c r="H1" s="27" t="s">
        <v>1037</v>
      </c>
      <c r="I1" s="27" t="s">
        <v>1038</v>
      </c>
      <c r="J1" s="27" t="s">
        <v>1039</v>
      </c>
      <c r="K1" s="27" t="s">
        <v>1040</v>
      </c>
      <c r="L1" s="27" t="s">
        <v>1041</v>
      </c>
      <c r="M1" s="28" t="s">
        <v>1042</v>
      </c>
      <c r="N1" s="28" t="s">
        <v>1043</v>
      </c>
      <c r="O1" s="28" t="s">
        <v>1044</v>
      </c>
      <c r="P1" s="28" t="s">
        <v>1045</v>
      </c>
      <c r="R1" s="37"/>
    </row>
    <row r="2" spans="1:19" ht="12.6" customHeight="1" x14ac:dyDescent="0.3">
      <c r="A2" s="33" t="s">
        <v>36</v>
      </c>
      <c r="B2" s="30" t="str">
        <f>VLOOKUP(A2,BasicInfo!$B:$C,2,FALSE)</f>
        <v>Abarbanell and Bushee</v>
      </c>
      <c r="E2" s="31">
        <v>-1</v>
      </c>
      <c r="F2" s="31">
        <v>0</v>
      </c>
      <c r="G2" s="31">
        <v>0</v>
      </c>
      <c r="H2" s="31">
        <v>0.2</v>
      </c>
      <c r="I2" s="31">
        <v>12</v>
      </c>
      <c r="J2" s="31">
        <v>6</v>
      </c>
      <c r="K2" s="31" t="s">
        <v>1094</v>
      </c>
      <c r="L2" s="31" t="s">
        <v>1049</v>
      </c>
      <c r="M2" s="32">
        <v>1974</v>
      </c>
      <c r="N2" s="32">
        <v>1988</v>
      </c>
    </row>
    <row r="3" spans="1:19" ht="12.6" customHeight="1" x14ac:dyDescent="0.3">
      <c r="A3" s="33" t="s">
        <v>23</v>
      </c>
      <c r="B3" s="30" t="str">
        <f>VLOOKUP(A3,BasicInfo!$B:$C,2,FALSE)</f>
        <v>Abarbanell and Bushee</v>
      </c>
      <c r="E3" s="31">
        <v>-1</v>
      </c>
      <c r="F3" s="31">
        <v>0</v>
      </c>
      <c r="G3" s="31">
        <v>0</v>
      </c>
      <c r="H3" s="31">
        <v>0.2</v>
      </c>
      <c r="I3" s="31">
        <v>12</v>
      </c>
      <c r="J3" s="31">
        <v>6</v>
      </c>
      <c r="K3" s="31" t="s">
        <v>4988</v>
      </c>
      <c r="L3" s="31" t="s">
        <v>1049</v>
      </c>
      <c r="M3" s="32">
        <v>1974</v>
      </c>
      <c r="N3" s="32">
        <v>1988</v>
      </c>
    </row>
    <row r="4" spans="1:19" ht="12.6" customHeight="1" x14ac:dyDescent="0.3">
      <c r="A4" s="33" t="s">
        <v>43</v>
      </c>
      <c r="B4" s="30" t="str">
        <f>VLOOKUP(A4,BasicInfo!$B:$C,2,FALSE)</f>
        <v>Abarbanell and Bushee</v>
      </c>
      <c r="E4" s="31">
        <v>1</v>
      </c>
      <c r="F4" s="31">
        <v>0</v>
      </c>
      <c r="G4" s="31">
        <v>0</v>
      </c>
      <c r="H4" s="31">
        <v>0.2</v>
      </c>
      <c r="I4" s="31">
        <v>12</v>
      </c>
      <c r="J4" s="31">
        <v>6</v>
      </c>
      <c r="K4" s="31" t="s">
        <v>1164</v>
      </c>
      <c r="L4" s="31" t="s">
        <v>1049</v>
      </c>
      <c r="M4" s="32">
        <v>1974</v>
      </c>
      <c r="N4" s="32">
        <v>1988</v>
      </c>
    </row>
    <row r="5" spans="1:19" ht="12.6" customHeight="1" x14ac:dyDescent="0.3">
      <c r="A5" s="33" t="s">
        <v>48</v>
      </c>
      <c r="B5" s="30" t="str">
        <f>VLOOKUP(A5,BasicInfo!$B:$C,2,FALSE)</f>
        <v>Abarbanell and Bushee</v>
      </c>
      <c r="E5" s="31">
        <v>1</v>
      </c>
      <c r="F5" s="31">
        <v>0</v>
      </c>
      <c r="G5" s="31">
        <v>0</v>
      </c>
      <c r="H5" s="31">
        <v>0.2</v>
      </c>
      <c r="I5" s="31">
        <v>12</v>
      </c>
      <c r="J5" s="31">
        <v>6</v>
      </c>
      <c r="K5" s="31" t="s">
        <v>1167</v>
      </c>
      <c r="L5" s="31" t="s">
        <v>1049</v>
      </c>
      <c r="M5" s="32">
        <v>1974</v>
      </c>
      <c r="N5" s="32">
        <v>1988</v>
      </c>
    </row>
    <row r="6" spans="1:19" ht="12.6" customHeight="1" x14ac:dyDescent="0.3">
      <c r="A6" s="33" t="s">
        <v>55</v>
      </c>
      <c r="B6" s="30" t="str">
        <f>VLOOKUP(A6,BasicInfo!$B:$C,2,FALSE)</f>
        <v>Abarbanell and Bushee</v>
      </c>
      <c r="E6" s="31">
        <v>1</v>
      </c>
      <c r="F6" s="31">
        <v>0</v>
      </c>
      <c r="G6" s="31">
        <v>0</v>
      </c>
      <c r="H6" s="31">
        <v>0.2</v>
      </c>
      <c r="I6" s="31">
        <v>12</v>
      </c>
      <c r="J6" s="31">
        <v>6</v>
      </c>
      <c r="K6" s="31" t="s">
        <v>1168</v>
      </c>
      <c r="L6" s="31" t="s">
        <v>1049</v>
      </c>
      <c r="M6" s="32">
        <v>1974</v>
      </c>
      <c r="N6" s="32">
        <v>1988</v>
      </c>
    </row>
    <row r="7" spans="1:19" ht="12.6" customHeight="1" x14ac:dyDescent="0.3">
      <c r="A7" s="33" t="s">
        <v>28</v>
      </c>
      <c r="B7" s="30" t="str">
        <f>VLOOKUP(A7,BasicInfo!$B:$C,2,FALSE)</f>
        <v>Abarbanell and Bushee</v>
      </c>
      <c r="E7" s="31">
        <v>1</v>
      </c>
      <c r="F7" s="31">
        <v>0</v>
      </c>
      <c r="G7" s="31">
        <v>0</v>
      </c>
      <c r="H7" s="31">
        <v>0.2</v>
      </c>
      <c r="I7" s="31">
        <v>12</v>
      </c>
      <c r="J7" s="31">
        <v>6</v>
      </c>
      <c r="K7" s="31" t="s">
        <v>4989</v>
      </c>
      <c r="L7" s="31" t="s">
        <v>1049</v>
      </c>
      <c r="M7" s="32">
        <v>1974</v>
      </c>
      <c r="N7" s="32">
        <v>1988</v>
      </c>
    </row>
    <row r="8" spans="1:19" ht="12.6" customHeight="1" x14ac:dyDescent="0.3">
      <c r="A8" s="33" t="s">
        <v>33</v>
      </c>
      <c r="B8" s="30" t="str">
        <f>VLOOKUP(A8,BasicInfo!$B:$C,2,FALSE)</f>
        <v>Abarbanell and Bushee</v>
      </c>
      <c r="E8" s="31">
        <v>1</v>
      </c>
      <c r="F8" s="31">
        <v>0</v>
      </c>
      <c r="G8" s="31">
        <v>0</v>
      </c>
      <c r="H8" s="31">
        <v>0.2</v>
      </c>
      <c r="I8" s="31">
        <v>12</v>
      </c>
      <c r="J8" s="31">
        <v>6</v>
      </c>
      <c r="K8" s="31" t="s">
        <v>4991</v>
      </c>
      <c r="L8" s="31" t="s">
        <v>1049</v>
      </c>
      <c r="M8" s="32">
        <v>1974</v>
      </c>
      <c r="N8" s="32">
        <v>1988</v>
      </c>
    </row>
    <row r="9" spans="1:19" ht="12.6" customHeight="1" x14ac:dyDescent="0.3">
      <c r="A9" s="33" t="s">
        <v>17</v>
      </c>
      <c r="B9" s="30" t="str">
        <f>VLOOKUP(A9,BasicInfo!$B:$C,2,FALSE)</f>
        <v>Abarbanell and Bushee</v>
      </c>
      <c r="E9" s="31">
        <v>1</v>
      </c>
      <c r="F9" s="31">
        <v>0</v>
      </c>
      <c r="G9" s="31">
        <v>0</v>
      </c>
      <c r="H9" s="31">
        <v>0.2</v>
      </c>
      <c r="I9" s="31">
        <v>12</v>
      </c>
      <c r="J9" s="31">
        <v>6</v>
      </c>
      <c r="K9" s="31" t="s">
        <v>1234</v>
      </c>
      <c r="L9" s="31" t="s">
        <v>1049</v>
      </c>
      <c r="M9" s="32">
        <v>1974</v>
      </c>
      <c r="N9" s="32">
        <v>1988</v>
      </c>
    </row>
    <row r="10" spans="1:19" ht="12.6" customHeight="1" x14ac:dyDescent="0.3">
      <c r="A10" s="33" t="s">
        <v>61</v>
      </c>
      <c r="B10" s="30" t="str">
        <f>VLOOKUP(A10,BasicInfo!$B:$C,2,FALSE)</f>
        <v>Acharya and Pedersen</v>
      </c>
      <c r="C10" s="31">
        <v>5</v>
      </c>
      <c r="D10" s="31" t="s">
        <v>1079</v>
      </c>
      <c r="E10" s="31">
        <v>1</v>
      </c>
      <c r="F10" s="31">
        <v>0</v>
      </c>
      <c r="G10" s="31">
        <v>0</v>
      </c>
      <c r="H10" s="31">
        <v>0.2</v>
      </c>
      <c r="I10" s="31">
        <v>1</v>
      </c>
      <c r="J10" s="31">
        <v>6</v>
      </c>
      <c r="K10" s="94" t="s">
        <v>5003</v>
      </c>
      <c r="L10" s="31" t="s">
        <v>1065</v>
      </c>
      <c r="M10" s="32">
        <v>1964</v>
      </c>
      <c r="N10" s="32">
        <v>1999</v>
      </c>
    </row>
    <row r="11" spans="1:19" ht="12.6" customHeight="1" x14ac:dyDescent="0.3">
      <c r="A11" s="33" t="s">
        <v>69</v>
      </c>
      <c r="B11" s="30" t="str">
        <f>VLOOKUP(A11,BasicInfo!$B:$C,2,FALSE)</f>
        <v>Acharya and Pedersen</v>
      </c>
      <c r="C11" s="31">
        <v>5</v>
      </c>
      <c r="D11" s="31" t="s">
        <v>1079</v>
      </c>
      <c r="E11" s="31">
        <v>1</v>
      </c>
      <c r="F11" s="31">
        <v>0</v>
      </c>
      <c r="G11" s="31">
        <v>0</v>
      </c>
      <c r="H11" s="31">
        <v>0.2</v>
      </c>
      <c r="I11" s="31">
        <v>1</v>
      </c>
      <c r="J11" s="31">
        <v>6</v>
      </c>
      <c r="K11" s="94" t="s">
        <v>5003</v>
      </c>
      <c r="L11" s="31" t="s">
        <v>1065</v>
      </c>
      <c r="M11" s="32">
        <v>1964</v>
      </c>
      <c r="N11" s="32">
        <v>1999</v>
      </c>
    </row>
    <row r="12" spans="1:19" ht="12.6" customHeight="1" x14ac:dyDescent="0.3">
      <c r="A12" s="33" t="s">
        <v>72</v>
      </c>
      <c r="B12" s="30" t="str">
        <f>VLOOKUP(A12,BasicInfo!$B:$C,2,FALSE)</f>
        <v>Acharya and Pedersen</v>
      </c>
      <c r="C12" s="31">
        <v>5</v>
      </c>
      <c r="D12" s="31" t="s">
        <v>1079</v>
      </c>
      <c r="E12" s="31">
        <v>1</v>
      </c>
      <c r="F12" s="31">
        <v>0</v>
      </c>
      <c r="G12" s="31">
        <v>0</v>
      </c>
      <c r="H12" s="31">
        <v>0.2</v>
      </c>
      <c r="I12" s="31">
        <v>1</v>
      </c>
      <c r="J12" s="31">
        <v>6</v>
      </c>
      <c r="K12" s="94" t="s">
        <v>5003</v>
      </c>
      <c r="L12" s="31" t="s">
        <v>1065</v>
      </c>
      <c r="M12" s="32">
        <v>1964</v>
      </c>
      <c r="N12" s="32">
        <v>1999</v>
      </c>
    </row>
    <row r="13" spans="1:19" ht="12.6" customHeight="1" x14ac:dyDescent="0.3">
      <c r="A13" s="33" t="s">
        <v>75</v>
      </c>
      <c r="B13" s="30" t="str">
        <f>VLOOKUP(A13,BasicInfo!$B:$C,2,FALSE)</f>
        <v>Acharya and Pedersen</v>
      </c>
      <c r="C13" s="31">
        <v>5</v>
      </c>
      <c r="D13" s="31" t="s">
        <v>1079</v>
      </c>
      <c r="E13" s="31">
        <v>1</v>
      </c>
      <c r="F13" s="31">
        <v>0</v>
      </c>
      <c r="G13" s="31">
        <v>0</v>
      </c>
      <c r="H13" s="31">
        <v>0.2</v>
      </c>
      <c r="I13" s="31">
        <v>1</v>
      </c>
      <c r="J13" s="31">
        <v>6</v>
      </c>
      <c r="K13" s="94" t="s">
        <v>5003</v>
      </c>
      <c r="L13" s="31" t="s">
        <v>1065</v>
      </c>
      <c r="M13" s="32">
        <v>1964</v>
      </c>
      <c r="N13" s="32">
        <v>1999</v>
      </c>
    </row>
    <row r="14" spans="1:19" ht="12.6" customHeight="1" x14ac:dyDescent="0.3">
      <c r="A14" s="33" t="s">
        <v>78</v>
      </c>
      <c r="B14" s="30" t="str">
        <f>VLOOKUP(A14,BasicInfo!$B:$C,2,FALSE)</f>
        <v>Acharya and Pedersen</v>
      </c>
      <c r="C14" s="31">
        <v>5</v>
      </c>
      <c r="D14" s="31" t="s">
        <v>1079</v>
      </c>
      <c r="E14" s="31">
        <v>1</v>
      </c>
      <c r="F14" s="31">
        <v>0</v>
      </c>
      <c r="G14" s="31">
        <v>0</v>
      </c>
      <c r="H14" s="31">
        <v>0.2</v>
      </c>
      <c r="I14" s="31">
        <v>1</v>
      </c>
      <c r="J14" s="31">
        <v>6</v>
      </c>
      <c r="K14" s="94" t="s">
        <v>5003</v>
      </c>
      <c r="L14" s="31" t="s">
        <v>1065</v>
      </c>
      <c r="M14" s="32">
        <v>1964</v>
      </c>
      <c r="N14" s="32">
        <v>1999</v>
      </c>
    </row>
    <row r="15" spans="1:19" ht="12.6" customHeight="1" x14ac:dyDescent="0.3">
      <c r="A15" s="33" t="s">
        <v>81</v>
      </c>
      <c r="B15" s="30" t="str">
        <f>VLOOKUP(A15,BasicInfo!$B:$C,2,FALSE)</f>
        <v>Adrian, Etula and Muir</v>
      </c>
      <c r="E15" s="31">
        <v>1</v>
      </c>
      <c r="F15" s="31">
        <v>0</v>
      </c>
      <c r="G15" s="31">
        <v>0</v>
      </c>
      <c r="H15" s="31">
        <v>0.2</v>
      </c>
      <c r="I15" s="31">
        <v>3</v>
      </c>
      <c r="J15" s="31">
        <v>12</v>
      </c>
      <c r="K15" s="43" t="s">
        <v>3518</v>
      </c>
      <c r="L15" s="31" t="s">
        <v>1318</v>
      </c>
      <c r="M15" s="32">
        <v>1973</v>
      </c>
      <c r="N15" s="32">
        <v>2009</v>
      </c>
      <c r="O15" s="32">
        <v>4</v>
      </c>
      <c r="S15" s="22" t="s">
        <v>3700</v>
      </c>
    </row>
    <row r="16" spans="1:19" ht="12.6" customHeight="1" x14ac:dyDescent="0.3">
      <c r="A16" s="2" t="s">
        <v>3492</v>
      </c>
      <c r="B16" s="30" t="str">
        <f>VLOOKUP(A16,BasicInfo!$B:$C,2,FALSE)</f>
        <v>Ali, Hwang, and Trombley</v>
      </c>
      <c r="E16" s="31">
        <v>-1</v>
      </c>
      <c r="F16" s="31">
        <v>0</v>
      </c>
      <c r="G16" s="31">
        <v>1</v>
      </c>
      <c r="H16" s="31">
        <v>0.2</v>
      </c>
      <c r="I16" s="31">
        <v>1</v>
      </c>
      <c r="J16" s="31">
        <v>6</v>
      </c>
      <c r="K16" s="31" t="s">
        <v>3507</v>
      </c>
      <c r="L16" s="31" t="s">
        <v>1134</v>
      </c>
      <c r="M16" s="32">
        <v>1976</v>
      </c>
      <c r="N16" s="32">
        <v>1997</v>
      </c>
    </row>
    <row r="17" spans="1:1025" ht="12.6" customHeight="1" x14ac:dyDescent="0.3">
      <c r="A17" s="33" t="s">
        <v>85</v>
      </c>
      <c r="B17" s="30" t="str">
        <f>VLOOKUP(A17,BasicInfo!$B:$C,2,FALSE)</f>
        <v>Alwathainani</v>
      </c>
      <c r="C17" s="31">
        <v>5</v>
      </c>
      <c r="E17" s="31">
        <v>1</v>
      </c>
      <c r="F17" s="31">
        <v>0</v>
      </c>
      <c r="G17" s="31">
        <v>0</v>
      </c>
      <c r="H17" s="31">
        <v>0.2</v>
      </c>
      <c r="I17" s="31">
        <v>12</v>
      </c>
      <c r="J17" s="31">
        <v>6</v>
      </c>
      <c r="K17" s="31" t="s">
        <v>1137</v>
      </c>
      <c r="L17" s="31" t="s">
        <v>1049</v>
      </c>
      <c r="M17" s="32">
        <v>1971</v>
      </c>
      <c r="N17" s="32">
        <v>2002</v>
      </c>
    </row>
    <row r="18" spans="1:1025" ht="12.6" customHeight="1" x14ac:dyDescent="0.3">
      <c r="A18" s="33" t="s">
        <v>91</v>
      </c>
      <c r="B18" s="30" t="str">
        <f>VLOOKUP(A18,BasicInfo!$B:$C,2,FALSE)</f>
        <v xml:space="preserve">Amihud  </v>
      </c>
      <c r="C18" s="31">
        <v>5</v>
      </c>
      <c r="E18" s="31">
        <v>1</v>
      </c>
      <c r="F18" s="31">
        <v>0</v>
      </c>
      <c r="G18" s="31">
        <v>0</v>
      </c>
      <c r="H18" s="31">
        <v>0.2</v>
      </c>
      <c r="I18" s="31">
        <v>1</v>
      </c>
      <c r="J18" s="31">
        <v>6</v>
      </c>
      <c r="K18" s="31" t="s">
        <v>1175</v>
      </c>
      <c r="L18" s="31" t="s">
        <v>1176</v>
      </c>
      <c r="M18" s="32">
        <v>1964</v>
      </c>
      <c r="N18" s="32">
        <v>1997</v>
      </c>
      <c r="S18" s="48"/>
    </row>
    <row r="19" spans="1:1025" ht="12.6" customHeight="1" x14ac:dyDescent="0.3">
      <c r="A19" s="33" t="s">
        <v>98</v>
      </c>
      <c r="B19" s="30" t="str">
        <f>VLOOKUP(A19,BasicInfo!$B:$C,2,FALSE)</f>
        <v>Amihud and Mendelsohn</v>
      </c>
      <c r="E19" s="31">
        <v>1</v>
      </c>
      <c r="F19" s="31">
        <v>0</v>
      </c>
      <c r="G19" s="31">
        <v>0</v>
      </c>
      <c r="H19" s="31">
        <v>0.2</v>
      </c>
      <c r="I19" s="31">
        <v>1</v>
      </c>
      <c r="J19" s="31">
        <v>6</v>
      </c>
      <c r="K19" s="31" t="s">
        <v>1070</v>
      </c>
      <c r="L19" s="31" t="s">
        <v>1049</v>
      </c>
      <c r="M19" s="32">
        <v>1961</v>
      </c>
      <c r="N19" s="32">
        <v>1980</v>
      </c>
    </row>
    <row r="20" spans="1:1025" ht="12.6" customHeight="1" x14ac:dyDescent="0.3">
      <c r="A20" s="33" t="s">
        <v>104</v>
      </c>
      <c r="B20" s="30" t="str">
        <f>VLOOKUP(A20,BasicInfo!$B:$C,2,FALSE)</f>
        <v>Anderson and Garcia-Feijoo</v>
      </c>
      <c r="E20" s="31">
        <v>-1</v>
      </c>
      <c r="F20" s="31">
        <v>0</v>
      </c>
      <c r="G20" s="31">
        <v>0</v>
      </c>
      <c r="H20" s="31">
        <v>0.2</v>
      </c>
      <c r="I20" s="31">
        <v>12</v>
      </c>
      <c r="J20" s="31">
        <v>6</v>
      </c>
      <c r="K20" s="31" t="s">
        <v>1163</v>
      </c>
      <c r="L20" s="31" t="s">
        <v>1049</v>
      </c>
      <c r="M20" s="32">
        <v>1976</v>
      </c>
      <c r="N20" s="32">
        <v>1999</v>
      </c>
    </row>
    <row r="21" spans="1:1025" ht="12.6" customHeight="1" x14ac:dyDescent="0.3">
      <c r="A21" s="33" t="s">
        <v>1016</v>
      </c>
      <c r="B21" s="30" t="str">
        <f>VLOOKUP(A21,BasicInfo!$B:$C,2,FALSE)</f>
        <v>Anderson and Garcia-Feijoo</v>
      </c>
      <c r="E21" s="31">
        <v>-1</v>
      </c>
      <c r="F21" s="31">
        <v>0</v>
      </c>
      <c r="G21" s="31">
        <v>0</v>
      </c>
      <c r="H21" s="31">
        <v>0.2</v>
      </c>
      <c r="I21" s="31">
        <v>12</v>
      </c>
      <c r="J21" s="31">
        <v>6</v>
      </c>
      <c r="K21" s="31" t="s">
        <v>3524</v>
      </c>
      <c r="L21" s="31" t="s">
        <v>1049</v>
      </c>
      <c r="M21" s="32">
        <v>1964</v>
      </c>
      <c r="N21" s="32">
        <v>2003</v>
      </c>
    </row>
    <row r="22" spans="1:1025" ht="12.6" customHeight="1" x14ac:dyDescent="0.3">
      <c r="A22" s="33" t="s">
        <v>3574</v>
      </c>
      <c r="B22" s="30" t="str">
        <f>VLOOKUP(A22,BasicInfo!$B:$C,2,FALSE)</f>
        <v>Anderson and Garcia-Feijoo</v>
      </c>
      <c r="E22" s="31">
        <v>-1</v>
      </c>
      <c r="F22" s="31">
        <v>0</v>
      </c>
      <c r="G22" s="31">
        <v>0</v>
      </c>
      <c r="H22" s="31">
        <v>0.2</v>
      </c>
      <c r="I22" s="31">
        <v>12</v>
      </c>
      <c r="J22" s="31">
        <v>6</v>
      </c>
      <c r="K22" s="31" t="s">
        <v>3633</v>
      </c>
      <c r="L22" s="31" t="s">
        <v>1049</v>
      </c>
      <c r="M22" s="32">
        <v>1976</v>
      </c>
      <c r="N22" s="32">
        <v>1999</v>
      </c>
    </row>
    <row r="23" spans="1:1025" ht="12.6" customHeight="1" x14ac:dyDescent="0.3">
      <c r="A23" s="33" t="s">
        <v>3568</v>
      </c>
      <c r="B23" s="30" t="str">
        <f>VLOOKUP(A23,BasicInfo!$B:$C,2,FALSE)</f>
        <v>Anderson, Ghysels, and Juergens</v>
      </c>
      <c r="E23" s="31">
        <v>-1</v>
      </c>
      <c r="F23" s="31">
        <v>0</v>
      </c>
      <c r="G23" s="31">
        <v>0</v>
      </c>
      <c r="H23" s="31">
        <v>0.2</v>
      </c>
      <c r="I23" s="31">
        <v>1</v>
      </c>
      <c r="J23" s="31">
        <v>6</v>
      </c>
      <c r="K23" s="31" t="s">
        <v>1155</v>
      </c>
      <c r="L23" s="31" t="s">
        <v>1049</v>
      </c>
      <c r="M23" s="32">
        <v>1991</v>
      </c>
      <c r="N23" s="32">
        <v>1997</v>
      </c>
      <c r="S23" s="22" t="s">
        <v>3701</v>
      </c>
    </row>
    <row r="24" spans="1:1025" ht="12.6" customHeight="1" x14ac:dyDescent="0.3">
      <c r="A24" s="2" t="s">
        <v>3498</v>
      </c>
      <c r="B24" s="30" t="str">
        <f>VLOOKUP(A24,BasicInfo!$B:$C,2,FALSE)</f>
        <v>Ang et al.</v>
      </c>
      <c r="E24" s="31">
        <v>-1</v>
      </c>
      <c r="F24" s="31">
        <v>0</v>
      </c>
      <c r="G24" s="31">
        <v>1</v>
      </c>
      <c r="H24" s="31">
        <v>0.2</v>
      </c>
      <c r="I24" s="31">
        <v>1</v>
      </c>
      <c r="J24" s="31">
        <v>6</v>
      </c>
      <c r="K24" s="31" t="s">
        <v>3500</v>
      </c>
      <c r="L24" s="31" t="s">
        <v>1134</v>
      </c>
      <c r="M24" s="32">
        <v>1986</v>
      </c>
      <c r="N24" s="32">
        <v>2000</v>
      </c>
    </row>
    <row r="25" spans="1:1025" ht="12.6" customHeight="1" x14ac:dyDescent="0.3">
      <c r="A25" s="33" t="s">
        <v>110</v>
      </c>
      <c r="B25" s="30" t="str">
        <f>VLOOKUP(A25,BasicInfo!$B:$C,2,FALSE)</f>
        <v>Ang et al.</v>
      </c>
      <c r="E25" s="31">
        <v>-1</v>
      </c>
      <c r="F25" s="31">
        <v>0</v>
      </c>
      <c r="G25" s="31">
        <v>1</v>
      </c>
      <c r="H25" s="31">
        <v>0.2</v>
      </c>
      <c r="I25" s="31">
        <v>1</v>
      </c>
      <c r="J25" s="31">
        <v>6</v>
      </c>
      <c r="K25" s="31" t="s">
        <v>1313</v>
      </c>
      <c r="L25" s="31" t="s">
        <v>1134</v>
      </c>
      <c r="M25" s="32">
        <v>1963</v>
      </c>
      <c r="N25" s="32">
        <v>2000</v>
      </c>
    </row>
    <row r="26" spans="1:1025" ht="12.6" customHeight="1" x14ac:dyDescent="0.3">
      <c r="A26" s="2" t="s">
        <v>3490</v>
      </c>
      <c r="B26" s="30" t="str">
        <f>VLOOKUP(A26,BasicInfo!$B:$C,2,FALSE)</f>
        <v>Ang et al.</v>
      </c>
      <c r="E26" s="31">
        <v>-1</v>
      </c>
      <c r="F26" s="31">
        <v>0</v>
      </c>
      <c r="G26" s="31">
        <v>1</v>
      </c>
      <c r="H26" s="31">
        <v>0.2</v>
      </c>
      <c r="I26" s="31">
        <v>1</v>
      </c>
      <c r="J26" s="31">
        <v>6</v>
      </c>
      <c r="K26" s="31" t="s">
        <v>3505</v>
      </c>
      <c r="L26" s="31" t="s">
        <v>1134</v>
      </c>
      <c r="M26" s="32">
        <v>1963</v>
      </c>
      <c r="N26" s="32">
        <v>2000</v>
      </c>
    </row>
    <row r="27" spans="1:1025" s="29" customFormat="1" ht="12.6" customHeight="1" x14ac:dyDescent="0.3">
      <c r="A27" s="2" t="s">
        <v>3489</v>
      </c>
      <c r="B27" s="30" t="str">
        <f>VLOOKUP(A27,BasicInfo!$B:$C,2,FALSE)</f>
        <v>Ang et al.</v>
      </c>
      <c r="C27" s="31"/>
      <c r="D27" s="31"/>
      <c r="E27" s="31">
        <v>-1</v>
      </c>
      <c r="F27" s="31">
        <v>0</v>
      </c>
      <c r="G27" s="31">
        <v>1</v>
      </c>
      <c r="H27" s="31">
        <v>0.2</v>
      </c>
      <c r="I27" s="31">
        <v>1</v>
      </c>
      <c r="J27" s="31">
        <v>6</v>
      </c>
      <c r="K27" s="31" t="s">
        <v>1313</v>
      </c>
      <c r="L27" s="31" t="s">
        <v>1134</v>
      </c>
      <c r="M27" s="32">
        <v>1963</v>
      </c>
      <c r="N27" s="32">
        <v>2000</v>
      </c>
      <c r="O27" s="32"/>
      <c r="P27" s="32"/>
      <c r="Q27" s="22"/>
      <c r="R27" s="36"/>
      <c r="S27" s="22" t="s">
        <v>3707</v>
      </c>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c r="IU27" s="22"/>
      <c r="IV27" s="22"/>
      <c r="IW27" s="22"/>
      <c r="IX27" s="22"/>
      <c r="IY27" s="22"/>
      <c r="IZ27" s="22"/>
      <c r="JA27" s="22"/>
      <c r="JB27" s="22"/>
      <c r="JC27" s="22"/>
      <c r="JD27" s="22"/>
      <c r="JE27" s="22"/>
      <c r="JF27" s="22"/>
      <c r="JG27" s="22"/>
      <c r="JH27" s="22"/>
      <c r="JI27" s="22"/>
      <c r="JJ27" s="22"/>
      <c r="JK27" s="22"/>
      <c r="JL27" s="22"/>
      <c r="JM27" s="22"/>
      <c r="JN27" s="22"/>
      <c r="JO27" s="22"/>
      <c r="JP27" s="22"/>
      <c r="JQ27" s="22"/>
      <c r="JR27" s="22"/>
      <c r="JS27" s="22"/>
      <c r="JT27" s="22"/>
      <c r="JU27" s="22"/>
      <c r="JV27" s="22"/>
      <c r="JW27" s="22"/>
      <c r="JX27" s="22"/>
      <c r="JY27" s="22"/>
      <c r="JZ27" s="22"/>
      <c r="KA27" s="22"/>
      <c r="KB27" s="22"/>
      <c r="KC27" s="22"/>
      <c r="KD27" s="22"/>
      <c r="KE27" s="22"/>
      <c r="KF27" s="22"/>
      <c r="KG27" s="22"/>
      <c r="KH27" s="22"/>
      <c r="KI27" s="22"/>
      <c r="KJ27" s="22"/>
      <c r="KK27" s="22"/>
      <c r="KL27" s="22"/>
      <c r="KM27" s="22"/>
      <c r="KN27" s="22"/>
      <c r="KO27" s="22"/>
      <c r="KP27" s="22"/>
      <c r="KQ27" s="22"/>
      <c r="KR27" s="22"/>
      <c r="KS27" s="22"/>
      <c r="KT27" s="22"/>
      <c r="KU27" s="22"/>
      <c r="KV27" s="22"/>
      <c r="KW27" s="22"/>
      <c r="KX27" s="22"/>
      <c r="KY27" s="22"/>
      <c r="KZ27" s="22"/>
      <c r="LA27" s="22"/>
      <c r="LB27" s="22"/>
      <c r="LC27" s="22"/>
      <c r="LD27" s="22"/>
      <c r="LE27" s="22"/>
      <c r="LF27" s="22"/>
      <c r="LG27" s="22"/>
      <c r="LH27" s="22"/>
      <c r="LI27" s="22"/>
      <c r="LJ27" s="22"/>
      <c r="LK27" s="22"/>
      <c r="LL27" s="22"/>
      <c r="LM27" s="22"/>
      <c r="LN27" s="22"/>
      <c r="LO27" s="22"/>
      <c r="LP27" s="22"/>
      <c r="LQ27" s="22"/>
      <c r="LR27" s="22"/>
      <c r="LS27" s="22"/>
      <c r="LT27" s="22"/>
      <c r="LU27" s="22"/>
      <c r="LV27" s="22"/>
      <c r="LW27" s="22"/>
      <c r="LX27" s="22"/>
      <c r="LY27" s="22"/>
      <c r="LZ27" s="22"/>
      <c r="MA27" s="22"/>
      <c r="MB27" s="22"/>
      <c r="MC27" s="22"/>
      <c r="MD27" s="22"/>
      <c r="ME27" s="22"/>
      <c r="MF27" s="22"/>
      <c r="MG27" s="22"/>
      <c r="MH27" s="22"/>
      <c r="MI27" s="22"/>
      <c r="MJ27" s="22"/>
      <c r="MK27" s="22"/>
      <c r="ML27" s="22"/>
      <c r="MM27" s="22"/>
      <c r="MN27" s="22"/>
      <c r="MO27" s="22"/>
      <c r="MP27" s="22"/>
      <c r="MQ27" s="22"/>
      <c r="MR27" s="22"/>
      <c r="MS27" s="22"/>
      <c r="MT27" s="22"/>
      <c r="MU27" s="22"/>
      <c r="MV27" s="22"/>
      <c r="MW27" s="22"/>
      <c r="MX27" s="22"/>
      <c r="MY27" s="22"/>
      <c r="MZ27" s="22"/>
      <c r="NA27" s="22"/>
      <c r="NB27" s="22"/>
      <c r="NC27" s="22"/>
      <c r="ND27" s="22"/>
      <c r="NE27" s="22"/>
      <c r="NF27" s="22"/>
      <c r="NG27" s="22"/>
      <c r="NH27" s="22"/>
      <c r="NI27" s="22"/>
      <c r="NJ27" s="22"/>
      <c r="NK27" s="22"/>
      <c r="NL27" s="22"/>
      <c r="NM27" s="22"/>
      <c r="NN27" s="22"/>
      <c r="NO27" s="22"/>
      <c r="NP27" s="22"/>
      <c r="NQ27" s="22"/>
      <c r="NR27" s="22"/>
      <c r="NS27" s="22"/>
      <c r="NT27" s="22"/>
      <c r="NU27" s="22"/>
      <c r="NV27" s="22"/>
      <c r="NW27" s="22"/>
      <c r="NX27" s="22"/>
      <c r="NY27" s="22"/>
      <c r="NZ27" s="22"/>
      <c r="OA27" s="22"/>
      <c r="OB27" s="22"/>
      <c r="OC27" s="22"/>
      <c r="OD27" s="22"/>
      <c r="OE27" s="22"/>
      <c r="OF27" s="22"/>
      <c r="OG27" s="22"/>
      <c r="OH27" s="22"/>
      <c r="OI27" s="22"/>
      <c r="OJ27" s="22"/>
      <c r="OK27" s="22"/>
      <c r="OL27" s="22"/>
      <c r="OM27" s="22"/>
      <c r="ON27" s="22"/>
      <c r="OO27" s="22"/>
      <c r="OP27" s="22"/>
      <c r="OQ27" s="22"/>
      <c r="OR27" s="22"/>
      <c r="OS27" s="22"/>
      <c r="OT27" s="22"/>
      <c r="OU27" s="22"/>
      <c r="OV27" s="22"/>
      <c r="OW27" s="22"/>
      <c r="OX27" s="22"/>
      <c r="OY27" s="22"/>
      <c r="OZ27" s="22"/>
      <c r="PA27" s="22"/>
      <c r="PB27" s="22"/>
      <c r="PC27" s="22"/>
      <c r="PD27" s="22"/>
      <c r="PE27" s="22"/>
      <c r="PF27" s="22"/>
      <c r="PG27" s="22"/>
      <c r="PH27" s="22"/>
      <c r="PI27" s="22"/>
      <c r="PJ27" s="22"/>
      <c r="PK27" s="22"/>
      <c r="PL27" s="22"/>
      <c r="PM27" s="22"/>
      <c r="PN27" s="22"/>
      <c r="PO27" s="22"/>
      <c r="PP27" s="22"/>
      <c r="PQ27" s="22"/>
      <c r="PR27" s="22"/>
      <c r="PS27" s="22"/>
      <c r="PT27" s="22"/>
      <c r="PU27" s="22"/>
      <c r="PV27" s="22"/>
      <c r="PW27" s="22"/>
      <c r="PX27" s="22"/>
      <c r="PY27" s="22"/>
      <c r="PZ27" s="22"/>
      <c r="QA27" s="22"/>
      <c r="QB27" s="22"/>
      <c r="QC27" s="22"/>
      <c r="QD27" s="22"/>
      <c r="QE27" s="22"/>
      <c r="QF27" s="22"/>
      <c r="QG27" s="22"/>
      <c r="QH27" s="22"/>
      <c r="QI27" s="22"/>
      <c r="QJ27" s="22"/>
      <c r="QK27" s="22"/>
      <c r="QL27" s="22"/>
      <c r="QM27" s="22"/>
      <c r="QN27" s="22"/>
      <c r="QO27" s="22"/>
      <c r="QP27" s="22"/>
      <c r="QQ27" s="22"/>
      <c r="QR27" s="22"/>
      <c r="QS27" s="22"/>
      <c r="QT27" s="22"/>
      <c r="QU27" s="22"/>
      <c r="QV27" s="22"/>
      <c r="QW27" s="22"/>
      <c r="QX27" s="22"/>
      <c r="QY27" s="22"/>
      <c r="QZ27" s="22"/>
      <c r="RA27" s="22"/>
      <c r="RB27" s="22"/>
      <c r="RC27" s="22"/>
      <c r="RD27" s="22"/>
      <c r="RE27" s="22"/>
      <c r="RF27" s="22"/>
      <c r="RG27" s="22"/>
      <c r="RH27" s="22"/>
      <c r="RI27" s="22"/>
      <c r="RJ27" s="22"/>
      <c r="RK27" s="22"/>
      <c r="RL27" s="22"/>
      <c r="RM27" s="22"/>
      <c r="RN27" s="22"/>
      <c r="RO27" s="22"/>
      <c r="RP27" s="22"/>
      <c r="RQ27" s="22"/>
      <c r="RR27" s="22"/>
      <c r="RS27" s="22"/>
      <c r="RT27" s="22"/>
      <c r="RU27" s="22"/>
      <c r="RV27" s="22"/>
      <c r="RW27" s="22"/>
      <c r="RX27" s="22"/>
      <c r="RY27" s="22"/>
      <c r="RZ27" s="22"/>
      <c r="SA27" s="22"/>
      <c r="SB27" s="22"/>
      <c r="SC27" s="22"/>
      <c r="SD27" s="22"/>
      <c r="SE27" s="22"/>
      <c r="SF27" s="22"/>
      <c r="SG27" s="22"/>
      <c r="SH27" s="22"/>
      <c r="SI27" s="22"/>
      <c r="SJ27" s="22"/>
      <c r="SK27" s="22"/>
      <c r="SL27" s="22"/>
      <c r="SM27" s="22"/>
      <c r="SN27" s="22"/>
      <c r="SO27" s="22"/>
      <c r="SP27" s="22"/>
      <c r="SQ27" s="22"/>
      <c r="SR27" s="22"/>
      <c r="SS27" s="22"/>
      <c r="ST27" s="22"/>
      <c r="SU27" s="22"/>
      <c r="SV27" s="22"/>
      <c r="SW27" s="22"/>
      <c r="SX27" s="22"/>
      <c r="SY27" s="22"/>
      <c r="SZ27" s="22"/>
      <c r="TA27" s="22"/>
      <c r="TB27" s="22"/>
      <c r="TC27" s="22"/>
      <c r="TD27" s="22"/>
      <c r="TE27" s="22"/>
      <c r="TF27" s="22"/>
      <c r="TG27" s="22"/>
      <c r="TH27" s="22"/>
      <c r="TI27" s="22"/>
      <c r="TJ27" s="22"/>
      <c r="TK27" s="22"/>
      <c r="TL27" s="22"/>
      <c r="TM27" s="22"/>
      <c r="TN27" s="22"/>
      <c r="TO27" s="22"/>
      <c r="TP27" s="22"/>
      <c r="TQ27" s="22"/>
      <c r="TR27" s="22"/>
      <c r="TS27" s="22"/>
      <c r="TT27" s="22"/>
      <c r="TU27" s="22"/>
      <c r="TV27" s="22"/>
      <c r="TW27" s="22"/>
      <c r="TX27" s="22"/>
      <c r="TY27" s="22"/>
      <c r="TZ27" s="22"/>
      <c r="UA27" s="22"/>
      <c r="UB27" s="22"/>
      <c r="UC27" s="22"/>
      <c r="UD27" s="22"/>
      <c r="UE27" s="22"/>
      <c r="UF27" s="22"/>
      <c r="UG27" s="22"/>
      <c r="UH27" s="22"/>
      <c r="UI27" s="22"/>
      <c r="UJ27" s="22"/>
      <c r="UK27" s="22"/>
      <c r="UL27" s="22"/>
      <c r="UM27" s="22"/>
      <c r="UN27" s="22"/>
      <c r="UO27" s="22"/>
      <c r="UP27" s="22"/>
      <c r="UQ27" s="22"/>
      <c r="UR27" s="22"/>
      <c r="US27" s="22"/>
      <c r="UT27" s="22"/>
      <c r="UU27" s="22"/>
      <c r="UV27" s="22"/>
      <c r="UW27" s="22"/>
      <c r="UX27" s="22"/>
      <c r="UY27" s="22"/>
      <c r="UZ27" s="22"/>
      <c r="VA27" s="22"/>
      <c r="VB27" s="22"/>
      <c r="VC27" s="22"/>
      <c r="VD27" s="22"/>
      <c r="VE27" s="22"/>
      <c r="VF27" s="22"/>
      <c r="VG27" s="22"/>
      <c r="VH27" s="22"/>
      <c r="VI27" s="22"/>
      <c r="VJ27" s="22"/>
      <c r="VK27" s="22"/>
      <c r="VL27" s="22"/>
      <c r="VM27" s="22"/>
      <c r="VN27" s="22"/>
      <c r="VO27" s="22"/>
      <c r="VP27" s="22"/>
      <c r="VQ27" s="22"/>
      <c r="VR27" s="22"/>
      <c r="VS27" s="22"/>
      <c r="VT27" s="22"/>
      <c r="VU27" s="22"/>
      <c r="VV27" s="22"/>
      <c r="VW27" s="22"/>
      <c r="VX27" s="22"/>
      <c r="VY27" s="22"/>
      <c r="VZ27" s="22"/>
      <c r="WA27" s="22"/>
      <c r="WB27" s="22"/>
      <c r="WC27" s="22"/>
      <c r="WD27" s="22"/>
      <c r="WE27" s="22"/>
      <c r="WF27" s="22"/>
      <c r="WG27" s="22"/>
      <c r="WH27" s="22"/>
      <c r="WI27" s="22"/>
      <c r="WJ27" s="22"/>
      <c r="WK27" s="22"/>
      <c r="WL27" s="22"/>
      <c r="WM27" s="22"/>
      <c r="WN27" s="22"/>
      <c r="WO27" s="22"/>
      <c r="WP27" s="22"/>
      <c r="WQ27" s="22"/>
      <c r="WR27" s="22"/>
      <c r="WS27" s="22"/>
      <c r="WT27" s="22"/>
      <c r="WU27" s="22"/>
      <c r="WV27" s="22"/>
      <c r="WW27" s="22"/>
      <c r="WX27" s="22"/>
      <c r="WY27" s="22"/>
      <c r="WZ27" s="22"/>
      <c r="XA27" s="22"/>
      <c r="XB27" s="22"/>
      <c r="XC27" s="22"/>
      <c r="XD27" s="22"/>
      <c r="XE27" s="22"/>
      <c r="XF27" s="22"/>
      <c r="XG27" s="22"/>
      <c r="XH27" s="22"/>
      <c r="XI27" s="22"/>
      <c r="XJ27" s="22"/>
      <c r="XK27" s="22"/>
      <c r="XL27" s="22"/>
      <c r="XM27" s="22"/>
      <c r="XN27" s="22"/>
      <c r="XO27" s="22"/>
      <c r="XP27" s="22"/>
      <c r="XQ27" s="22"/>
      <c r="XR27" s="22"/>
      <c r="XS27" s="22"/>
      <c r="XT27" s="22"/>
      <c r="XU27" s="22"/>
      <c r="XV27" s="22"/>
      <c r="XW27" s="22"/>
      <c r="XX27" s="22"/>
      <c r="XY27" s="22"/>
      <c r="XZ27" s="22"/>
      <c r="YA27" s="22"/>
      <c r="YB27" s="22"/>
      <c r="YC27" s="22"/>
      <c r="YD27" s="22"/>
      <c r="YE27" s="22"/>
      <c r="YF27" s="22"/>
      <c r="YG27" s="22"/>
      <c r="YH27" s="22"/>
      <c r="YI27" s="22"/>
      <c r="YJ27" s="22"/>
      <c r="YK27" s="22"/>
      <c r="YL27" s="22"/>
      <c r="YM27" s="22"/>
      <c r="YN27" s="22"/>
      <c r="YO27" s="22"/>
      <c r="YP27" s="22"/>
      <c r="YQ27" s="22"/>
      <c r="YR27" s="22"/>
      <c r="YS27" s="22"/>
      <c r="YT27" s="22"/>
      <c r="YU27" s="22"/>
      <c r="YV27" s="22"/>
      <c r="YW27" s="22"/>
      <c r="YX27" s="22"/>
      <c r="YY27" s="22"/>
      <c r="YZ27" s="22"/>
      <c r="ZA27" s="22"/>
      <c r="ZB27" s="22"/>
      <c r="ZC27" s="22"/>
      <c r="ZD27" s="22"/>
      <c r="ZE27" s="22"/>
      <c r="ZF27" s="22"/>
      <c r="ZG27" s="22"/>
      <c r="ZH27" s="22"/>
      <c r="ZI27" s="22"/>
      <c r="ZJ27" s="22"/>
      <c r="ZK27" s="22"/>
      <c r="ZL27" s="22"/>
      <c r="ZM27" s="22"/>
      <c r="ZN27" s="22"/>
      <c r="ZO27" s="22"/>
      <c r="ZP27" s="22"/>
      <c r="ZQ27" s="22"/>
      <c r="ZR27" s="22"/>
      <c r="ZS27" s="22"/>
      <c r="ZT27" s="22"/>
      <c r="ZU27" s="22"/>
      <c r="ZV27" s="22"/>
      <c r="ZW27" s="22"/>
      <c r="ZX27" s="22"/>
      <c r="ZY27" s="22"/>
      <c r="ZZ27" s="22"/>
      <c r="AAA27" s="22"/>
      <c r="AAB27" s="22"/>
      <c r="AAC27" s="22"/>
      <c r="AAD27" s="22"/>
      <c r="AAE27" s="22"/>
      <c r="AAF27" s="22"/>
      <c r="AAG27" s="22"/>
      <c r="AAH27" s="22"/>
      <c r="AAI27" s="22"/>
      <c r="AAJ27" s="22"/>
      <c r="AAK27" s="22"/>
      <c r="AAL27" s="22"/>
      <c r="AAM27" s="22"/>
      <c r="AAN27" s="22"/>
      <c r="AAO27" s="22"/>
      <c r="AAP27" s="22"/>
      <c r="AAQ27" s="22"/>
      <c r="AAR27" s="22"/>
      <c r="AAS27" s="22"/>
      <c r="AAT27" s="22"/>
      <c r="AAU27" s="22"/>
      <c r="AAV27" s="22"/>
      <c r="AAW27" s="22"/>
      <c r="AAX27" s="22"/>
      <c r="AAY27" s="22"/>
      <c r="AAZ27" s="22"/>
      <c r="ABA27" s="22"/>
      <c r="ABB27" s="22"/>
      <c r="ABC27" s="22"/>
      <c r="ABD27" s="22"/>
      <c r="ABE27" s="22"/>
      <c r="ABF27" s="22"/>
      <c r="ABG27" s="22"/>
      <c r="ABH27" s="22"/>
      <c r="ABI27" s="22"/>
      <c r="ABJ27" s="22"/>
      <c r="ABK27" s="22"/>
      <c r="ABL27" s="22"/>
      <c r="ABM27" s="22"/>
      <c r="ABN27" s="22"/>
      <c r="ABO27" s="22"/>
      <c r="ABP27" s="22"/>
      <c r="ABQ27" s="22"/>
      <c r="ABR27" s="22"/>
      <c r="ABS27" s="22"/>
      <c r="ABT27" s="22"/>
      <c r="ABU27" s="22"/>
      <c r="ABV27" s="22"/>
      <c r="ABW27" s="22"/>
      <c r="ABX27" s="22"/>
      <c r="ABY27" s="22"/>
      <c r="ABZ27" s="22"/>
      <c r="ACA27" s="22"/>
      <c r="ACB27" s="22"/>
      <c r="ACC27" s="22"/>
      <c r="ACD27" s="22"/>
      <c r="ACE27" s="22"/>
      <c r="ACF27" s="22"/>
      <c r="ACG27" s="22"/>
      <c r="ACH27" s="22"/>
      <c r="ACI27" s="22"/>
      <c r="ACJ27" s="22"/>
      <c r="ACK27" s="22"/>
      <c r="ACL27" s="22"/>
      <c r="ACM27" s="22"/>
      <c r="ACN27" s="22"/>
      <c r="ACO27" s="22"/>
      <c r="ACP27" s="22"/>
      <c r="ACQ27" s="22"/>
      <c r="ACR27" s="22"/>
      <c r="ACS27" s="22"/>
      <c r="ACT27" s="22"/>
      <c r="ACU27" s="22"/>
      <c r="ACV27" s="22"/>
      <c r="ACW27" s="22"/>
      <c r="ACX27" s="22"/>
      <c r="ACY27" s="22"/>
      <c r="ACZ27" s="22"/>
      <c r="ADA27" s="22"/>
      <c r="ADB27" s="22"/>
      <c r="ADC27" s="22"/>
      <c r="ADD27" s="22"/>
      <c r="ADE27" s="22"/>
      <c r="ADF27" s="22"/>
      <c r="ADG27" s="22"/>
      <c r="ADH27" s="22"/>
      <c r="ADI27" s="22"/>
      <c r="ADJ27" s="22"/>
      <c r="ADK27" s="22"/>
      <c r="ADL27" s="22"/>
      <c r="ADM27" s="22"/>
      <c r="ADN27" s="22"/>
      <c r="ADO27" s="22"/>
      <c r="ADP27" s="22"/>
      <c r="ADQ27" s="22"/>
      <c r="ADR27" s="22"/>
      <c r="ADS27" s="22"/>
      <c r="ADT27" s="22"/>
      <c r="ADU27" s="22"/>
      <c r="ADV27" s="22"/>
      <c r="ADW27" s="22"/>
      <c r="ADX27" s="22"/>
      <c r="ADY27" s="22"/>
      <c r="ADZ27" s="22"/>
      <c r="AEA27" s="22"/>
      <c r="AEB27" s="22"/>
      <c r="AEC27" s="22"/>
      <c r="AED27" s="22"/>
      <c r="AEE27" s="22"/>
      <c r="AEF27" s="22"/>
      <c r="AEG27" s="22"/>
      <c r="AEH27" s="22"/>
      <c r="AEI27" s="22"/>
      <c r="AEJ27" s="22"/>
      <c r="AEK27" s="22"/>
      <c r="AEL27" s="22"/>
      <c r="AEM27" s="22"/>
      <c r="AEN27" s="22"/>
      <c r="AEO27" s="22"/>
      <c r="AEP27" s="22"/>
      <c r="AEQ27" s="22"/>
      <c r="AER27" s="22"/>
      <c r="AES27" s="22"/>
      <c r="AET27" s="22"/>
      <c r="AEU27" s="22"/>
      <c r="AEV27" s="22"/>
      <c r="AEW27" s="22"/>
      <c r="AEX27" s="22"/>
      <c r="AEY27" s="22"/>
      <c r="AEZ27" s="22"/>
      <c r="AFA27" s="22"/>
      <c r="AFB27" s="22"/>
      <c r="AFC27" s="22"/>
      <c r="AFD27" s="22"/>
      <c r="AFE27" s="22"/>
      <c r="AFF27" s="22"/>
      <c r="AFG27" s="22"/>
      <c r="AFH27" s="22"/>
      <c r="AFI27" s="22"/>
      <c r="AFJ27" s="22"/>
      <c r="AFK27" s="22"/>
      <c r="AFL27" s="22"/>
      <c r="AFM27" s="22"/>
      <c r="AFN27" s="22"/>
      <c r="AFO27" s="22"/>
      <c r="AFP27" s="22"/>
      <c r="AFQ27" s="22"/>
      <c r="AFR27" s="22"/>
      <c r="AFS27" s="22"/>
      <c r="AFT27" s="22"/>
      <c r="AFU27" s="22"/>
      <c r="AFV27" s="22"/>
      <c r="AFW27" s="22"/>
      <c r="AFX27" s="22"/>
      <c r="AFY27" s="22"/>
      <c r="AFZ27" s="22"/>
      <c r="AGA27" s="22"/>
      <c r="AGB27" s="22"/>
      <c r="AGC27" s="22"/>
      <c r="AGD27" s="22"/>
      <c r="AGE27" s="22"/>
      <c r="AGF27" s="22"/>
      <c r="AGG27" s="22"/>
      <c r="AGH27" s="22"/>
      <c r="AGI27" s="22"/>
      <c r="AGJ27" s="22"/>
      <c r="AGK27" s="22"/>
      <c r="AGL27" s="22"/>
      <c r="AGM27" s="22"/>
      <c r="AGN27" s="22"/>
      <c r="AGO27" s="22"/>
      <c r="AGP27" s="22"/>
      <c r="AGQ27" s="22"/>
      <c r="AGR27" s="22"/>
      <c r="AGS27" s="22"/>
      <c r="AGT27" s="22"/>
      <c r="AGU27" s="22"/>
      <c r="AGV27" s="22"/>
      <c r="AGW27" s="22"/>
      <c r="AGX27" s="22"/>
      <c r="AGY27" s="22"/>
      <c r="AGZ27" s="22"/>
      <c r="AHA27" s="22"/>
      <c r="AHB27" s="22"/>
      <c r="AHC27" s="22"/>
      <c r="AHD27" s="22"/>
      <c r="AHE27" s="22"/>
      <c r="AHF27" s="22"/>
      <c r="AHG27" s="22"/>
      <c r="AHH27" s="22"/>
      <c r="AHI27" s="22"/>
      <c r="AHJ27" s="22"/>
      <c r="AHK27" s="22"/>
      <c r="AHL27" s="22"/>
      <c r="AHM27" s="22"/>
      <c r="AHN27" s="22"/>
      <c r="AHO27" s="22"/>
      <c r="AHP27" s="22"/>
      <c r="AHQ27" s="22"/>
      <c r="AHR27" s="22"/>
      <c r="AHS27" s="22"/>
      <c r="AHT27" s="22"/>
      <c r="AHU27" s="22"/>
      <c r="AHV27" s="22"/>
      <c r="AHW27" s="22"/>
      <c r="AHX27" s="22"/>
      <c r="AHY27" s="22"/>
      <c r="AHZ27" s="22"/>
      <c r="AIA27" s="22"/>
      <c r="AIB27" s="22"/>
      <c r="AIC27" s="22"/>
      <c r="AID27" s="22"/>
      <c r="AIE27" s="22"/>
      <c r="AIF27" s="22"/>
      <c r="AIG27" s="22"/>
      <c r="AIH27" s="22"/>
      <c r="AII27" s="22"/>
      <c r="AIJ27" s="22"/>
      <c r="AIK27" s="22"/>
      <c r="AIL27" s="22"/>
      <c r="AIM27" s="22"/>
      <c r="AIN27" s="22"/>
      <c r="AIO27" s="22"/>
      <c r="AIP27" s="22"/>
      <c r="AIQ27" s="22"/>
      <c r="AIR27" s="22"/>
      <c r="AIS27" s="22"/>
      <c r="AIT27" s="22"/>
      <c r="AIU27" s="22"/>
      <c r="AIV27" s="22"/>
      <c r="AIW27" s="22"/>
      <c r="AIX27" s="22"/>
      <c r="AIY27" s="22"/>
      <c r="AIZ27" s="22"/>
      <c r="AJA27" s="22"/>
      <c r="AJB27" s="22"/>
      <c r="AJC27" s="22"/>
      <c r="AJD27" s="22"/>
      <c r="AJE27" s="22"/>
      <c r="AJF27" s="22"/>
      <c r="AJG27" s="22"/>
      <c r="AJH27" s="22"/>
      <c r="AJI27" s="22"/>
      <c r="AJJ27" s="22"/>
      <c r="AJK27" s="22"/>
      <c r="AJL27" s="22"/>
      <c r="AJM27" s="22"/>
      <c r="AJN27" s="22"/>
      <c r="AJO27" s="22"/>
      <c r="AJP27" s="22"/>
      <c r="AJQ27" s="22"/>
      <c r="AJR27" s="22"/>
      <c r="AJS27" s="22"/>
      <c r="AJT27" s="22"/>
      <c r="AJU27" s="22"/>
      <c r="AJV27" s="22"/>
      <c r="AJW27" s="22"/>
      <c r="AJX27" s="22"/>
      <c r="AJY27" s="22"/>
      <c r="AJZ27" s="22"/>
      <c r="AKA27" s="22"/>
      <c r="AKB27" s="22"/>
      <c r="AKC27" s="22"/>
      <c r="AKD27" s="22"/>
      <c r="AKE27" s="22"/>
      <c r="AKF27" s="22"/>
      <c r="AKG27" s="22"/>
      <c r="AKH27" s="22"/>
      <c r="AKI27" s="22"/>
      <c r="AKJ27" s="22"/>
      <c r="AKK27" s="22"/>
      <c r="AKL27" s="22"/>
      <c r="AKM27" s="22"/>
      <c r="AKN27" s="22"/>
      <c r="AKO27" s="22"/>
      <c r="AKP27" s="22"/>
      <c r="AKQ27" s="22"/>
      <c r="AKR27" s="22"/>
      <c r="AKS27" s="22"/>
      <c r="AKT27" s="22"/>
      <c r="AKU27" s="22"/>
      <c r="AKV27" s="22"/>
      <c r="AKW27" s="22"/>
      <c r="AKX27" s="22"/>
      <c r="AKY27" s="22"/>
      <c r="AKZ27" s="22"/>
      <c r="ALA27" s="22"/>
      <c r="ALB27" s="22"/>
      <c r="ALC27" s="22"/>
      <c r="ALD27" s="22"/>
      <c r="ALE27" s="22"/>
      <c r="ALF27" s="22"/>
      <c r="ALG27" s="22"/>
      <c r="ALH27" s="22"/>
      <c r="ALI27" s="22"/>
      <c r="ALJ27" s="22"/>
      <c r="ALK27" s="22"/>
      <c r="ALL27" s="22"/>
      <c r="ALM27" s="22"/>
      <c r="ALN27" s="22"/>
      <c r="ALO27" s="22"/>
      <c r="ALP27" s="22"/>
      <c r="ALQ27" s="22"/>
      <c r="ALR27" s="22"/>
      <c r="ALS27" s="22"/>
      <c r="ALT27" s="22"/>
      <c r="ALU27" s="22"/>
      <c r="ALV27" s="22"/>
      <c r="ALW27" s="22"/>
      <c r="ALX27" s="22"/>
      <c r="ALY27" s="22"/>
      <c r="ALZ27" s="22"/>
      <c r="AMA27" s="22"/>
      <c r="AMB27" s="22"/>
      <c r="AMC27" s="22"/>
      <c r="AMD27" s="22"/>
      <c r="AME27" s="22"/>
      <c r="AMF27" s="22"/>
      <c r="AMG27" s="22"/>
      <c r="AMH27" s="22"/>
      <c r="AMI27" s="22"/>
      <c r="AMJ27" s="22"/>
      <c r="AMK27" s="22"/>
    </row>
    <row r="28" spans="1:1025" ht="12.6" customHeight="1" x14ac:dyDescent="0.3">
      <c r="A28" s="2" t="s">
        <v>3491</v>
      </c>
      <c r="B28" s="30" t="str">
        <f>VLOOKUP(A28,BasicInfo!$B:$C,2,FALSE)</f>
        <v>Ang et al.</v>
      </c>
      <c r="E28" s="31">
        <v>-1</v>
      </c>
      <c r="F28" s="31">
        <v>0</v>
      </c>
      <c r="G28" s="31">
        <v>1</v>
      </c>
      <c r="H28" s="31">
        <v>0.2</v>
      </c>
      <c r="I28" s="31">
        <v>1</v>
      </c>
      <c r="J28" s="31">
        <v>6</v>
      </c>
      <c r="K28" s="31" t="s">
        <v>3506</v>
      </c>
      <c r="L28" s="31" t="s">
        <v>1134</v>
      </c>
      <c r="M28" s="32">
        <v>1967</v>
      </c>
      <c r="N28" s="32">
        <v>2000</v>
      </c>
    </row>
    <row r="29" spans="1:1025" ht="12.6" customHeight="1" x14ac:dyDescent="0.3">
      <c r="A29" s="33" t="s">
        <v>118</v>
      </c>
      <c r="B29" s="30" t="str">
        <f>VLOOKUP(A29,BasicInfo!$B:$C,2,FALSE)</f>
        <v>Ang, Chen and Xing</v>
      </c>
      <c r="D29" s="31">
        <v>1</v>
      </c>
      <c r="E29" s="31">
        <v>1</v>
      </c>
      <c r="F29" s="31">
        <v>0</v>
      </c>
      <c r="G29" s="31">
        <v>0</v>
      </c>
      <c r="H29" s="31">
        <v>0.2</v>
      </c>
      <c r="I29" s="31">
        <v>1</v>
      </c>
      <c r="J29" s="31">
        <v>6</v>
      </c>
      <c r="K29" s="31" t="s">
        <v>4981</v>
      </c>
      <c r="L29" s="31" t="s">
        <v>1134</v>
      </c>
      <c r="M29" s="32">
        <v>1963</v>
      </c>
      <c r="N29" s="32">
        <v>2001</v>
      </c>
    </row>
    <row r="30" spans="1:1025" ht="12.6" customHeight="1" x14ac:dyDescent="0.3">
      <c r="A30" s="33" t="s">
        <v>125</v>
      </c>
      <c r="B30" s="30" t="str">
        <f>VLOOKUP(A30,BasicInfo!$B:$C,2,FALSE)</f>
        <v>Asquith Pathak and Ritter</v>
      </c>
      <c r="E30" s="31">
        <v>1</v>
      </c>
      <c r="F30" s="31">
        <v>0</v>
      </c>
      <c r="G30" s="31">
        <v>0</v>
      </c>
      <c r="H30" s="31">
        <v>0.33</v>
      </c>
      <c r="I30" s="31">
        <v>1</v>
      </c>
      <c r="J30" s="31">
        <v>6</v>
      </c>
      <c r="K30" s="31" t="s">
        <v>1192</v>
      </c>
      <c r="L30" s="31" t="s">
        <v>1049</v>
      </c>
      <c r="M30" s="32">
        <v>1980</v>
      </c>
      <c r="N30" s="32">
        <v>2002</v>
      </c>
    </row>
    <row r="31" spans="1:1025" ht="12.6" customHeight="1" x14ac:dyDescent="0.3">
      <c r="A31" s="33" t="s">
        <v>130</v>
      </c>
      <c r="B31" s="30" t="str">
        <f>VLOOKUP(A31,BasicInfo!$B:$C,2,FALSE)</f>
        <v>Avramov et al</v>
      </c>
      <c r="C31" s="31">
        <v>5</v>
      </c>
      <c r="E31" s="31">
        <v>1</v>
      </c>
      <c r="F31" s="31">
        <v>0</v>
      </c>
      <c r="G31" s="31">
        <v>0</v>
      </c>
      <c r="H31" s="31">
        <v>0.2</v>
      </c>
      <c r="I31" s="31">
        <v>1</v>
      </c>
      <c r="J31" s="31">
        <v>6</v>
      </c>
      <c r="K31" s="31" t="s">
        <v>1205</v>
      </c>
      <c r="L31" s="31" t="s">
        <v>1049</v>
      </c>
      <c r="M31" s="32">
        <v>1985</v>
      </c>
      <c r="N31" s="32">
        <v>2003</v>
      </c>
    </row>
    <row r="32" spans="1:1025" ht="12.6" customHeight="1" x14ac:dyDescent="0.3">
      <c r="A32" s="33" t="s">
        <v>136</v>
      </c>
      <c r="B32" s="30" t="str">
        <f>VLOOKUP(A32,BasicInfo!$B:$C,2,FALSE)</f>
        <v>Balakrishnan, Bartov and Faurel</v>
      </c>
      <c r="E32" s="31">
        <v>1</v>
      </c>
      <c r="F32" s="31">
        <v>0</v>
      </c>
      <c r="G32" s="31">
        <v>0</v>
      </c>
      <c r="H32" s="31">
        <v>0.2</v>
      </c>
      <c r="I32" s="31">
        <v>3</v>
      </c>
      <c r="J32" s="31">
        <v>6</v>
      </c>
      <c r="K32" s="31" t="s">
        <v>1249</v>
      </c>
      <c r="L32" s="31" t="s">
        <v>1049</v>
      </c>
      <c r="M32" s="32">
        <v>1976</v>
      </c>
      <c r="N32" s="32">
        <v>2005</v>
      </c>
    </row>
    <row r="33" spans="1:19" ht="12.6" customHeight="1" x14ac:dyDescent="0.3">
      <c r="A33" s="33" t="s">
        <v>143</v>
      </c>
      <c r="B33" s="30" t="str">
        <f>VLOOKUP(A33,BasicInfo!$B:$C,2,FALSE)</f>
        <v>Balakrishnan, Bartov and Faurel</v>
      </c>
      <c r="C33" s="31">
        <v>1</v>
      </c>
      <c r="E33" s="31">
        <v>1</v>
      </c>
      <c r="F33" s="31">
        <v>0</v>
      </c>
      <c r="G33" s="31">
        <v>0</v>
      </c>
      <c r="H33" s="31">
        <v>0.2</v>
      </c>
      <c r="I33" s="31">
        <v>3</v>
      </c>
      <c r="J33" s="31">
        <v>6</v>
      </c>
      <c r="K33" s="31" t="s">
        <v>1267</v>
      </c>
      <c r="L33" s="31" t="s">
        <v>1049</v>
      </c>
      <c r="M33" s="32">
        <v>1976</v>
      </c>
      <c r="N33" s="32">
        <v>2005</v>
      </c>
    </row>
    <row r="34" spans="1:19" ht="12.6" customHeight="1" x14ac:dyDescent="0.3">
      <c r="A34" s="33" t="s">
        <v>146</v>
      </c>
      <c r="B34" s="30" t="str">
        <f>VLOOKUP(A34,BasicInfo!$B:$C,2,FALSE)</f>
        <v>Bali, Cakici, and Whitelaw</v>
      </c>
      <c r="E34" s="31">
        <v>-1</v>
      </c>
      <c r="F34" s="31">
        <v>0</v>
      </c>
      <c r="G34" s="31">
        <v>1</v>
      </c>
      <c r="H34" s="31">
        <v>0.1</v>
      </c>
      <c r="I34" s="31">
        <v>1</v>
      </c>
      <c r="J34" s="31">
        <v>6</v>
      </c>
      <c r="K34" s="31" t="s">
        <v>1315</v>
      </c>
      <c r="L34" s="31" t="s">
        <v>1134</v>
      </c>
      <c r="M34" s="32">
        <v>1962</v>
      </c>
      <c r="N34" s="32">
        <v>2005</v>
      </c>
    </row>
    <row r="35" spans="1:19" ht="12.6" customHeight="1" x14ac:dyDescent="0.3">
      <c r="A35" s="33" t="s">
        <v>152</v>
      </c>
      <c r="B35" s="30" t="str">
        <f>VLOOKUP(A35,BasicInfo!$B:$C,2,FALSE)</f>
        <v>Bali, Engle and Murray</v>
      </c>
      <c r="E35" s="31">
        <v>-1</v>
      </c>
      <c r="F35" s="31">
        <v>0</v>
      </c>
      <c r="G35" s="31">
        <v>0</v>
      </c>
      <c r="H35" s="31">
        <v>0.2</v>
      </c>
      <c r="I35" s="31">
        <v>1</v>
      </c>
      <c r="J35" s="31">
        <v>6</v>
      </c>
      <c r="K35" s="31" t="s">
        <v>3501</v>
      </c>
      <c r="L35" s="31" t="s">
        <v>1134</v>
      </c>
      <c r="M35" s="32">
        <v>1963</v>
      </c>
      <c r="N35" s="32">
        <v>2012</v>
      </c>
    </row>
    <row r="36" spans="1:19" ht="12.6" customHeight="1" x14ac:dyDescent="0.3">
      <c r="A36" s="33" t="s">
        <v>156</v>
      </c>
      <c r="B36" s="30" t="str">
        <f>VLOOKUP(A36,BasicInfo!$B:$C,2,FALSE)</f>
        <v>Bali, Engle and Murray</v>
      </c>
      <c r="E36" s="31">
        <v>-1</v>
      </c>
      <c r="F36" s="31">
        <v>0</v>
      </c>
      <c r="G36" s="31">
        <v>0</v>
      </c>
      <c r="H36" s="31">
        <v>0.2</v>
      </c>
      <c r="I36" s="31">
        <v>1</v>
      </c>
      <c r="J36" s="31">
        <v>6</v>
      </c>
      <c r="K36" s="31" t="s">
        <v>3503</v>
      </c>
      <c r="L36" s="31" t="s">
        <v>1134</v>
      </c>
      <c r="M36" s="32">
        <v>1963</v>
      </c>
      <c r="N36" s="32">
        <v>2012</v>
      </c>
    </row>
    <row r="37" spans="1:19" ht="12.6" customHeight="1" x14ac:dyDescent="0.3">
      <c r="A37" s="33" t="s">
        <v>159</v>
      </c>
      <c r="B37" s="30" t="str">
        <f>VLOOKUP(A37,BasicInfo!$B:$C,2,FALSE)</f>
        <v>Bali, Engle and Murray</v>
      </c>
      <c r="E37" s="31">
        <v>-1</v>
      </c>
      <c r="F37" s="31">
        <v>0</v>
      </c>
      <c r="G37" s="31">
        <v>0</v>
      </c>
      <c r="H37" s="31">
        <v>0.2</v>
      </c>
      <c r="I37" s="31">
        <v>1</v>
      </c>
      <c r="J37" s="31">
        <v>6</v>
      </c>
      <c r="K37" s="31" t="s">
        <v>3502</v>
      </c>
      <c r="L37" s="31" t="s">
        <v>1134</v>
      </c>
      <c r="M37" s="32">
        <v>1963</v>
      </c>
      <c r="N37" s="32">
        <v>2012</v>
      </c>
    </row>
    <row r="38" spans="1:19" ht="12.6" customHeight="1" x14ac:dyDescent="0.3">
      <c r="A38" s="33" t="s">
        <v>3480</v>
      </c>
      <c r="B38" s="30" t="str">
        <f>VLOOKUP(A38,BasicInfo!$B:$C,2,FALSE)</f>
        <v>Bali, Engle and Murray</v>
      </c>
      <c r="E38" s="31">
        <v>-1</v>
      </c>
      <c r="F38" s="31">
        <v>0</v>
      </c>
      <c r="G38" s="31">
        <v>0</v>
      </c>
      <c r="H38" s="31">
        <v>0.2</v>
      </c>
      <c r="I38" s="31">
        <v>1</v>
      </c>
      <c r="J38" s="31">
        <v>6</v>
      </c>
      <c r="K38" s="31" t="s">
        <v>3504</v>
      </c>
      <c r="L38" s="31" t="s">
        <v>1134</v>
      </c>
      <c r="M38" s="32">
        <v>1967</v>
      </c>
      <c r="N38" s="32">
        <v>2012</v>
      </c>
    </row>
    <row r="39" spans="1:19" ht="12.6" customHeight="1" x14ac:dyDescent="0.3">
      <c r="A39" s="33" t="s">
        <v>162</v>
      </c>
      <c r="B39" s="30" t="str">
        <f>VLOOKUP(A39,BasicInfo!$B:$C,2,FALSE)</f>
        <v>Ball et al.</v>
      </c>
      <c r="E39" s="31">
        <v>1</v>
      </c>
      <c r="F39" s="31">
        <v>0</v>
      </c>
      <c r="G39" s="31">
        <v>0</v>
      </c>
      <c r="H39" s="31">
        <v>0.2</v>
      </c>
      <c r="I39" s="31">
        <v>1</v>
      </c>
      <c r="J39" s="31">
        <v>6</v>
      </c>
      <c r="K39" s="31" t="s">
        <v>1077</v>
      </c>
      <c r="L39" s="31" t="s">
        <v>1049</v>
      </c>
      <c r="M39" s="32">
        <v>1963</v>
      </c>
      <c r="N39" s="32">
        <v>2014</v>
      </c>
    </row>
    <row r="40" spans="1:19" ht="12.6" customHeight="1" x14ac:dyDescent="0.3">
      <c r="A40" s="33" t="s">
        <v>3397</v>
      </c>
      <c r="B40" s="30" t="str">
        <f>VLOOKUP(A40,BasicInfo!$B:$C,2,FALSE)</f>
        <v>Ball et al.</v>
      </c>
      <c r="E40" s="31">
        <v>1</v>
      </c>
      <c r="F40" s="31">
        <v>0</v>
      </c>
      <c r="G40" s="31">
        <v>0</v>
      </c>
      <c r="H40" s="31">
        <v>0.2</v>
      </c>
      <c r="I40" s="31">
        <v>1</v>
      </c>
      <c r="J40" s="31">
        <v>6</v>
      </c>
      <c r="K40" s="31" t="s">
        <v>1077</v>
      </c>
      <c r="L40" s="31" t="s">
        <v>1049</v>
      </c>
      <c r="M40" s="32">
        <v>1963</v>
      </c>
      <c r="N40" s="32">
        <v>2014</v>
      </c>
    </row>
    <row r="41" spans="1:19" ht="12.6" customHeight="1" x14ac:dyDescent="0.3">
      <c r="A41" s="33" t="s">
        <v>3550</v>
      </c>
      <c r="B41" s="30" t="str">
        <f>VLOOKUP(A41,BasicInfo!$B:$C,2,FALSE)</f>
        <v>Ball et al.</v>
      </c>
      <c r="E41" s="31">
        <v>1</v>
      </c>
      <c r="F41" s="31">
        <v>0</v>
      </c>
      <c r="G41" s="31">
        <v>0</v>
      </c>
      <c r="H41" s="31">
        <v>0.2</v>
      </c>
      <c r="I41" s="31">
        <v>1</v>
      </c>
      <c r="J41" s="31">
        <v>6</v>
      </c>
      <c r="K41" s="31" t="s">
        <v>3635</v>
      </c>
      <c r="L41" s="31" t="s">
        <v>1049</v>
      </c>
      <c r="M41" s="32">
        <v>1963</v>
      </c>
      <c r="N41" s="32">
        <v>2014</v>
      </c>
    </row>
    <row r="42" spans="1:19" ht="12.6" customHeight="1" x14ac:dyDescent="0.3">
      <c r="A42" s="2" t="s">
        <v>3549</v>
      </c>
      <c r="B42" s="30" t="str">
        <f>VLOOKUP(A42,BasicInfo!$B:$C,2,FALSE)</f>
        <v>Ball et al.</v>
      </c>
      <c r="E42" s="31">
        <v>1</v>
      </c>
      <c r="F42" s="31">
        <v>0</v>
      </c>
      <c r="G42" s="31">
        <v>0</v>
      </c>
      <c r="H42" s="31">
        <v>0.2</v>
      </c>
      <c r="I42" s="31">
        <v>1</v>
      </c>
      <c r="J42" s="31">
        <v>6</v>
      </c>
      <c r="K42" s="31" t="s">
        <v>3635</v>
      </c>
      <c r="L42" s="31" t="s">
        <v>1049</v>
      </c>
      <c r="M42" s="32">
        <v>1963</v>
      </c>
      <c r="N42" s="32">
        <v>2014</v>
      </c>
    </row>
    <row r="43" spans="1:19" ht="12.6" customHeight="1" x14ac:dyDescent="0.3">
      <c r="A43" s="2" t="s">
        <v>3552</v>
      </c>
      <c r="B43" s="30" t="str">
        <f>VLOOKUP(A43,BasicInfo!$B:$C,2,FALSE)</f>
        <v>Ball et al.</v>
      </c>
      <c r="E43" s="31">
        <v>1</v>
      </c>
      <c r="F43" s="31">
        <v>0</v>
      </c>
      <c r="G43" s="31">
        <v>0</v>
      </c>
      <c r="H43" s="31">
        <v>0.2</v>
      </c>
      <c r="I43" s="31">
        <v>1</v>
      </c>
      <c r="J43" s="31">
        <v>6</v>
      </c>
      <c r="K43" s="31" t="s">
        <v>3635</v>
      </c>
      <c r="L43" s="31" t="s">
        <v>1049</v>
      </c>
      <c r="M43" s="32">
        <v>1963</v>
      </c>
      <c r="N43" s="32">
        <v>2014</v>
      </c>
    </row>
    <row r="44" spans="1:19" ht="12.6" customHeight="1" x14ac:dyDescent="0.3">
      <c r="A44" s="2" t="s">
        <v>3551</v>
      </c>
      <c r="B44" s="30" t="str">
        <f>VLOOKUP(A44,BasicInfo!$B:$C,2,FALSE)</f>
        <v>Ball et al.</v>
      </c>
      <c r="E44" s="31">
        <v>1</v>
      </c>
      <c r="F44" s="31">
        <v>0</v>
      </c>
      <c r="G44" s="31">
        <v>0</v>
      </c>
      <c r="H44" s="31">
        <v>0.2</v>
      </c>
      <c r="I44" s="31">
        <v>1</v>
      </c>
      <c r="J44" s="31">
        <v>6</v>
      </c>
      <c r="K44" s="31" t="s">
        <v>3635</v>
      </c>
      <c r="L44" s="31" t="s">
        <v>1049</v>
      </c>
      <c r="M44" s="32">
        <v>1963</v>
      </c>
      <c r="N44" s="32">
        <v>2014</v>
      </c>
    </row>
    <row r="45" spans="1:19" ht="12.6" customHeight="1" x14ac:dyDescent="0.3">
      <c r="A45" s="33" t="s">
        <v>167</v>
      </c>
      <c r="B45" s="30" t="str">
        <f>VLOOKUP(A45,BasicInfo!$B:$C,2,FALSE)</f>
        <v>Banz</v>
      </c>
      <c r="E45" s="31">
        <v>-1</v>
      </c>
      <c r="F45" s="31">
        <v>0</v>
      </c>
      <c r="G45" s="31">
        <v>0</v>
      </c>
      <c r="H45" s="31">
        <v>0.2</v>
      </c>
      <c r="I45" s="31">
        <v>1</v>
      </c>
      <c r="J45" s="31">
        <v>6</v>
      </c>
      <c r="K45" s="31" t="s">
        <v>1284</v>
      </c>
      <c r="L45" s="31" t="s">
        <v>1049</v>
      </c>
      <c r="M45" s="32">
        <v>1926</v>
      </c>
      <c r="N45" s="32">
        <v>1975</v>
      </c>
    </row>
    <row r="46" spans="1:19" ht="12.6" customHeight="1" x14ac:dyDescent="0.3">
      <c r="A46" s="33" t="s">
        <v>172</v>
      </c>
      <c r="B46" s="30" t="str">
        <f>VLOOKUP(A46,BasicInfo!$B:$C,2,FALSE)</f>
        <v>Barbee, Mukherji and Raines</v>
      </c>
      <c r="E46" s="31">
        <v>1</v>
      </c>
      <c r="F46" s="31">
        <v>0</v>
      </c>
      <c r="G46" s="31">
        <v>0</v>
      </c>
      <c r="H46" s="31">
        <v>0.2</v>
      </c>
      <c r="I46" s="31">
        <v>12</v>
      </c>
      <c r="J46" s="31">
        <v>6</v>
      </c>
      <c r="K46" s="31" t="s">
        <v>1290</v>
      </c>
      <c r="L46" s="31" t="s">
        <v>1049</v>
      </c>
      <c r="M46" s="32">
        <v>1979</v>
      </c>
      <c r="N46" s="32">
        <v>1991</v>
      </c>
    </row>
    <row r="47" spans="1:19" ht="12.6" customHeight="1" x14ac:dyDescent="0.3">
      <c r="A47" s="33" t="s">
        <v>3439</v>
      </c>
      <c r="B47" s="30" t="str">
        <f>VLOOKUP(A47,BasicInfo!$B:$C,2,FALSE)</f>
        <v>Barbee, Mukherji and Raines</v>
      </c>
      <c r="E47" s="31">
        <v>1</v>
      </c>
      <c r="F47" s="31">
        <v>0</v>
      </c>
      <c r="G47" s="31">
        <v>0</v>
      </c>
      <c r="H47" s="31">
        <v>0.2</v>
      </c>
      <c r="I47" s="31">
        <v>12</v>
      </c>
      <c r="J47" s="31">
        <v>6</v>
      </c>
      <c r="K47" s="31" t="s">
        <v>1290</v>
      </c>
      <c r="L47" s="31" t="s">
        <v>1049</v>
      </c>
      <c r="M47" s="32">
        <v>1979</v>
      </c>
      <c r="N47" s="32">
        <v>1991</v>
      </c>
      <c r="S47" s="22" t="s">
        <v>3711</v>
      </c>
    </row>
    <row r="48" spans="1:19" ht="12.6" customHeight="1" x14ac:dyDescent="0.3">
      <c r="A48" s="33" t="s">
        <v>181</v>
      </c>
      <c r="B48" s="30" t="str">
        <f>VLOOKUP(A48,BasicInfo!$B:$C,2,FALSE)</f>
        <v>Barber et al.</v>
      </c>
      <c r="E48" s="31">
        <v>-1</v>
      </c>
      <c r="F48" s="31">
        <v>1</v>
      </c>
      <c r="G48" s="31">
        <v>0</v>
      </c>
      <c r="H48" s="31" t="e">
        <f>#N/A</f>
        <v>#N/A</v>
      </c>
      <c r="I48" s="31">
        <v>1</v>
      </c>
      <c r="J48" s="31">
        <v>6</v>
      </c>
      <c r="K48" s="31" t="s">
        <v>1104</v>
      </c>
      <c r="L48" s="31" t="s">
        <v>1049</v>
      </c>
      <c r="M48" s="32">
        <v>1994</v>
      </c>
      <c r="N48" s="32">
        <v>1997</v>
      </c>
    </row>
    <row r="49" spans="1:19" ht="12.6" customHeight="1" x14ac:dyDescent="0.3">
      <c r="A49" s="33" t="s">
        <v>187</v>
      </c>
      <c r="B49" s="30" t="str">
        <f>VLOOKUP(A49,BasicInfo!$B:$C,2,FALSE)</f>
        <v>Barber et al.</v>
      </c>
      <c r="E49" s="31">
        <v>-1</v>
      </c>
      <c r="F49" s="31">
        <v>1</v>
      </c>
      <c r="G49" s="31">
        <v>0</v>
      </c>
      <c r="H49" s="31" t="e">
        <f>#N/A</f>
        <v>#N/A</v>
      </c>
      <c r="I49" s="31">
        <v>1</v>
      </c>
      <c r="J49" s="31">
        <v>6</v>
      </c>
      <c r="K49" s="31" t="s">
        <v>1133</v>
      </c>
      <c r="L49" s="31" t="s">
        <v>1049</v>
      </c>
      <c r="M49" s="32">
        <v>1985</v>
      </c>
      <c r="N49" s="32">
        <v>1997</v>
      </c>
    </row>
    <row r="50" spans="1:19" ht="12.6" customHeight="1" x14ac:dyDescent="0.3">
      <c r="A50" s="33" t="s">
        <v>191</v>
      </c>
      <c r="B50" s="30" t="str">
        <f>VLOOKUP(A50,BasicInfo!$B:$C,2,FALSE)</f>
        <v>Barber et al.</v>
      </c>
      <c r="E50" s="31">
        <v>1</v>
      </c>
      <c r="F50" s="31">
        <v>1</v>
      </c>
      <c r="G50" s="31">
        <v>0</v>
      </c>
      <c r="H50" s="31" t="e">
        <f>#N/A</f>
        <v>#N/A</v>
      </c>
      <c r="I50" s="31">
        <v>1</v>
      </c>
      <c r="J50" s="31">
        <v>6</v>
      </c>
      <c r="K50" s="31" t="s">
        <v>1301</v>
      </c>
      <c r="L50" s="31" t="s">
        <v>1049</v>
      </c>
      <c r="M50" s="32">
        <v>1985</v>
      </c>
      <c r="N50" s="32">
        <v>1997</v>
      </c>
    </row>
    <row r="51" spans="1:19" ht="12.6" customHeight="1" x14ac:dyDescent="0.3">
      <c r="A51" s="33" t="s">
        <v>193</v>
      </c>
      <c r="B51" s="30" t="str">
        <f>VLOOKUP(A51,BasicInfo!$B:$C,2,FALSE)</f>
        <v>Barry and Brown</v>
      </c>
      <c r="E51" s="31">
        <v>-1</v>
      </c>
      <c r="F51" s="31">
        <v>0</v>
      </c>
      <c r="G51" s="31">
        <v>0</v>
      </c>
      <c r="H51" s="31">
        <v>0.2</v>
      </c>
      <c r="I51" s="31">
        <v>1</v>
      </c>
      <c r="J51" s="31">
        <v>6</v>
      </c>
      <c r="K51" s="31" t="s">
        <v>1152</v>
      </c>
      <c r="L51" s="31" t="s">
        <v>1049</v>
      </c>
      <c r="M51" s="32">
        <v>1931</v>
      </c>
      <c r="N51" s="32">
        <v>1980</v>
      </c>
    </row>
    <row r="52" spans="1:19" ht="12.6" customHeight="1" x14ac:dyDescent="0.3">
      <c r="A52" s="33" t="s">
        <v>199</v>
      </c>
      <c r="B52" s="30" t="str">
        <f>VLOOKUP(A52,BasicInfo!$B:$C,2,FALSE)</f>
        <v>Barth and Hutton</v>
      </c>
      <c r="E52" s="31">
        <v>1</v>
      </c>
      <c r="F52" s="31">
        <v>1</v>
      </c>
      <c r="G52" s="31">
        <v>0</v>
      </c>
      <c r="H52" s="31" t="e">
        <f>#N/A</f>
        <v>#N/A</v>
      </c>
      <c r="I52" s="31">
        <v>12</v>
      </c>
      <c r="J52" s="31">
        <v>6</v>
      </c>
      <c r="K52" s="31" t="s">
        <v>1090</v>
      </c>
      <c r="L52" s="31" t="s">
        <v>1049</v>
      </c>
      <c r="M52" s="32">
        <v>1981</v>
      </c>
      <c r="N52" s="32">
        <v>1996</v>
      </c>
    </row>
    <row r="53" spans="1:19" ht="12.6" customHeight="1" x14ac:dyDescent="0.3">
      <c r="A53" s="33" t="s">
        <v>205</v>
      </c>
      <c r="B53" s="30" t="str">
        <f>VLOOKUP(A53,BasicInfo!$B:$C,2,FALSE)</f>
        <v>Bartov and Kim</v>
      </c>
      <c r="E53" s="31">
        <v>1</v>
      </c>
      <c r="F53" s="31">
        <v>1</v>
      </c>
      <c r="G53" s="31">
        <v>0</v>
      </c>
      <c r="H53" s="31" t="e">
        <f>#N/A</f>
        <v>#N/A</v>
      </c>
      <c r="I53" s="31">
        <v>12</v>
      </c>
      <c r="J53" s="31">
        <v>6</v>
      </c>
      <c r="K53" s="31" t="s">
        <v>1051</v>
      </c>
      <c r="L53" s="31" t="s">
        <v>1049</v>
      </c>
      <c r="M53" s="32">
        <v>1980</v>
      </c>
      <c r="N53" s="32">
        <v>1998</v>
      </c>
    </row>
    <row r="54" spans="1:19" ht="12.6" customHeight="1" x14ac:dyDescent="0.3">
      <c r="A54" s="33" t="s">
        <v>210</v>
      </c>
      <c r="B54" s="30" t="str">
        <f>VLOOKUP(A54,BasicInfo!$B:$C,2,FALSE)</f>
        <v>Basu</v>
      </c>
      <c r="D54" s="31">
        <v>1</v>
      </c>
      <c r="E54" s="31">
        <v>1</v>
      </c>
      <c r="F54" s="31">
        <v>0</v>
      </c>
      <c r="G54" s="31">
        <v>0</v>
      </c>
      <c r="H54" s="31">
        <v>0.2</v>
      </c>
      <c r="I54" s="31">
        <v>12</v>
      </c>
      <c r="J54" s="31">
        <v>6</v>
      </c>
      <c r="K54" s="31" t="s">
        <v>1144</v>
      </c>
      <c r="L54" s="31" t="s">
        <v>1049</v>
      </c>
      <c r="M54" s="32">
        <v>1957</v>
      </c>
      <c r="N54" s="32">
        <v>1971</v>
      </c>
      <c r="S54" s="22" t="s">
        <v>3708</v>
      </c>
    </row>
    <row r="55" spans="1:19" ht="12.6" customHeight="1" x14ac:dyDescent="0.3">
      <c r="A55" s="33" t="s">
        <v>3386</v>
      </c>
      <c r="B55" s="30" t="str">
        <f>VLOOKUP(A55,BasicInfo!$B:$C,2,FALSE)</f>
        <v>Basu</v>
      </c>
      <c r="D55" s="31">
        <v>1</v>
      </c>
      <c r="E55" s="31">
        <v>1</v>
      </c>
      <c r="F55" s="31">
        <v>0</v>
      </c>
      <c r="G55" s="31">
        <v>0</v>
      </c>
      <c r="H55" s="31">
        <v>0.2</v>
      </c>
      <c r="I55" s="31">
        <v>12</v>
      </c>
      <c r="J55" s="31">
        <v>6</v>
      </c>
      <c r="K55" s="31" t="s">
        <v>1144</v>
      </c>
      <c r="L55" s="31" t="s">
        <v>1049</v>
      </c>
      <c r="M55" s="32">
        <v>1963</v>
      </c>
      <c r="N55" s="32">
        <v>1971</v>
      </c>
    </row>
    <row r="56" spans="1:19" ht="12.6" customHeight="1" x14ac:dyDescent="0.3">
      <c r="A56" s="33" t="s">
        <v>217</v>
      </c>
      <c r="B56" s="30" t="str">
        <f>VLOOKUP(A56,BasicInfo!$B:$C,2,FALSE)</f>
        <v>Bazdresch, Belo and Lin</v>
      </c>
      <c r="E56" s="31">
        <v>-1</v>
      </c>
      <c r="F56" s="31">
        <v>0</v>
      </c>
      <c r="G56" s="31">
        <v>0</v>
      </c>
      <c r="H56" s="31">
        <v>0.2</v>
      </c>
      <c r="I56" s="31">
        <v>12</v>
      </c>
      <c r="J56" s="31">
        <v>6</v>
      </c>
      <c r="K56" s="31" t="s">
        <v>1174</v>
      </c>
      <c r="L56" s="31" t="s">
        <v>1049</v>
      </c>
      <c r="M56" s="32">
        <v>1965</v>
      </c>
      <c r="N56" s="32">
        <v>2010</v>
      </c>
    </row>
    <row r="57" spans="1:19" ht="12.6" customHeight="1" x14ac:dyDescent="0.3">
      <c r="A57" s="33" t="s">
        <v>3554</v>
      </c>
      <c r="B57" s="30" t="str">
        <f>VLOOKUP(A57,BasicInfo!$B:$C,2,FALSE)</f>
        <v xml:space="preserve">Belo and Lin </v>
      </c>
      <c r="E57" s="31">
        <v>-1</v>
      </c>
      <c r="F57" s="31">
        <v>0</v>
      </c>
      <c r="G57" s="31">
        <v>0</v>
      </c>
      <c r="H57" s="31">
        <v>0.2</v>
      </c>
      <c r="I57" s="31">
        <v>1</v>
      </c>
      <c r="J57" s="31">
        <v>6</v>
      </c>
      <c r="K57" s="31" t="s">
        <v>3639</v>
      </c>
      <c r="L57" s="31" t="s">
        <v>1049</v>
      </c>
      <c r="M57" s="32">
        <v>1965</v>
      </c>
      <c r="N57" s="32">
        <v>2009</v>
      </c>
    </row>
    <row r="58" spans="1:19" ht="12.6" customHeight="1" x14ac:dyDescent="0.3">
      <c r="A58" s="33" t="s">
        <v>227</v>
      </c>
      <c r="B58" s="30" t="str">
        <f>VLOOKUP(A58,BasicInfo!$B:$C,2,FALSE)</f>
        <v>Belo, Lin and Vitorino</v>
      </c>
      <c r="E58" s="31">
        <v>1</v>
      </c>
      <c r="F58" s="31">
        <v>0</v>
      </c>
      <c r="G58" s="31">
        <v>0</v>
      </c>
      <c r="H58" s="31">
        <v>0.2</v>
      </c>
      <c r="I58" s="31">
        <v>1</v>
      </c>
      <c r="J58" s="31">
        <v>6</v>
      </c>
      <c r="K58" s="43" t="s">
        <v>5037</v>
      </c>
      <c r="L58" s="31" t="s">
        <v>1047</v>
      </c>
      <c r="M58" s="32">
        <v>1975</v>
      </c>
      <c r="N58" s="32">
        <v>2010</v>
      </c>
    </row>
    <row r="59" spans="1:19" ht="12.6" customHeight="1" x14ac:dyDescent="0.3">
      <c r="A59" s="33" t="s">
        <v>223</v>
      </c>
      <c r="B59" s="30" t="str">
        <f>VLOOKUP(A59,BasicInfo!$B:$C,2,FALSE)</f>
        <v>Belo, Lin and Vitorino</v>
      </c>
      <c r="E59" s="31">
        <v>-1</v>
      </c>
      <c r="F59" s="31">
        <v>0</v>
      </c>
      <c r="G59" s="31">
        <v>0</v>
      </c>
      <c r="H59" s="31">
        <v>0.2</v>
      </c>
      <c r="I59" s="31">
        <v>1</v>
      </c>
      <c r="J59" s="31">
        <v>6</v>
      </c>
      <c r="K59" s="43" t="s">
        <v>3508</v>
      </c>
      <c r="L59" s="31" t="s">
        <v>1047</v>
      </c>
      <c r="M59" s="32">
        <v>1975</v>
      </c>
      <c r="N59" s="32">
        <v>2010</v>
      </c>
    </row>
    <row r="60" spans="1:19" ht="12.6" customHeight="1" x14ac:dyDescent="0.3">
      <c r="A60" s="33" t="s">
        <v>231</v>
      </c>
      <c r="B60" s="30" t="str">
        <f>VLOOKUP(A60,BasicInfo!$B:$C,2,FALSE)</f>
        <v>Bhandari</v>
      </c>
      <c r="E60" s="31">
        <v>1</v>
      </c>
      <c r="F60" s="31">
        <v>0</v>
      </c>
      <c r="G60" s="31">
        <v>0</v>
      </c>
      <c r="H60" s="31">
        <v>0.2</v>
      </c>
      <c r="I60" s="31">
        <v>1</v>
      </c>
      <c r="J60" s="31">
        <v>6</v>
      </c>
      <c r="K60" s="31" t="s">
        <v>1195</v>
      </c>
      <c r="L60" s="31" t="s">
        <v>1049</v>
      </c>
      <c r="M60" s="32">
        <v>1952</v>
      </c>
      <c r="N60" s="32">
        <v>1981</v>
      </c>
    </row>
    <row r="61" spans="1:19" ht="12.6" customHeight="1" x14ac:dyDescent="0.3">
      <c r="A61" s="33" t="s">
        <v>3389</v>
      </c>
      <c r="B61" s="30" t="str">
        <f>VLOOKUP(A61,BasicInfo!$B:$C,2,FALSE)</f>
        <v>Bhandari</v>
      </c>
      <c r="E61" s="31">
        <v>1</v>
      </c>
      <c r="F61" s="31">
        <v>0</v>
      </c>
      <c r="G61" s="31">
        <v>0</v>
      </c>
      <c r="H61" s="31">
        <v>0.2</v>
      </c>
      <c r="I61" s="31">
        <v>1</v>
      </c>
      <c r="J61" s="31">
        <v>6</v>
      </c>
      <c r="K61" s="31" t="s">
        <v>1195</v>
      </c>
      <c r="L61" s="31" t="s">
        <v>1049</v>
      </c>
      <c r="M61" s="32">
        <v>1952</v>
      </c>
      <c r="N61" s="32">
        <v>1981</v>
      </c>
      <c r="S61" s="22" t="s">
        <v>3705</v>
      </c>
    </row>
    <row r="62" spans="1:19" ht="12.6" customHeight="1" x14ac:dyDescent="0.3">
      <c r="A62" s="33" t="s">
        <v>238</v>
      </c>
      <c r="B62" s="30" t="str">
        <f>VLOOKUP(A62,BasicInfo!$B:$C,2,FALSE)</f>
        <v>Blitz, Huij and Martens</v>
      </c>
      <c r="E62" s="31">
        <v>1</v>
      </c>
      <c r="F62" s="31">
        <v>0</v>
      </c>
      <c r="G62" s="31">
        <v>0</v>
      </c>
      <c r="H62" s="31">
        <v>0.2</v>
      </c>
      <c r="I62" s="31">
        <v>1</v>
      </c>
      <c r="J62" s="31">
        <v>6</v>
      </c>
      <c r="K62" s="31" t="s">
        <v>3509</v>
      </c>
      <c r="L62" s="31" t="s">
        <v>1065</v>
      </c>
      <c r="M62" s="32">
        <v>1930</v>
      </c>
      <c r="N62" s="32">
        <v>2009</v>
      </c>
      <c r="O62" s="32">
        <v>5</v>
      </c>
      <c r="S62" s="22" t="s">
        <v>3706</v>
      </c>
    </row>
    <row r="63" spans="1:19" ht="12.6" customHeight="1" x14ac:dyDescent="0.3">
      <c r="A63" s="33" t="s">
        <v>243</v>
      </c>
      <c r="B63" s="30" t="str">
        <f>VLOOKUP(A63,BasicInfo!$B:$C,2,FALSE)</f>
        <v>Blitz, Huij and Martens</v>
      </c>
      <c r="E63" s="31">
        <v>1</v>
      </c>
      <c r="F63" s="31">
        <v>0</v>
      </c>
      <c r="G63" s="31">
        <v>0</v>
      </c>
      <c r="H63" s="31">
        <v>0.2</v>
      </c>
      <c r="I63" s="31">
        <v>1</v>
      </c>
      <c r="J63" s="31">
        <v>6</v>
      </c>
      <c r="K63" s="31" t="s">
        <v>3510</v>
      </c>
      <c r="L63" s="31" t="s">
        <v>1065</v>
      </c>
      <c r="M63" s="32">
        <v>1930</v>
      </c>
      <c r="N63" s="32">
        <v>2009</v>
      </c>
    </row>
    <row r="64" spans="1:19" ht="12.6" customHeight="1" x14ac:dyDescent="0.3">
      <c r="A64" s="33" t="s">
        <v>116</v>
      </c>
      <c r="B64" s="30" t="str">
        <f>VLOOKUP(A64,BasicInfo!$B:$C,2,FALSE)</f>
        <v>Blume and Husic</v>
      </c>
      <c r="E64" s="31">
        <v>-1</v>
      </c>
      <c r="F64" s="31">
        <v>0</v>
      </c>
      <c r="G64" s="31">
        <v>0</v>
      </c>
      <c r="H64" s="31">
        <v>0.2</v>
      </c>
      <c r="I64" s="31">
        <v>1</v>
      </c>
      <c r="J64" s="31">
        <v>12</v>
      </c>
      <c r="K64" s="31" t="s">
        <v>1242</v>
      </c>
      <c r="L64" s="31" t="s">
        <v>1049</v>
      </c>
      <c r="M64" s="32">
        <v>1932</v>
      </c>
      <c r="N64" s="32">
        <v>1971</v>
      </c>
    </row>
    <row r="65" spans="1:19" ht="12.6" customHeight="1" x14ac:dyDescent="0.3">
      <c r="A65" s="33" t="s">
        <v>247</v>
      </c>
      <c r="B65" s="30" t="str">
        <f>VLOOKUP(A65,BasicInfo!$B:$C,2,FALSE)</f>
        <v>Boudoukh et al.</v>
      </c>
      <c r="E65" s="31">
        <v>1</v>
      </c>
      <c r="F65" s="31">
        <v>0</v>
      </c>
      <c r="G65" s="31">
        <v>0</v>
      </c>
      <c r="H65" s="31">
        <v>0.2</v>
      </c>
      <c r="I65" s="31">
        <v>12</v>
      </c>
      <c r="J65" s="31">
        <v>6</v>
      </c>
      <c r="K65" s="31" t="s">
        <v>1217</v>
      </c>
      <c r="L65" s="31" t="s">
        <v>1049</v>
      </c>
      <c r="M65" s="32">
        <v>1984</v>
      </c>
      <c r="N65" s="32">
        <v>2003</v>
      </c>
    </row>
    <row r="66" spans="1:19" ht="12.6" customHeight="1" x14ac:dyDescent="0.3">
      <c r="A66" s="33" t="s">
        <v>3412</v>
      </c>
      <c r="B66" s="30" t="str">
        <f>VLOOKUP(A66,BasicInfo!$B:$C,2,FALSE)</f>
        <v>Boudoukh et al.</v>
      </c>
      <c r="E66" s="31">
        <v>1</v>
      </c>
      <c r="F66" s="31">
        <v>0</v>
      </c>
      <c r="G66" s="31">
        <v>0</v>
      </c>
      <c r="H66" s="31">
        <v>0.2</v>
      </c>
      <c r="I66" s="31">
        <v>12</v>
      </c>
      <c r="J66" s="31">
        <v>6</v>
      </c>
      <c r="K66" s="31" t="s">
        <v>1217</v>
      </c>
      <c r="L66" s="31" t="s">
        <v>1049</v>
      </c>
      <c r="M66" s="32">
        <v>1984</v>
      </c>
      <c r="N66" s="32">
        <v>2003</v>
      </c>
    </row>
    <row r="67" spans="1:19" ht="12.6" customHeight="1" x14ac:dyDescent="0.3">
      <c r="A67" s="33" t="s">
        <v>251</v>
      </c>
      <c r="B67" s="30" t="str">
        <f>VLOOKUP(A67,BasicInfo!$B:$C,2,FALSE)</f>
        <v>Boudoukh et al.</v>
      </c>
      <c r="E67" s="31">
        <v>1</v>
      </c>
      <c r="F67" s="31">
        <v>0</v>
      </c>
      <c r="G67" s="31">
        <v>0</v>
      </c>
      <c r="H67" s="31">
        <v>0.2</v>
      </c>
      <c r="I67" s="31">
        <v>12</v>
      </c>
      <c r="J67" s="31">
        <v>6</v>
      </c>
      <c r="K67" s="31" t="s">
        <v>1232</v>
      </c>
      <c r="L67" s="31" t="s">
        <v>1049</v>
      </c>
      <c r="M67" s="32">
        <v>1984</v>
      </c>
      <c r="N67" s="32">
        <v>2003</v>
      </c>
    </row>
    <row r="68" spans="1:19" ht="12.6" customHeight="1" x14ac:dyDescent="0.3">
      <c r="A68" s="33" t="s">
        <v>3418</v>
      </c>
      <c r="B68" s="30" t="str">
        <f>VLOOKUP(A68,BasicInfo!$B:$C,2,FALSE)</f>
        <v>Boudoukh et al.</v>
      </c>
      <c r="E68" s="31">
        <v>1</v>
      </c>
      <c r="F68" s="31">
        <v>0</v>
      </c>
      <c r="G68" s="31">
        <v>0</v>
      </c>
      <c r="H68" s="31">
        <v>0.2</v>
      </c>
      <c r="I68" s="31">
        <v>12</v>
      </c>
      <c r="J68" s="31">
        <v>6</v>
      </c>
      <c r="K68" s="31" t="s">
        <v>1232</v>
      </c>
      <c r="L68" s="31" t="s">
        <v>1049</v>
      </c>
      <c r="M68" s="32">
        <v>1984</v>
      </c>
      <c r="N68" s="32">
        <v>2003</v>
      </c>
    </row>
    <row r="69" spans="1:19" ht="12.6" customHeight="1" x14ac:dyDescent="0.3">
      <c r="A69" s="33" t="s">
        <v>255</v>
      </c>
      <c r="B69" s="30" t="str">
        <f>VLOOKUP(A69,BasicInfo!$B:$C,2,FALSE)</f>
        <v>Bradshaw, Richardson and Sloan</v>
      </c>
      <c r="E69" s="31">
        <v>-1</v>
      </c>
      <c r="F69" s="31">
        <v>0</v>
      </c>
      <c r="G69" s="31">
        <v>0</v>
      </c>
      <c r="H69" s="31">
        <v>0.2</v>
      </c>
      <c r="I69" s="31">
        <v>12</v>
      </c>
      <c r="J69" s="31">
        <v>6</v>
      </c>
      <c r="K69" s="31" t="s">
        <v>1213</v>
      </c>
      <c r="L69" s="31" t="s">
        <v>1049</v>
      </c>
      <c r="M69" s="32">
        <v>1971</v>
      </c>
      <c r="N69" s="32">
        <v>2000</v>
      </c>
    </row>
    <row r="70" spans="1:19" ht="12.6" customHeight="1" x14ac:dyDescent="0.3">
      <c r="A70" s="33" t="s">
        <v>260</v>
      </c>
      <c r="B70" s="30" t="str">
        <f>VLOOKUP(A70,BasicInfo!$B:$C,2,FALSE)</f>
        <v>Bradshaw, Richardson and Sloan</v>
      </c>
      <c r="E70" s="31">
        <v>-1</v>
      </c>
      <c r="F70" s="31">
        <v>0</v>
      </c>
      <c r="G70" s="31">
        <v>0</v>
      </c>
      <c r="H70" s="31">
        <v>0.2</v>
      </c>
      <c r="I70" s="31">
        <v>12</v>
      </c>
      <c r="J70" s="31">
        <v>6</v>
      </c>
      <c r="K70" s="31" t="s">
        <v>1215</v>
      </c>
      <c r="L70" s="31" t="s">
        <v>1049</v>
      </c>
      <c r="M70" s="32">
        <v>1971</v>
      </c>
      <c r="N70" s="32">
        <v>2000</v>
      </c>
    </row>
    <row r="71" spans="1:19" ht="12.6" customHeight="1" x14ac:dyDescent="0.3">
      <c r="A71" s="33" t="s">
        <v>263</v>
      </c>
      <c r="B71" s="30" t="str">
        <f>VLOOKUP(A71,BasicInfo!$B:$C,2,FALSE)</f>
        <v>Bradshaw, Richardson and Sloan</v>
      </c>
      <c r="E71" s="31">
        <v>-1</v>
      </c>
      <c r="F71" s="31">
        <v>0</v>
      </c>
      <c r="G71" s="31">
        <v>0</v>
      </c>
      <c r="H71" s="31">
        <v>0.2</v>
      </c>
      <c r="I71" s="31">
        <v>12</v>
      </c>
      <c r="J71" s="31">
        <v>6</v>
      </c>
      <c r="K71" s="31" t="s">
        <v>1306</v>
      </c>
      <c r="L71" s="31" t="s">
        <v>1049</v>
      </c>
      <c r="M71" s="32">
        <v>1971</v>
      </c>
      <c r="N71" s="32">
        <v>2000</v>
      </c>
    </row>
    <row r="72" spans="1:19" ht="12.6" customHeight="1" x14ac:dyDescent="0.3">
      <c r="A72" s="33" t="s">
        <v>267</v>
      </c>
      <c r="B72" s="30" t="str">
        <f>VLOOKUP(A72,BasicInfo!$B:$C,2,FALSE)</f>
        <v>Brennan, Chordia and Subrahmanyam</v>
      </c>
      <c r="E72" s="31">
        <v>-1</v>
      </c>
      <c r="F72" s="31">
        <v>0</v>
      </c>
      <c r="G72" s="31">
        <v>0</v>
      </c>
      <c r="H72" s="31">
        <v>0.2</v>
      </c>
      <c r="I72" s="31">
        <v>1</v>
      </c>
      <c r="J72" s="31">
        <v>12</v>
      </c>
      <c r="K72" s="31" t="s">
        <v>1132</v>
      </c>
      <c r="L72" s="31" t="s">
        <v>1049</v>
      </c>
      <c r="M72" s="32">
        <v>1966</v>
      </c>
      <c r="N72" s="32">
        <v>1995</v>
      </c>
    </row>
    <row r="73" spans="1:19" ht="12.6" customHeight="1" x14ac:dyDescent="0.3">
      <c r="A73" s="33" t="s">
        <v>273</v>
      </c>
      <c r="B73" s="30" t="str">
        <f>VLOOKUP(A73,BasicInfo!$B:$C,2,FALSE)</f>
        <v>Brown and Rowe</v>
      </c>
      <c r="E73" s="31">
        <v>1</v>
      </c>
      <c r="F73" s="31">
        <v>0</v>
      </c>
      <c r="G73" s="31">
        <v>0</v>
      </c>
      <c r="H73" s="31">
        <v>0.2</v>
      </c>
      <c r="I73" s="31">
        <v>1</v>
      </c>
      <c r="J73" s="31">
        <v>6</v>
      </c>
      <c r="K73" s="31" t="s">
        <v>5000</v>
      </c>
      <c r="L73" s="31" t="s">
        <v>1049</v>
      </c>
      <c r="M73" s="32">
        <v>1970</v>
      </c>
      <c r="N73" s="32">
        <v>2005</v>
      </c>
    </row>
    <row r="74" spans="1:19" ht="12.6" customHeight="1" x14ac:dyDescent="0.3">
      <c r="A74" s="33" t="s">
        <v>277</v>
      </c>
      <c r="B74" s="30" t="str">
        <f>VLOOKUP(A74,BasicInfo!$B:$C,2,FALSE)</f>
        <v>Callen, Khan and Lu</v>
      </c>
      <c r="E74" s="31">
        <v>1</v>
      </c>
      <c r="F74" s="31">
        <v>0</v>
      </c>
      <c r="G74" s="31">
        <v>0</v>
      </c>
      <c r="H74" s="31">
        <v>0.2</v>
      </c>
      <c r="I74" s="31">
        <v>1</v>
      </c>
      <c r="J74" s="31">
        <v>6</v>
      </c>
      <c r="K74" s="31" t="s">
        <v>5010</v>
      </c>
      <c r="L74" s="31" t="s">
        <v>1112</v>
      </c>
      <c r="M74" s="32">
        <v>1981</v>
      </c>
      <c r="N74" s="32">
        <v>2006</v>
      </c>
      <c r="S74" s="48"/>
    </row>
    <row r="75" spans="1:19" ht="12.6" customHeight="1" x14ac:dyDescent="0.3">
      <c r="A75" s="33" t="s">
        <v>281</v>
      </c>
      <c r="B75" s="30" t="str">
        <f>VLOOKUP(A75,BasicInfo!$B:$C,2,FALSE)</f>
        <v>Callen, Khan and Lu</v>
      </c>
      <c r="E75" s="31">
        <v>1</v>
      </c>
      <c r="F75" s="31">
        <v>0</v>
      </c>
      <c r="G75" s="31">
        <v>0</v>
      </c>
      <c r="H75" s="31">
        <v>0.2</v>
      </c>
      <c r="I75" s="31">
        <v>1</v>
      </c>
      <c r="J75" s="31">
        <v>6</v>
      </c>
      <c r="K75" s="31" t="s">
        <v>5011</v>
      </c>
      <c r="L75" s="31" t="s">
        <v>1112</v>
      </c>
      <c r="M75" s="32">
        <v>1981</v>
      </c>
      <c r="N75" s="32">
        <v>2006</v>
      </c>
    </row>
    <row r="76" spans="1:19" ht="12.6" customHeight="1" x14ac:dyDescent="0.3">
      <c r="A76" s="33" t="s">
        <v>284</v>
      </c>
      <c r="B76" s="30" t="str">
        <f>VLOOKUP(A76,BasicInfo!$B:$C,2,FALSE)</f>
        <v>Campbell, Hilscher and Szilagyi</v>
      </c>
      <c r="C76" s="31">
        <v>1</v>
      </c>
      <c r="E76" s="31">
        <v>-1</v>
      </c>
      <c r="F76" s="31">
        <v>0</v>
      </c>
      <c r="G76" s="31">
        <v>1</v>
      </c>
      <c r="H76" s="31">
        <v>0.2</v>
      </c>
      <c r="I76" s="31">
        <v>12</v>
      </c>
      <c r="J76" s="31">
        <v>12</v>
      </c>
      <c r="K76" s="31" t="s">
        <v>1150</v>
      </c>
      <c r="L76" s="31" t="s">
        <v>1049</v>
      </c>
      <c r="M76" s="32">
        <v>1981</v>
      </c>
      <c r="N76" s="32">
        <v>2003</v>
      </c>
    </row>
    <row r="77" spans="1:19" ht="12.6" customHeight="1" x14ac:dyDescent="0.3">
      <c r="A77" s="33" t="s">
        <v>3563</v>
      </c>
      <c r="B77" s="30" t="str">
        <f>VLOOKUP(A77,BasicInfo!$B:$C,2,FALSE)</f>
        <v>Campbell, Hilscher and Szilagyi</v>
      </c>
      <c r="C77" s="31">
        <v>1</v>
      </c>
      <c r="E77" s="31">
        <v>-1</v>
      </c>
      <c r="F77" s="31">
        <v>0</v>
      </c>
      <c r="G77" s="31">
        <v>1</v>
      </c>
      <c r="H77" s="31">
        <v>0.2</v>
      </c>
      <c r="I77" s="31">
        <v>1</v>
      </c>
      <c r="J77" s="31">
        <v>12</v>
      </c>
      <c r="K77" s="31" t="s">
        <v>1150</v>
      </c>
      <c r="L77" s="31" t="s">
        <v>1049</v>
      </c>
      <c r="M77" s="32">
        <v>1981</v>
      </c>
      <c r="N77" s="32">
        <v>2003</v>
      </c>
    </row>
    <row r="78" spans="1:19" ht="12.6" customHeight="1" x14ac:dyDescent="0.3">
      <c r="A78" s="33" t="s">
        <v>290</v>
      </c>
      <c r="B78" s="30" t="str">
        <f>VLOOKUP(A78,BasicInfo!$B:$C,2,FALSE)</f>
        <v>Chan and Ko</v>
      </c>
      <c r="E78" s="31">
        <v>1</v>
      </c>
      <c r="F78" s="31">
        <v>1</v>
      </c>
      <c r="G78" s="31">
        <v>0</v>
      </c>
      <c r="H78" s="31" t="e">
        <f>#N/A</f>
        <v>#N/A</v>
      </c>
      <c r="I78" s="31">
        <v>1</v>
      </c>
      <c r="J78" s="31">
        <v>6</v>
      </c>
      <c r="K78" s="31" t="s">
        <v>1206</v>
      </c>
      <c r="L78" s="31" t="s">
        <v>1049</v>
      </c>
      <c r="M78" s="32">
        <v>1965</v>
      </c>
      <c r="N78" s="32">
        <v>2001</v>
      </c>
    </row>
    <row r="79" spans="1:19" ht="12.6" customHeight="1" x14ac:dyDescent="0.3">
      <c r="A79" s="33" t="s">
        <v>304</v>
      </c>
      <c r="B79" s="30" t="str">
        <f>VLOOKUP(A79,BasicInfo!$B:$C,2,FALSE)</f>
        <v>Chan, Jegadeesh and Lakonishok</v>
      </c>
      <c r="E79" s="31">
        <v>1</v>
      </c>
      <c r="F79" s="31">
        <v>0</v>
      </c>
      <c r="G79" s="31">
        <v>0</v>
      </c>
      <c r="H79" s="31">
        <v>0.2</v>
      </c>
      <c r="I79" s="31">
        <v>1</v>
      </c>
      <c r="J79" s="31">
        <v>6</v>
      </c>
      <c r="K79" s="31" t="s">
        <v>1057</v>
      </c>
      <c r="L79" s="31" t="s">
        <v>1058</v>
      </c>
      <c r="M79" s="32">
        <v>1977</v>
      </c>
      <c r="N79" s="32">
        <v>1992</v>
      </c>
    </row>
    <row r="80" spans="1:19" ht="12.6" customHeight="1" x14ac:dyDescent="0.3">
      <c r="A80" s="33" t="s">
        <v>295</v>
      </c>
      <c r="B80" s="30" t="str">
        <f>VLOOKUP(A80,BasicInfo!$B:$C,2,FALSE)</f>
        <v>Chan, Jegadeesh and Lakonishok</v>
      </c>
      <c r="E80" s="31">
        <v>1</v>
      </c>
      <c r="F80" s="31">
        <v>0</v>
      </c>
      <c r="G80" s="31">
        <v>0</v>
      </c>
      <c r="H80" s="31">
        <v>0.2</v>
      </c>
      <c r="I80" s="31">
        <v>1</v>
      </c>
      <c r="J80" s="31">
        <v>12</v>
      </c>
      <c r="K80" s="31" t="s">
        <v>1260</v>
      </c>
      <c r="L80" s="31" t="s">
        <v>1049</v>
      </c>
      <c r="M80" s="32">
        <v>1977</v>
      </c>
      <c r="N80" s="32">
        <v>1992</v>
      </c>
    </row>
    <row r="81" spans="1:1025" ht="12.6" customHeight="1" x14ac:dyDescent="0.3">
      <c r="A81" s="33" t="s">
        <v>299</v>
      </c>
      <c r="B81" s="30" t="str">
        <f>VLOOKUP(A81,BasicInfo!$B:$C,2,FALSE)</f>
        <v>Chan, Lakonishok and Sougiannis</v>
      </c>
      <c r="E81" s="31">
        <v>1</v>
      </c>
      <c r="F81" s="31">
        <v>0</v>
      </c>
      <c r="G81" s="31">
        <v>0</v>
      </c>
      <c r="H81" s="31">
        <v>0.2</v>
      </c>
      <c r="I81" s="31">
        <v>12</v>
      </c>
      <c r="J81" s="31">
        <v>6</v>
      </c>
      <c r="K81" s="31" t="s">
        <v>1053</v>
      </c>
      <c r="L81" s="31" t="s">
        <v>1049</v>
      </c>
      <c r="M81" s="32">
        <v>1975</v>
      </c>
      <c r="N81" s="32">
        <v>1996</v>
      </c>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9"/>
      <c r="GB81" s="29"/>
      <c r="GC81" s="29"/>
      <c r="GD81" s="29"/>
      <c r="GE81" s="29"/>
      <c r="GF81" s="29"/>
      <c r="GG81" s="29"/>
      <c r="GH81" s="29"/>
      <c r="GI81" s="29"/>
      <c r="GJ81" s="29"/>
      <c r="GK81" s="29"/>
      <c r="GL81" s="29"/>
      <c r="GM81" s="29"/>
      <c r="GN81" s="29"/>
      <c r="GO81" s="29"/>
      <c r="GP81" s="29"/>
      <c r="GQ81" s="29"/>
      <c r="GR81" s="29"/>
      <c r="GS81" s="29"/>
      <c r="GT81" s="29"/>
      <c r="GU81" s="29"/>
      <c r="GV81" s="29"/>
      <c r="GW81" s="29"/>
      <c r="GX81" s="29"/>
      <c r="GY81" s="29"/>
      <c r="GZ81" s="29"/>
      <c r="HA81" s="29"/>
      <c r="HB81" s="29"/>
      <c r="HC81" s="29"/>
      <c r="HD81" s="29"/>
      <c r="HE81" s="29"/>
      <c r="HF81" s="29"/>
      <c r="HG81" s="29"/>
      <c r="HH81" s="29"/>
      <c r="HI81" s="29"/>
      <c r="HJ81" s="29"/>
      <c r="HK81" s="29"/>
      <c r="HL81" s="29"/>
      <c r="HM81" s="29"/>
      <c r="HN81" s="29"/>
      <c r="HO81" s="29"/>
      <c r="HP81" s="29"/>
      <c r="HQ81" s="29"/>
      <c r="HR81" s="29"/>
      <c r="HS81" s="29"/>
      <c r="HT81" s="29"/>
      <c r="HU81" s="29"/>
      <c r="HV81" s="29"/>
      <c r="HW81" s="29"/>
      <c r="HX81" s="29"/>
      <c r="HY81" s="29"/>
      <c r="HZ81" s="29"/>
      <c r="IA81" s="29"/>
      <c r="IB81" s="29"/>
      <c r="IC81" s="29"/>
      <c r="ID81" s="29"/>
      <c r="IE81" s="29"/>
      <c r="IF81" s="29"/>
      <c r="IG81" s="29"/>
      <c r="IH81" s="29"/>
      <c r="II81" s="29"/>
      <c r="IJ81" s="29"/>
      <c r="IK81" s="29"/>
      <c r="IL81" s="29"/>
      <c r="IM81" s="29"/>
      <c r="IN81" s="29"/>
      <c r="IO81" s="29"/>
      <c r="IP81" s="29"/>
      <c r="IQ81" s="29"/>
      <c r="IR81" s="29"/>
      <c r="IS81" s="29"/>
      <c r="IT81" s="29"/>
      <c r="IU81" s="29"/>
      <c r="IV81" s="29"/>
      <c r="IW81" s="29"/>
      <c r="IX81" s="29"/>
      <c r="IY81" s="29"/>
      <c r="IZ81" s="29"/>
      <c r="JA81" s="29"/>
      <c r="JB81" s="29"/>
      <c r="JC81" s="29"/>
      <c r="JD81" s="29"/>
      <c r="JE81" s="29"/>
      <c r="JF81" s="29"/>
      <c r="JG81" s="29"/>
      <c r="JH81" s="29"/>
      <c r="JI81" s="29"/>
      <c r="JJ81" s="29"/>
      <c r="JK81" s="29"/>
      <c r="JL81" s="29"/>
      <c r="JM81" s="29"/>
      <c r="JN81" s="29"/>
      <c r="JO81" s="29"/>
      <c r="JP81" s="29"/>
      <c r="JQ81" s="29"/>
      <c r="JR81" s="29"/>
      <c r="JS81" s="29"/>
      <c r="JT81" s="29"/>
      <c r="JU81" s="29"/>
      <c r="JV81" s="29"/>
      <c r="JW81" s="29"/>
      <c r="JX81" s="29"/>
      <c r="JY81" s="29"/>
      <c r="JZ81" s="29"/>
      <c r="KA81" s="29"/>
      <c r="KB81" s="29"/>
      <c r="KC81" s="29"/>
      <c r="KD81" s="29"/>
      <c r="KE81" s="29"/>
      <c r="KF81" s="29"/>
      <c r="KG81" s="29"/>
      <c r="KH81" s="29"/>
      <c r="KI81" s="29"/>
      <c r="KJ81" s="29"/>
      <c r="KK81" s="29"/>
      <c r="KL81" s="29"/>
      <c r="KM81" s="29"/>
      <c r="KN81" s="29"/>
      <c r="KO81" s="29"/>
      <c r="KP81" s="29"/>
      <c r="KQ81" s="29"/>
      <c r="KR81" s="29"/>
      <c r="KS81" s="29"/>
      <c r="KT81" s="29"/>
      <c r="KU81" s="29"/>
      <c r="KV81" s="29"/>
      <c r="KW81" s="29"/>
      <c r="KX81" s="29"/>
      <c r="KY81" s="29"/>
      <c r="KZ81" s="29"/>
      <c r="LA81" s="29"/>
      <c r="LB81" s="29"/>
      <c r="LC81" s="29"/>
      <c r="LD81" s="29"/>
      <c r="LE81" s="29"/>
      <c r="LF81" s="29"/>
      <c r="LG81" s="29"/>
      <c r="LH81" s="29"/>
      <c r="LI81" s="29"/>
      <c r="LJ81" s="29"/>
      <c r="LK81" s="29"/>
      <c r="LL81" s="29"/>
      <c r="LM81" s="29"/>
      <c r="LN81" s="29"/>
      <c r="LO81" s="29"/>
      <c r="LP81" s="29"/>
      <c r="LQ81" s="29"/>
      <c r="LR81" s="29"/>
      <c r="LS81" s="29"/>
      <c r="LT81" s="29"/>
      <c r="LU81" s="29"/>
      <c r="LV81" s="29"/>
      <c r="LW81" s="29"/>
      <c r="LX81" s="29"/>
      <c r="LY81" s="29"/>
      <c r="LZ81" s="29"/>
      <c r="MA81" s="29"/>
      <c r="MB81" s="29"/>
      <c r="MC81" s="29"/>
      <c r="MD81" s="29"/>
      <c r="ME81" s="29"/>
      <c r="MF81" s="29"/>
      <c r="MG81" s="29"/>
      <c r="MH81" s="29"/>
      <c r="MI81" s="29"/>
      <c r="MJ81" s="29"/>
      <c r="MK81" s="29"/>
      <c r="ML81" s="29"/>
      <c r="MM81" s="29"/>
      <c r="MN81" s="29"/>
      <c r="MO81" s="29"/>
      <c r="MP81" s="29"/>
      <c r="MQ81" s="29"/>
      <c r="MR81" s="29"/>
      <c r="MS81" s="29"/>
      <c r="MT81" s="29"/>
      <c r="MU81" s="29"/>
      <c r="MV81" s="29"/>
      <c r="MW81" s="29"/>
      <c r="MX81" s="29"/>
      <c r="MY81" s="29"/>
      <c r="MZ81" s="29"/>
      <c r="NA81" s="29"/>
      <c r="NB81" s="29"/>
      <c r="NC81" s="29"/>
      <c r="ND81" s="29"/>
      <c r="NE81" s="29"/>
      <c r="NF81" s="29"/>
      <c r="NG81" s="29"/>
      <c r="NH81" s="29"/>
      <c r="NI81" s="29"/>
      <c r="NJ81" s="29"/>
      <c r="NK81" s="29"/>
      <c r="NL81" s="29"/>
      <c r="NM81" s="29"/>
      <c r="NN81" s="29"/>
      <c r="NO81" s="29"/>
      <c r="NP81" s="29"/>
      <c r="NQ81" s="29"/>
      <c r="NR81" s="29"/>
      <c r="NS81" s="29"/>
      <c r="NT81" s="29"/>
      <c r="NU81" s="29"/>
      <c r="NV81" s="29"/>
      <c r="NW81" s="29"/>
      <c r="NX81" s="29"/>
      <c r="NY81" s="29"/>
      <c r="NZ81" s="29"/>
      <c r="OA81" s="29"/>
      <c r="OB81" s="29"/>
      <c r="OC81" s="29"/>
      <c r="OD81" s="29"/>
      <c r="OE81" s="29"/>
      <c r="OF81" s="29"/>
      <c r="OG81" s="29"/>
      <c r="OH81" s="29"/>
      <c r="OI81" s="29"/>
      <c r="OJ81" s="29"/>
      <c r="OK81" s="29"/>
      <c r="OL81" s="29"/>
      <c r="OM81" s="29"/>
      <c r="ON81" s="29"/>
      <c r="OO81" s="29"/>
      <c r="OP81" s="29"/>
      <c r="OQ81" s="29"/>
      <c r="OR81" s="29"/>
      <c r="OS81" s="29"/>
      <c r="OT81" s="29"/>
      <c r="OU81" s="29"/>
      <c r="OV81" s="29"/>
      <c r="OW81" s="29"/>
      <c r="OX81" s="29"/>
      <c r="OY81" s="29"/>
      <c r="OZ81" s="29"/>
      <c r="PA81" s="29"/>
      <c r="PB81" s="29"/>
      <c r="PC81" s="29"/>
      <c r="PD81" s="29"/>
      <c r="PE81" s="29"/>
      <c r="PF81" s="29"/>
      <c r="PG81" s="29"/>
      <c r="PH81" s="29"/>
      <c r="PI81" s="29"/>
      <c r="PJ81" s="29"/>
      <c r="PK81" s="29"/>
      <c r="PL81" s="29"/>
      <c r="PM81" s="29"/>
      <c r="PN81" s="29"/>
      <c r="PO81" s="29"/>
      <c r="PP81" s="29"/>
      <c r="PQ81" s="29"/>
      <c r="PR81" s="29"/>
      <c r="PS81" s="29"/>
      <c r="PT81" s="29"/>
      <c r="PU81" s="29"/>
      <c r="PV81" s="29"/>
      <c r="PW81" s="29"/>
      <c r="PX81" s="29"/>
      <c r="PY81" s="29"/>
      <c r="PZ81" s="29"/>
      <c r="QA81" s="29"/>
      <c r="QB81" s="29"/>
      <c r="QC81" s="29"/>
      <c r="QD81" s="29"/>
      <c r="QE81" s="29"/>
      <c r="QF81" s="29"/>
      <c r="QG81" s="29"/>
      <c r="QH81" s="29"/>
      <c r="QI81" s="29"/>
      <c r="QJ81" s="29"/>
      <c r="QK81" s="29"/>
      <c r="QL81" s="29"/>
      <c r="QM81" s="29"/>
      <c r="QN81" s="29"/>
      <c r="QO81" s="29"/>
      <c r="QP81" s="29"/>
      <c r="QQ81" s="29"/>
      <c r="QR81" s="29"/>
      <c r="QS81" s="29"/>
      <c r="QT81" s="29"/>
      <c r="QU81" s="29"/>
      <c r="QV81" s="29"/>
      <c r="QW81" s="29"/>
      <c r="QX81" s="29"/>
      <c r="QY81" s="29"/>
      <c r="QZ81" s="29"/>
      <c r="RA81" s="29"/>
      <c r="RB81" s="29"/>
      <c r="RC81" s="29"/>
      <c r="RD81" s="29"/>
      <c r="RE81" s="29"/>
      <c r="RF81" s="29"/>
      <c r="RG81" s="29"/>
      <c r="RH81" s="29"/>
      <c r="RI81" s="29"/>
      <c r="RJ81" s="29"/>
      <c r="RK81" s="29"/>
      <c r="RL81" s="29"/>
      <c r="RM81" s="29"/>
      <c r="RN81" s="29"/>
      <c r="RO81" s="29"/>
      <c r="RP81" s="29"/>
      <c r="RQ81" s="29"/>
      <c r="RR81" s="29"/>
      <c r="RS81" s="29"/>
      <c r="RT81" s="29"/>
      <c r="RU81" s="29"/>
      <c r="RV81" s="29"/>
      <c r="RW81" s="29"/>
      <c r="RX81" s="29"/>
      <c r="RY81" s="29"/>
      <c r="RZ81" s="29"/>
      <c r="SA81" s="29"/>
      <c r="SB81" s="29"/>
      <c r="SC81" s="29"/>
      <c r="SD81" s="29"/>
      <c r="SE81" s="29"/>
      <c r="SF81" s="29"/>
      <c r="SG81" s="29"/>
      <c r="SH81" s="29"/>
      <c r="SI81" s="29"/>
      <c r="SJ81" s="29"/>
      <c r="SK81" s="29"/>
      <c r="SL81" s="29"/>
      <c r="SM81" s="29"/>
      <c r="SN81" s="29"/>
      <c r="SO81" s="29"/>
      <c r="SP81" s="29"/>
      <c r="SQ81" s="29"/>
      <c r="SR81" s="29"/>
      <c r="SS81" s="29"/>
      <c r="ST81" s="29"/>
      <c r="SU81" s="29"/>
      <c r="SV81" s="29"/>
      <c r="SW81" s="29"/>
      <c r="SX81" s="29"/>
      <c r="SY81" s="29"/>
      <c r="SZ81" s="29"/>
      <c r="TA81" s="29"/>
      <c r="TB81" s="29"/>
      <c r="TC81" s="29"/>
      <c r="TD81" s="29"/>
      <c r="TE81" s="29"/>
      <c r="TF81" s="29"/>
      <c r="TG81" s="29"/>
      <c r="TH81" s="29"/>
      <c r="TI81" s="29"/>
      <c r="TJ81" s="29"/>
      <c r="TK81" s="29"/>
      <c r="TL81" s="29"/>
      <c r="TM81" s="29"/>
      <c r="TN81" s="29"/>
      <c r="TO81" s="29"/>
      <c r="TP81" s="29"/>
      <c r="TQ81" s="29"/>
      <c r="TR81" s="29"/>
      <c r="TS81" s="29"/>
      <c r="TT81" s="29"/>
      <c r="TU81" s="29"/>
      <c r="TV81" s="29"/>
      <c r="TW81" s="29"/>
      <c r="TX81" s="29"/>
      <c r="TY81" s="29"/>
      <c r="TZ81" s="29"/>
      <c r="UA81" s="29"/>
      <c r="UB81" s="29"/>
      <c r="UC81" s="29"/>
      <c r="UD81" s="29"/>
      <c r="UE81" s="29"/>
      <c r="UF81" s="29"/>
      <c r="UG81" s="29"/>
      <c r="UH81" s="29"/>
      <c r="UI81" s="29"/>
      <c r="UJ81" s="29"/>
      <c r="UK81" s="29"/>
      <c r="UL81" s="29"/>
      <c r="UM81" s="29"/>
      <c r="UN81" s="29"/>
      <c r="UO81" s="29"/>
      <c r="UP81" s="29"/>
      <c r="UQ81" s="29"/>
      <c r="UR81" s="29"/>
      <c r="US81" s="29"/>
      <c r="UT81" s="29"/>
      <c r="UU81" s="29"/>
      <c r="UV81" s="29"/>
      <c r="UW81" s="29"/>
      <c r="UX81" s="29"/>
      <c r="UY81" s="29"/>
      <c r="UZ81" s="29"/>
      <c r="VA81" s="29"/>
      <c r="VB81" s="29"/>
      <c r="VC81" s="29"/>
      <c r="VD81" s="29"/>
      <c r="VE81" s="29"/>
      <c r="VF81" s="29"/>
      <c r="VG81" s="29"/>
      <c r="VH81" s="29"/>
      <c r="VI81" s="29"/>
      <c r="VJ81" s="29"/>
      <c r="VK81" s="29"/>
      <c r="VL81" s="29"/>
      <c r="VM81" s="29"/>
      <c r="VN81" s="29"/>
      <c r="VO81" s="29"/>
      <c r="VP81" s="29"/>
      <c r="VQ81" s="29"/>
      <c r="VR81" s="29"/>
      <c r="VS81" s="29"/>
      <c r="VT81" s="29"/>
      <c r="VU81" s="29"/>
      <c r="VV81" s="29"/>
      <c r="VW81" s="29"/>
      <c r="VX81" s="29"/>
      <c r="VY81" s="29"/>
      <c r="VZ81" s="29"/>
      <c r="WA81" s="29"/>
      <c r="WB81" s="29"/>
      <c r="WC81" s="29"/>
      <c r="WD81" s="29"/>
      <c r="WE81" s="29"/>
      <c r="WF81" s="29"/>
      <c r="WG81" s="29"/>
      <c r="WH81" s="29"/>
      <c r="WI81" s="29"/>
      <c r="WJ81" s="29"/>
      <c r="WK81" s="29"/>
      <c r="WL81" s="29"/>
      <c r="WM81" s="29"/>
      <c r="WN81" s="29"/>
      <c r="WO81" s="29"/>
      <c r="WP81" s="29"/>
      <c r="WQ81" s="29"/>
      <c r="WR81" s="29"/>
      <c r="WS81" s="29"/>
      <c r="WT81" s="29"/>
      <c r="WU81" s="29"/>
      <c r="WV81" s="29"/>
      <c r="WW81" s="29"/>
      <c r="WX81" s="29"/>
      <c r="WY81" s="29"/>
      <c r="WZ81" s="29"/>
      <c r="XA81" s="29"/>
      <c r="XB81" s="29"/>
      <c r="XC81" s="29"/>
      <c r="XD81" s="29"/>
      <c r="XE81" s="29"/>
      <c r="XF81" s="29"/>
      <c r="XG81" s="29"/>
      <c r="XH81" s="29"/>
      <c r="XI81" s="29"/>
      <c r="XJ81" s="29"/>
      <c r="XK81" s="29"/>
      <c r="XL81" s="29"/>
      <c r="XM81" s="29"/>
      <c r="XN81" s="29"/>
      <c r="XO81" s="29"/>
      <c r="XP81" s="29"/>
      <c r="XQ81" s="29"/>
      <c r="XR81" s="29"/>
      <c r="XS81" s="29"/>
      <c r="XT81" s="29"/>
      <c r="XU81" s="29"/>
      <c r="XV81" s="29"/>
      <c r="XW81" s="29"/>
      <c r="XX81" s="29"/>
      <c r="XY81" s="29"/>
      <c r="XZ81" s="29"/>
      <c r="YA81" s="29"/>
      <c r="YB81" s="29"/>
      <c r="YC81" s="29"/>
      <c r="YD81" s="29"/>
      <c r="YE81" s="29"/>
      <c r="YF81" s="29"/>
      <c r="YG81" s="29"/>
      <c r="YH81" s="29"/>
      <c r="YI81" s="29"/>
      <c r="YJ81" s="29"/>
      <c r="YK81" s="29"/>
      <c r="YL81" s="29"/>
      <c r="YM81" s="29"/>
      <c r="YN81" s="29"/>
      <c r="YO81" s="29"/>
      <c r="YP81" s="29"/>
      <c r="YQ81" s="29"/>
      <c r="YR81" s="29"/>
      <c r="YS81" s="29"/>
      <c r="YT81" s="29"/>
      <c r="YU81" s="29"/>
      <c r="YV81" s="29"/>
      <c r="YW81" s="29"/>
      <c r="YX81" s="29"/>
      <c r="YY81" s="29"/>
      <c r="YZ81" s="29"/>
      <c r="ZA81" s="29"/>
      <c r="ZB81" s="29"/>
      <c r="ZC81" s="29"/>
      <c r="ZD81" s="29"/>
      <c r="ZE81" s="29"/>
      <c r="ZF81" s="29"/>
      <c r="ZG81" s="29"/>
      <c r="ZH81" s="29"/>
      <c r="ZI81" s="29"/>
      <c r="ZJ81" s="29"/>
      <c r="ZK81" s="29"/>
      <c r="ZL81" s="29"/>
      <c r="ZM81" s="29"/>
      <c r="ZN81" s="29"/>
      <c r="ZO81" s="29"/>
      <c r="ZP81" s="29"/>
      <c r="ZQ81" s="29"/>
      <c r="ZR81" s="29"/>
      <c r="ZS81" s="29"/>
      <c r="ZT81" s="29"/>
      <c r="ZU81" s="29"/>
      <c r="ZV81" s="29"/>
      <c r="ZW81" s="29"/>
      <c r="ZX81" s="29"/>
      <c r="ZY81" s="29"/>
      <c r="ZZ81" s="29"/>
      <c r="AAA81" s="29"/>
      <c r="AAB81" s="29"/>
      <c r="AAC81" s="29"/>
      <c r="AAD81" s="29"/>
      <c r="AAE81" s="29"/>
      <c r="AAF81" s="29"/>
      <c r="AAG81" s="29"/>
      <c r="AAH81" s="29"/>
      <c r="AAI81" s="29"/>
      <c r="AAJ81" s="29"/>
      <c r="AAK81" s="29"/>
      <c r="AAL81" s="29"/>
      <c r="AAM81" s="29"/>
      <c r="AAN81" s="29"/>
      <c r="AAO81" s="29"/>
      <c r="AAP81" s="29"/>
      <c r="AAQ81" s="29"/>
      <c r="AAR81" s="29"/>
      <c r="AAS81" s="29"/>
      <c r="AAT81" s="29"/>
      <c r="AAU81" s="29"/>
      <c r="AAV81" s="29"/>
      <c r="AAW81" s="29"/>
      <c r="AAX81" s="29"/>
      <c r="AAY81" s="29"/>
      <c r="AAZ81" s="29"/>
      <c r="ABA81" s="29"/>
      <c r="ABB81" s="29"/>
      <c r="ABC81" s="29"/>
      <c r="ABD81" s="29"/>
      <c r="ABE81" s="29"/>
      <c r="ABF81" s="29"/>
      <c r="ABG81" s="29"/>
      <c r="ABH81" s="29"/>
      <c r="ABI81" s="29"/>
      <c r="ABJ81" s="29"/>
      <c r="ABK81" s="29"/>
      <c r="ABL81" s="29"/>
      <c r="ABM81" s="29"/>
      <c r="ABN81" s="29"/>
      <c r="ABO81" s="29"/>
      <c r="ABP81" s="29"/>
      <c r="ABQ81" s="29"/>
      <c r="ABR81" s="29"/>
      <c r="ABS81" s="29"/>
      <c r="ABT81" s="29"/>
      <c r="ABU81" s="29"/>
      <c r="ABV81" s="29"/>
      <c r="ABW81" s="29"/>
      <c r="ABX81" s="29"/>
      <c r="ABY81" s="29"/>
      <c r="ABZ81" s="29"/>
      <c r="ACA81" s="29"/>
      <c r="ACB81" s="29"/>
      <c r="ACC81" s="29"/>
      <c r="ACD81" s="29"/>
      <c r="ACE81" s="29"/>
      <c r="ACF81" s="29"/>
      <c r="ACG81" s="29"/>
      <c r="ACH81" s="29"/>
      <c r="ACI81" s="29"/>
      <c r="ACJ81" s="29"/>
      <c r="ACK81" s="29"/>
      <c r="ACL81" s="29"/>
      <c r="ACM81" s="29"/>
      <c r="ACN81" s="29"/>
      <c r="ACO81" s="29"/>
      <c r="ACP81" s="29"/>
      <c r="ACQ81" s="29"/>
      <c r="ACR81" s="29"/>
      <c r="ACS81" s="29"/>
      <c r="ACT81" s="29"/>
      <c r="ACU81" s="29"/>
      <c r="ACV81" s="29"/>
      <c r="ACW81" s="29"/>
      <c r="ACX81" s="29"/>
      <c r="ACY81" s="29"/>
      <c r="ACZ81" s="29"/>
      <c r="ADA81" s="29"/>
      <c r="ADB81" s="29"/>
      <c r="ADC81" s="29"/>
      <c r="ADD81" s="29"/>
      <c r="ADE81" s="29"/>
      <c r="ADF81" s="29"/>
      <c r="ADG81" s="29"/>
      <c r="ADH81" s="29"/>
      <c r="ADI81" s="29"/>
      <c r="ADJ81" s="29"/>
      <c r="ADK81" s="29"/>
      <c r="ADL81" s="29"/>
      <c r="ADM81" s="29"/>
      <c r="ADN81" s="29"/>
      <c r="ADO81" s="29"/>
      <c r="ADP81" s="29"/>
      <c r="ADQ81" s="29"/>
      <c r="ADR81" s="29"/>
      <c r="ADS81" s="29"/>
      <c r="ADT81" s="29"/>
      <c r="ADU81" s="29"/>
      <c r="ADV81" s="29"/>
      <c r="ADW81" s="29"/>
      <c r="ADX81" s="29"/>
      <c r="ADY81" s="29"/>
      <c r="ADZ81" s="29"/>
      <c r="AEA81" s="29"/>
      <c r="AEB81" s="29"/>
      <c r="AEC81" s="29"/>
      <c r="AED81" s="29"/>
      <c r="AEE81" s="29"/>
      <c r="AEF81" s="29"/>
      <c r="AEG81" s="29"/>
      <c r="AEH81" s="29"/>
      <c r="AEI81" s="29"/>
      <c r="AEJ81" s="29"/>
      <c r="AEK81" s="29"/>
      <c r="AEL81" s="29"/>
      <c r="AEM81" s="29"/>
      <c r="AEN81" s="29"/>
      <c r="AEO81" s="29"/>
      <c r="AEP81" s="29"/>
      <c r="AEQ81" s="29"/>
      <c r="AER81" s="29"/>
      <c r="AES81" s="29"/>
      <c r="AET81" s="29"/>
      <c r="AEU81" s="29"/>
      <c r="AEV81" s="29"/>
      <c r="AEW81" s="29"/>
      <c r="AEX81" s="29"/>
      <c r="AEY81" s="29"/>
      <c r="AEZ81" s="29"/>
      <c r="AFA81" s="29"/>
      <c r="AFB81" s="29"/>
      <c r="AFC81" s="29"/>
      <c r="AFD81" s="29"/>
      <c r="AFE81" s="29"/>
      <c r="AFF81" s="29"/>
      <c r="AFG81" s="29"/>
      <c r="AFH81" s="29"/>
      <c r="AFI81" s="29"/>
      <c r="AFJ81" s="29"/>
      <c r="AFK81" s="29"/>
      <c r="AFL81" s="29"/>
      <c r="AFM81" s="29"/>
      <c r="AFN81" s="29"/>
      <c r="AFO81" s="29"/>
      <c r="AFP81" s="29"/>
      <c r="AFQ81" s="29"/>
      <c r="AFR81" s="29"/>
      <c r="AFS81" s="29"/>
      <c r="AFT81" s="29"/>
      <c r="AFU81" s="29"/>
      <c r="AFV81" s="29"/>
      <c r="AFW81" s="29"/>
      <c r="AFX81" s="29"/>
      <c r="AFY81" s="29"/>
      <c r="AFZ81" s="29"/>
      <c r="AGA81" s="29"/>
      <c r="AGB81" s="29"/>
      <c r="AGC81" s="29"/>
      <c r="AGD81" s="29"/>
      <c r="AGE81" s="29"/>
      <c r="AGF81" s="29"/>
      <c r="AGG81" s="29"/>
      <c r="AGH81" s="29"/>
      <c r="AGI81" s="29"/>
      <c r="AGJ81" s="29"/>
      <c r="AGK81" s="29"/>
      <c r="AGL81" s="29"/>
      <c r="AGM81" s="29"/>
      <c r="AGN81" s="29"/>
      <c r="AGO81" s="29"/>
      <c r="AGP81" s="29"/>
      <c r="AGQ81" s="29"/>
      <c r="AGR81" s="29"/>
      <c r="AGS81" s="29"/>
      <c r="AGT81" s="29"/>
      <c r="AGU81" s="29"/>
      <c r="AGV81" s="29"/>
      <c r="AGW81" s="29"/>
      <c r="AGX81" s="29"/>
      <c r="AGY81" s="29"/>
      <c r="AGZ81" s="29"/>
      <c r="AHA81" s="29"/>
      <c r="AHB81" s="29"/>
      <c r="AHC81" s="29"/>
      <c r="AHD81" s="29"/>
      <c r="AHE81" s="29"/>
      <c r="AHF81" s="29"/>
      <c r="AHG81" s="29"/>
      <c r="AHH81" s="29"/>
      <c r="AHI81" s="29"/>
      <c r="AHJ81" s="29"/>
      <c r="AHK81" s="29"/>
      <c r="AHL81" s="29"/>
      <c r="AHM81" s="29"/>
      <c r="AHN81" s="29"/>
      <c r="AHO81" s="29"/>
      <c r="AHP81" s="29"/>
      <c r="AHQ81" s="29"/>
      <c r="AHR81" s="29"/>
      <c r="AHS81" s="29"/>
      <c r="AHT81" s="29"/>
      <c r="AHU81" s="29"/>
      <c r="AHV81" s="29"/>
      <c r="AHW81" s="29"/>
      <c r="AHX81" s="29"/>
      <c r="AHY81" s="29"/>
      <c r="AHZ81" s="29"/>
      <c r="AIA81" s="29"/>
      <c r="AIB81" s="29"/>
      <c r="AIC81" s="29"/>
      <c r="AID81" s="29"/>
      <c r="AIE81" s="29"/>
      <c r="AIF81" s="29"/>
      <c r="AIG81" s="29"/>
      <c r="AIH81" s="29"/>
      <c r="AII81" s="29"/>
      <c r="AIJ81" s="29"/>
      <c r="AIK81" s="29"/>
      <c r="AIL81" s="29"/>
      <c r="AIM81" s="29"/>
      <c r="AIN81" s="29"/>
      <c r="AIO81" s="29"/>
      <c r="AIP81" s="29"/>
      <c r="AIQ81" s="29"/>
      <c r="AIR81" s="29"/>
      <c r="AIS81" s="29"/>
      <c r="AIT81" s="29"/>
      <c r="AIU81" s="29"/>
      <c r="AIV81" s="29"/>
      <c r="AIW81" s="29"/>
      <c r="AIX81" s="29"/>
      <c r="AIY81" s="29"/>
      <c r="AIZ81" s="29"/>
      <c r="AJA81" s="29"/>
      <c r="AJB81" s="29"/>
      <c r="AJC81" s="29"/>
      <c r="AJD81" s="29"/>
      <c r="AJE81" s="29"/>
      <c r="AJF81" s="29"/>
      <c r="AJG81" s="29"/>
      <c r="AJH81" s="29"/>
      <c r="AJI81" s="29"/>
      <c r="AJJ81" s="29"/>
      <c r="AJK81" s="29"/>
      <c r="AJL81" s="29"/>
      <c r="AJM81" s="29"/>
      <c r="AJN81" s="29"/>
      <c r="AJO81" s="29"/>
      <c r="AJP81" s="29"/>
      <c r="AJQ81" s="29"/>
      <c r="AJR81" s="29"/>
      <c r="AJS81" s="29"/>
      <c r="AJT81" s="29"/>
      <c r="AJU81" s="29"/>
      <c r="AJV81" s="29"/>
      <c r="AJW81" s="29"/>
      <c r="AJX81" s="29"/>
      <c r="AJY81" s="29"/>
      <c r="AJZ81" s="29"/>
      <c r="AKA81" s="29"/>
      <c r="AKB81" s="29"/>
      <c r="AKC81" s="29"/>
      <c r="AKD81" s="29"/>
      <c r="AKE81" s="29"/>
      <c r="AKF81" s="29"/>
      <c r="AKG81" s="29"/>
      <c r="AKH81" s="29"/>
      <c r="AKI81" s="29"/>
      <c r="AKJ81" s="29"/>
      <c r="AKK81" s="29"/>
      <c r="AKL81" s="29"/>
      <c r="AKM81" s="29"/>
      <c r="AKN81" s="29"/>
      <c r="AKO81" s="29"/>
      <c r="AKP81" s="29"/>
      <c r="AKQ81" s="29"/>
      <c r="AKR81" s="29"/>
      <c r="AKS81" s="29"/>
      <c r="AKT81" s="29"/>
      <c r="AKU81" s="29"/>
      <c r="AKV81" s="29"/>
      <c r="AKW81" s="29"/>
      <c r="AKX81" s="29"/>
      <c r="AKY81" s="29"/>
      <c r="AKZ81" s="29"/>
      <c r="ALA81" s="29"/>
      <c r="ALB81" s="29"/>
      <c r="ALC81" s="29"/>
      <c r="ALD81" s="29"/>
      <c r="ALE81" s="29"/>
      <c r="ALF81" s="29"/>
      <c r="ALG81" s="29"/>
      <c r="ALH81" s="29"/>
      <c r="ALI81" s="29"/>
      <c r="ALJ81" s="29"/>
      <c r="ALK81" s="29"/>
      <c r="ALL81" s="29"/>
      <c r="ALM81" s="29"/>
      <c r="ALN81" s="29"/>
      <c r="ALO81" s="29"/>
      <c r="ALP81" s="29"/>
      <c r="ALQ81" s="29"/>
      <c r="ALR81" s="29"/>
      <c r="ALS81" s="29"/>
      <c r="ALT81" s="29"/>
      <c r="ALU81" s="29"/>
      <c r="ALV81" s="29"/>
      <c r="ALW81" s="29"/>
      <c r="ALX81" s="29"/>
      <c r="ALY81" s="29"/>
      <c r="ALZ81" s="29"/>
      <c r="AMA81" s="29"/>
      <c r="AMB81" s="29"/>
      <c r="AMC81" s="29"/>
      <c r="AMD81" s="29"/>
      <c r="AME81" s="29"/>
      <c r="AMF81" s="29"/>
      <c r="AMG81" s="29"/>
      <c r="AMH81" s="29"/>
      <c r="AMI81" s="29"/>
      <c r="AMJ81" s="29"/>
      <c r="AMK81" s="29"/>
    </row>
    <row r="82" spans="1:1025" ht="12.6" customHeight="1" x14ac:dyDescent="0.3">
      <c r="A82" s="33" t="s">
        <v>309</v>
      </c>
      <c r="B82" s="30" t="str">
        <f>VLOOKUP(A82,BasicInfo!$B:$C,2,FALSE)</f>
        <v>Chan, Lakonishok and Sougiannis</v>
      </c>
      <c r="E82" s="31">
        <v>1</v>
      </c>
      <c r="F82" s="31">
        <v>0</v>
      </c>
      <c r="G82" s="31">
        <v>0</v>
      </c>
      <c r="H82" s="31">
        <v>0.2</v>
      </c>
      <c r="I82" s="31">
        <v>12</v>
      </c>
      <c r="J82" s="31">
        <v>6</v>
      </c>
      <c r="K82" s="31" t="s">
        <v>1250</v>
      </c>
      <c r="L82" s="31" t="s">
        <v>1049</v>
      </c>
      <c r="M82" s="32">
        <v>1975</v>
      </c>
      <c r="N82" s="32">
        <v>1995</v>
      </c>
    </row>
    <row r="83" spans="1:1025" ht="12.6" customHeight="1" x14ac:dyDescent="0.3">
      <c r="A83" s="33" t="s">
        <v>3429</v>
      </c>
      <c r="B83" s="30" t="str">
        <f>VLOOKUP(A83,BasicInfo!$B:$C,2,FALSE)</f>
        <v>Chan, Lakonishok and Sougiannis</v>
      </c>
      <c r="E83" s="31">
        <v>1</v>
      </c>
      <c r="F83" s="31">
        <v>0</v>
      </c>
      <c r="G83" s="31">
        <v>0</v>
      </c>
      <c r="H83" s="31">
        <v>0.2</v>
      </c>
      <c r="I83" s="31">
        <v>12</v>
      </c>
      <c r="J83" s="31">
        <v>6</v>
      </c>
      <c r="K83" s="31" t="s">
        <v>1250</v>
      </c>
      <c r="L83" s="31" t="s">
        <v>1049</v>
      </c>
      <c r="M83" s="32">
        <v>1975</v>
      </c>
      <c r="N83" s="32">
        <v>1995</v>
      </c>
    </row>
    <row r="84" spans="1:1025" ht="12.6" customHeight="1" x14ac:dyDescent="0.3">
      <c r="A84" s="33" t="s">
        <v>313</v>
      </c>
      <c r="B84" s="30" t="str">
        <f>VLOOKUP(A84,BasicInfo!$B:$C,2,FALSE)</f>
        <v>Chan, Lakonishok and Sougiannis</v>
      </c>
      <c r="E84" s="31">
        <v>1</v>
      </c>
      <c r="F84" s="31">
        <v>0</v>
      </c>
      <c r="G84" s="31">
        <v>0</v>
      </c>
      <c r="H84" s="31">
        <v>0.2</v>
      </c>
      <c r="I84" s="31">
        <v>1</v>
      </c>
      <c r="J84" s="31">
        <v>6</v>
      </c>
      <c r="K84" s="31" t="s">
        <v>4997</v>
      </c>
      <c r="L84" s="31" t="s">
        <v>1049</v>
      </c>
      <c r="M84" s="32">
        <v>1975</v>
      </c>
      <c r="N84" s="32">
        <v>1995</v>
      </c>
    </row>
    <row r="85" spans="1:1025" ht="12.6" customHeight="1" x14ac:dyDescent="0.3">
      <c r="A85" s="33" t="s">
        <v>3431</v>
      </c>
      <c r="B85" s="30" t="str">
        <f>VLOOKUP(A85,BasicInfo!$B:$C,2,FALSE)</f>
        <v>Chan, Lakonishok and Sougiannis</v>
      </c>
      <c r="E85" s="31">
        <v>1</v>
      </c>
      <c r="F85" s="31">
        <v>0</v>
      </c>
      <c r="G85" s="31">
        <v>0</v>
      </c>
      <c r="H85" s="31">
        <v>0.2</v>
      </c>
      <c r="I85" s="31">
        <v>1</v>
      </c>
      <c r="J85" s="31">
        <v>6</v>
      </c>
      <c r="K85" s="31" t="s">
        <v>4998</v>
      </c>
      <c r="L85" s="31" t="s">
        <v>1049</v>
      </c>
      <c r="M85" s="32">
        <v>1975</v>
      </c>
      <c r="N85" s="32">
        <v>1995</v>
      </c>
    </row>
    <row r="86" spans="1:1025" ht="12.6" customHeight="1" x14ac:dyDescent="0.3">
      <c r="A86" s="33" t="s">
        <v>317</v>
      </c>
      <c r="B86" s="30" t="str">
        <f>VLOOKUP(A86,BasicInfo!$B:$C,2,FALSE)</f>
        <v>Chandrashekar and Rao</v>
      </c>
      <c r="E86" s="31">
        <v>-1</v>
      </c>
      <c r="F86" s="31">
        <v>0</v>
      </c>
      <c r="G86" s="31">
        <v>0</v>
      </c>
      <c r="H86" s="31">
        <v>0.2</v>
      </c>
      <c r="I86" s="31">
        <v>12</v>
      </c>
      <c r="J86" s="31">
        <v>6</v>
      </c>
      <c r="K86" s="31" t="s">
        <v>3519</v>
      </c>
      <c r="L86" s="31" t="s">
        <v>1049</v>
      </c>
      <c r="M86" s="32">
        <v>1963</v>
      </c>
      <c r="N86" s="32">
        <v>2003</v>
      </c>
    </row>
    <row r="87" spans="1:1025" ht="12.6" customHeight="1" x14ac:dyDescent="0.3">
      <c r="A87" s="33" t="s">
        <v>321</v>
      </c>
      <c r="B87" s="30" t="str">
        <f>VLOOKUP(A87,BasicInfo!$B:$C,2,FALSE)</f>
        <v>Chen and Zhang</v>
      </c>
      <c r="E87" s="31">
        <v>-1</v>
      </c>
      <c r="F87" s="31">
        <v>0</v>
      </c>
      <c r="G87" s="31">
        <v>0</v>
      </c>
      <c r="H87" s="31">
        <v>0.2</v>
      </c>
      <c r="I87" s="31">
        <v>1</v>
      </c>
      <c r="J87" s="31">
        <v>6</v>
      </c>
      <c r="K87" s="31" t="s">
        <v>1188</v>
      </c>
      <c r="L87" s="31" t="s">
        <v>1049</v>
      </c>
      <c r="M87" s="32">
        <v>1972</v>
      </c>
      <c r="N87" s="32">
        <v>2006</v>
      </c>
    </row>
    <row r="88" spans="1:1025" s="25" customFormat="1" ht="12.6" customHeight="1" x14ac:dyDescent="0.3">
      <c r="A88" s="33" t="s">
        <v>326</v>
      </c>
      <c r="B88" s="30" t="str">
        <f>VLOOKUP(A88,BasicInfo!$B:$C,2,FALSE)</f>
        <v>Chen, Hong and Stein</v>
      </c>
      <c r="C88" s="31"/>
      <c r="D88" s="31"/>
      <c r="E88" s="31">
        <v>1</v>
      </c>
      <c r="F88" s="31">
        <v>0</v>
      </c>
      <c r="G88" s="31">
        <v>0</v>
      </c>
      <c r="H88" s="31">
        <v>0.2</v>
      </c>
      <c r="I88" s="31">
        <v>3</v>
      </c>
      <c r="J88" s="31">
        <v>6</v>
      </c>
      <c r="K88" s="31" t="s">
        <v>1114</v>
      </c>
      <c r="L88" s="31" t="s">
        <v>1049</v>
      </c>
      <c r="M88" s="32">
        <v>1979</v>
      </c>
      <c r="N88" s="32">
        <v>1998</v>
      </c>
      <c r="O88" s="32"/>
      <c r="P88" s="32"/>
      <c r="Q88" s="22"/>
      <c r="R88" s="36"/>
      <c r="S88" s="22"/>
    </row>
    <row r="89" spans="1:1025" ht="12.6" customHeight="1" x14ac:dyDescent="0.3">
      <c r="A89" s="33" t="s">
        <v>334</v>
      </c>
      <c r="B89" s="30" t="str">
        <f>VLOOKUP(A89,BasicInfo!$B:$C,2,FALSE)</f>
        <v>Chordia, Subrahmanyam and Anshuman</v>
      </c>
      <c r="E89" s="31">
        <v>-1</v>
      </c>
      <c r="F89" s="31">
        <v>0</v>
      </c>
      <c r="G89" s="31">
        <v>0</v>
      </c>
      <c r="H89" s="31">
        <v>0.2</v>
      </c>
      <c r="I89" s="31">
        <v>1</v>
      </c>
      <c r="J89" s="31">
        <v>6</v>
      </c>
      <c r="K89" s="31" t="s">
        <v>1294</v>
      </c>
      <c r="L89" s="31" t="s">
        <v>1049</v>
      </c>
      <c r="M89" s="32">
        <v>1966</v>
      </c>
      <c r="N89" s="32">
        <v>1995</v>
      </c>
    </row>
    <row r="90" spans="1:1025" ht="12.6" customHeight="1" x14ac:dyDescent="0.3">
      <c r="A90" s="33" t="s">
        <v>329</v>
      </c>
      <c r="B90" s="30" t="str">
        <f>VLOOKUP(A90,BasicInfo!$B:$C,2,FALSE)</f>
        <v>Chordia, Subrahmanyam and Anshuman</v>
      </c>
      <c r="D90" s="31">
        <v>1</v>
      </c>
      <c r="E90" s="31">
        <v>-1</v>
      </c>
      <c r="F90" s="31">
        <v>0</v>
      </c>
      <c r="G90" s="31">
        <v>0</v>
      </c>
      <c r="H90" s="31">
        <v>0.2</v>
      </c>
      <c r="I90" s="31">
        <v>1</v>
      </c>
      <c r="J90" s="31">
        <v>6</v>
      </c>
      <c r="K90" s="31" t="s">
        <v>1304</v>
      </c>
      <c r="L90" s="31" t="s">
        <v>1049</v>
      </c>
      <c r="M90" s="32">
        <v>1966</v>
      </c>
      <c r="N90" s="32">
        <v>1995</v>
      </c>
    </row>
    <row r="91" spans="1:1025" ht="12.6" customHeight="1" x14ac:dyDescent="0.3">
      <c r="A91" s="33" t="s">
        <v>336</v>
      </c>
      <c r="B91" s="30" t="str">
        <f>VLOOKUP(A91,BasicInfo!$B:$C,2,FALSE)</f>
        <v>Cohen and Frazzini</v>
      </c>
      <c r="E91" s="31">
        <v>1</v>
      </c>
      <c r="F91" s="31">
        <v>0</v>
      </c>
      <c r="G91" s="31">
        <v>0</v>
      </c>
      <c r="H91" s="31">
        <v>0.2</v>
      </c>
      <c r="I91" s="31">
        <v>1</v>
      </c>
      <c r="J91" s="31">
        <v>12</v>
      </c>
      <c r="K91" s="31" t="s">
        <v>3542</v>
      </c>
      <c r="L91" s="31" t="s">
        <v>1309</v>
      </c>
      <c r="M91" s="32">
        <v>1980</v>
      </c>
      <c r="N91" s="32">
        <v>2004</v>
      </c>
    </row>
    <row r="92" spans="1:1025" s="48" customFormat="1" ht="12.6" customHeight="1" x14ac:dyDescent="0.3">
      <c r="A92" s="33" t="s">
        <v>341</v>
      </c>
      <c r="B92" s="30" t="str">
        <f>VLOOKUP(A92,BasicInfo!$B:$C,2,FALSE)</f>
        <v>Cohen and Lou</v>
      </c>
      <c r="C92" s="31"/>
      <c r="D92" s="31"/>
      <c r="E92" s="31">
        <v>1</v>
      </c>
      <c r="F92" s="31">
        <v>0</v>
      </c>
      <c r="G92" s="31">
        <v>0</v>
      </c>
      <c r="H92" s="31">
        <v>0.2</v>
      </c>
      <c r="I92" s="31">
        <v>1</v>
      </c>
      <c r="J92" s="31">
        <v>6</v>
      </c>
      <c r="K92" s="31" t="s">
        <v>1259</v>
      </c>
      <c r="L92" s="31" t="s">
        <v>1058</v>
      </c>
      <c r="M92" s="32">
        <v>1977</v>
      </c>
      <c r="N92" s="32">
        <v>2009</v>
      </c>
      <c r="O92" s="32"/>
      <c r="P92" s="32"/>
      <c r="Q92" s="22"/>
      <c r="R92" s="36"/>
      <c r="S92" s="22"/>
    </row>
    <row r="93" spans="1:1025" ht="12.6" customHeight="1" x14ac:dyDescent="0.3">
      <c r="A93" s="33" t="s">
        <v>345</v>
      </c>
      <c r="B93" s="30" t="str">
        <f>VLOOKUP(A93,BasicInfo!$B:$C,2,FALSE)</f>
        <v>Cohen, Diether and Malloy</v>
      </c>
      <c r="C93" s="31">
        <v>5</v>
      </c>
      <c r="D93" s="31" t="s">
        <v>1252</v>
      </c>
      <c r="E93" s="31">
        <v>1</v>
      </c>
      <c r="F93" s="31">
        <v>0</v>
      </c>
      <c r="G93" s="31">
        <v>0</v>
      </c>
      <c r="H93" s="31">
        <v>0.2</v>
      </c>
      <c r="I93" s="31">
        <v>1</v>
      </c>
      <c r="J93" s="31">
        <v>6</v>
      </c>
      <c r="K93" s="43" t="s">
        <v>3511</v>
      </c>
      <c r="L93" s="31" t="s">
        <v>1112</v>
      </c>
      <c r="M93" s="32">
        <v>1980</v>
      </c>
      <c r="N93" s="32">
        <v>2009</v>
      </c>
    </row>
    <row r="94" spans="1:1025" ht="12.6" customHeight="1" x14ac:dyDescent="0.3">
      <c r="A94" s="33" t="s">
        <v>349</v>
      </c>
      <c r="B94" s="30" t="str">
        <f>VLOOKUP(A94,BasicInfo!$B:$C,2,FALSE)</f>
        <v>Cooper, Gulen and Schill</v>
      </c>
      <c r="E94" s="31">
        <v>-1</v>
      </c>
      <c r="F94" s="31">
        <v>0</v>
      </c>
      <c r="G94" s="31">
        <v>0</v>
      </c>
      <c r="H94" s="31">
        <v>0.2</v>
      </c>
      <c r="I94" s="31">
        <v>12</v>
      </c>
      <c r="J94" s="31">
        <v>6</v>
      </c>
      <c r="K94" s="31" t="s">
        <v>1061</v>
      </c>
      <c r="L94" s="31" t="s">
        <v>1049</v>
      </c>
      <c r="M94" s="32">
        <v>1968</v>
      </c>
      <c r="N94" s="32">
        <v>2003</v>
      </c>
    </row>
    <row r="95" spans="1:1025" ht="12.6" customHeight="1" x14ac:dyDescent="0.3">
      <c r="A95" s="33" t="s">
        <v>3403</v>
      </c>
      <c r="B95" s="30" t="str">
        <f>VLOOKUP(A95,BasicInfo!$B:$C,2,FALSE)</f>
        <v>Cooper, Gulen and Schill</v>
      </c>
      <c r="E95" s="31">
        <v>-1</v>
      </c>
      <c r="F95" s="31">
        <v>0</v>
      </c>
      <c r="G95" s="31">
        <v>0</v>
      </c>
      <c r="H95" s="31">
        <v>0.2</v>
      </c>
      <c r="I95" s="31">
        <v>12</v>
      </c>
      <c r="J95" s="31">
        <v>6</v>
      </c>
      <c r="K95" s="31" t="s">
        <v>1061</v>
      </c>
      <c r="L95" s="31" t="s">
        <v>1049</v>
      </c>
      <c r="M95" s="32">
        <v>1968</v>
      </c>
      <c r="N95" s="32">
        <v>2003</v>
      </c>
    </row>
    <row r="96" spans="1:1025" ht="12.6" customHeight="1" x14ac:dyDescent="0.3">
      <c r="A96" s="33" t="s">
        <v>355</v>
      </c>
      <c r="B96" s="30" t="str">
        <f>VLOOKUP(A96,BasicInfo!$B:$C,2,FALSE)</f>
        <v>Cremers and Nair</v>
      </c>
      <c r="E96" s="31">
        <v>1</v>
      </c>
      <c r="F96" s="31">
        <v>0</v>
      </c>
      <c r="G96" s="31">
        <v>0</v>
      </c>
      <c r="H96" s="31">
        <v>0.25</v>
      </c>
      <c r="I96" s="31">
        <v>1</v>
      </c>
      <c r="J96" s="31">
        <v>6</v>
      </c>
      <c r="K96" s="31" t="s">
        <v>3512</v>
      </c>
      <c r="L96" s="31" t="s">
        <v>1049</v>
      </c>
      <c r="M96" s="32">
        <v>1990</v>
      </c>
      <c r="N96" s="32">
        <v>2001</v>
      </c>
    </row>
    <row r="97" spans="1:19" ht="12.6" customHeight="1" x14ac:dyDescent="0.3">
      <c r="A97" s="33" t="s">
        <v>359</v>
      </c>
      <c r="B97" s="30" t="str">
        <f>VLOOKUP(A97,BasicInfo!$B:$C,2,FALSE)</f>
        <v>Cremers and Nair</v>
      </c>
      <c r="E97" s="31">
        <v>1</v>
      </c>
      <c r="F97" s="31">
        <v>0</v>
      </c>
      <c r="G97" s="31">
        <v>0</v>
      </c>
      <c r="H97" s="31">
        <v>0.25</v>
      </c>
      <c r="I97" s="31">
        <v>1</v>
      </c>
      <c r="J97" s="31">
        <v>6</v>
      </c>
      <c r="K97" s="31" t="s">
        <v>3513</v>
      </c>
      <c r="L97" s="31" t="s">
        <v>1049</v>
      </c>
      <c r="M97" s="32">
        <v>1990</v>
      </c>
      <c r="N97" s="32">
        <v>2001</v>
      </c>
    </row>
    <row r="98" spans="1:19" ht="12.6" customHeight="1" x14ac:dyDescent="0.3">
      <c r="A98" s="33" t="s">
        <v>362</v>
      </c>
      <c r="B98" s="30" t="str">
        <f>VLOOKUP(A98,BasicInfo!$B:$C,2,FALSE)</f>
        <v>Cusatis, Miles and Woolridge</v>
      </c>
      <c r="E98" s="31">
        <v>1</v>
      </c>
      <c r="F98" s="31">
        <v>1</v>
      </c>
      <c r="G98" s="31">
        <v>0</v>
      </c>
      <c r="H98" s="31" t="e">
        <f>#N/A</f>
        <v>#N/A</v>
      </c>
      <c r="I98" s="31">
        <v>1</v>
      </c>
      <c r="J98" s="31">
        <v>6</v>
      </c>
      <c r="K98" s="31" t="s">
        <v>1292</v>
      </c>
      <c r="L98" s="31" t="s">
        <v>1049</v>
      </c>
      <c r="M98" s="32">
        <v>1965</v>
      </c>
      <c r="N98" s="32">
        <v>1988</v>
      </c>
    </row>
    <row r="99" spans="1:19" ht="12.6" customHeight="1" x14ac:dyDescent="0.3">
      <c r="A99" s="33" t="s">
        <v>366</v>
      </c>
      <c r="B99" s="30" t="str">
        <f>VLOOKUP(A99,BasicInfo!$B:$C,2,FALSE)</f>
        <v>Da and Warachka</v>
      </c>
      <c r="E99" s="31">
        <v>1</v>
      </c>
      <c r="F99" s="31">
        <v>0</v>
      </c>
      <c r="G99" s="31">
        <v>0</v>
      </c>
      <c r="H99" s="31">
        <v>0.2</v>
      </c>
      <c r="I99" s="31">
        <v>1</v>
      </c>
      <c r="J99" s="31">
        <v>6</v>
      </c>
      <c r="K99" s="31" t="s">
        <v>3515</v>
      </c>
      <c r="L99" s="31" t="s">
        <v>1049</v>
      </c>
      <c r="M99" s="32">
        <v>1983</v>
      </c>
      <c r="N99" s="32">
        <v>2006</v>
      </c>
    </row>
    <row r="100" spans="1:19" ht="12.6" customHeight="1" x14ac:dyDescent="0.3">
      <c r="A100" s="33" t="s">
        <v>370</v>
      </c>
      <c r="B100" s="30" t="str">
        <f>VLOOKUP(A100,BasicInfo!$B:$C,2,FALSE)</f>
        <v>Daniel and Titman</v>
      </c>
      <c r="E100" s="31">
        <v>-1</v>
      </c>
      <c r="F100" s="31">
        <v>0</v>
      </c>
      <c r="G100" s="31">
        <v>0</v>
      </c>
      <c r="H100" s="31">
        <v>0.2</v>
      </c>
      <c r="I100" s="31">
        <v>12</v>
      </c>
      <c r="J100" s="31">
        <v>6</v>
      </c>
      <c r="K100" s="31" t="s">
        <v>1100</v>
      </c>
      <c r="L100" s="31" t="s">
        <v>1049</v>
      </c>
      <c r="M100" s="32">
        <v>1968</v>
      </c>
      <c r="N100" s="32">
        <v>2003</v>
      </c>
    </row>
    <row r="101" spans="1:19" ht="12.6" customHeight="1" x14ac:dyDescent="0.3">
      <c r="A101" s="33" t="s">
        <v>378</v>
      </c>
      <c r="B101" s="30" t="str">
        <f>VLOOKUP(A101,BasicInfo!$B:$C,2,FALSE)</f>
        <v>Daniel and Titman</v>
      </c>
      <c r="C101" s="31">
        <v>5</v>
      </c>
      <c r="E101" s="31">
        <v>-1</v>
      </c>
      <c r="F101" s="31">
        <v>0</v>
      </c>
      <c r="G101" s="31">
        <v>0</v>
      </c>
      <c r="H101" s="31">
        <v>0.2</v>
      </c>
      <c r="I101" s="31">
        <v>12</v>
      </c>
      <c r="J101" s="31">
        <v>6</v>
      </c>
      <c r="K101" s="31" t="s">
        <v>1182</v>
      </c>
      <c r="L101" s="31" t="s">
        <v>1049</v>
      </c>
      <c r="M101" s="32">
        <v>1968</v>
      </c>
      <c r="N101" s="32">
        <v>2003</v>
      </c>
    </row>
    <row r="102" spans="1:19" ht="12.6" customHeight="1" x14ac:dyDescent="0.3">
      <c r="A102" s="33" t="s">
        <v>382</v>
      </c>
      <c r="B102" s="30" t="str">
        <f>VLOOKUP(A102,BasicInfo!$B:$C,2,FALSE)</f>
        <v>Daniel and Titman</v>
      </c>
      <c r="C102" s="31">
        <v>5</v>
      </c>
      <c r="E102" s="31">
        <v>-1</v>
      </c>
      <c r="F102" s="31">
        <v>0</v>
      </c>
      <c r="G102" s="31">
        <v>0</v>
      </c>
      <c r="H102" s="31">
        <v>0.2</v>
      </c>
      <c r="I102" s="31">
        <v>12</v>
      </c>
      <c r="J102" s="31">
        <v>6</v>
      </c>
      <c r="K102" s="34" t="s">
        <v>1183</v>
      </c>
      <c r="L102" s="31" t="s">
        <v>1049</v>
      </c>
      <c r="M102" s="32">
        <v>1968</v>
      </c>
      <c r="N102" s="32">
        <v>2003</v>
      </c>
    </row>
    <row r="103" spans="1:19" ht="12.6" customHeight="1" x14ac:dyDescent="0.3">
      <c r="A103" s="33" t="s">
        <v>384</v>
      </c>
      <c r="B103" s="30" t="str">
        <f>VLOOKUP(A103,BasicInfo!$B:$C,2,FALSE)</f>
        <v>Daniel and Titman</v>
      </c>
      <c r="C103" s="31">
        <v>5</v>
      </c>
      <c r="E103" s="31">
        <v>-1</v>
      </c>
      <c r="F103" s="31">
        <v>0</v>
      </c>
      <c r="G103" s="31">
        <v>0</v>
      </c>
      <c r="H103" s="31">
        <v>0.2</v>
      </c>
      <c r="I103" s="31">
        <v>12</v>
      </c>
      <c r="J103" s="31">
        <v>6</v>
      </c>
      <c r="K103" s="34" t="s">
        <v>1184</v>
      </c>
      <c r="L103" s="31" t="s">
        <v>1049</v>
      </c>
      <c r="M103" s="32">
        <v>1968</v>
      </c>
      <c r="N103" s="32">
        <v>2003</v>
      </c>
    </row>
    <row r="104" spans="1:19" ht="12.6" customHeight="1" x14ac:dyDescent="0.3">
      <c r="A104" s="33" t="s">
        <v>386</v>
      </c>
      <c r="B104" s="30" t="str">
        <f>VLOOKUP(A104,BasicInfo!$B:$C,2,FALSE)</f>
        <v>Daniel and Titman</v>
      </c>
      <c r="C104" s="31">
        <v>1</v>
      </c>
      <c r="E104" s="31">
        <v>-1</v>
      </c>
      <c r="F104" s="31">
        <v>0</v>
      </c>
      <c r="G104" s="31">
        <v>0</v>
      </c>
      <c r="H104" s="31">
        <v>0.2</v>
      </c>
      <c r="I104" s="31">
        <v>12</v>
      </c>
      <c r="J104" s="31">
        <v>6</v>
      </c>
      <c r="K104" s="31" t="s">
        <v>1185</v>
      </c>
      <c r="L104" s="31" t="s">
        <v>1049</v>
      </c>
      <c r="M104" s="32">
        <v>1968</v>
      </c>
      <c r="N104" s="32">
        <v>2003</v>
      </c>
    </row>
    <row r="105" spans="1:19" ht="12.6" customHeight="1" x14ac:dyDescent="0.3">
      <c r="A105" s="33" t="s">
        <v>375</v>
      </c>
      <c r="B105" s="30" t="str">
        <f>VLOOKUP(A105,BasicInfo!$B:$C,2,FALSE)</f>
        <v>Daniel and Titman</v>
      </c>
      <c r="E105" s="31">
        <v>-1</v>
      </c>
      <c r="F105" s="31">
        <v>0</v>
      </c>
      <c r="G105" s="31">
        <v>0</v>
      </c>
      <c r="H105" s="31">
        <v>0.2</v>
      </c>
      <c r="I105" s="31">
        <v>12</v>
      </c>
      <c r="J105" s="31">
        <v>6</v>
      </c>
      <c r="K105" s="31" t="s">
        <v>1275</v>
      </c>
      <c r="L105" s="31" t="s">
        <v>1049</v>
      </c>
      <c r="M105" s="32">
        <v>1968</v>
      </c>
      <c r="N105" s="32">
        <v>2003</v>
      </c>
    </row>
    <row r="106" spans="1:19" ht="12.6" customHeight="1" x14ac:dyDescent="0.3">
      <c r="A106" s="33" t="s">
        <v>388</v>
      </c>
      <c r="B106" s="30" t="str">
        <f>VLOOKUP(A106,BasicInfo!$B:$C,2,FALSE)</f>
        <v>Datar, Naik and Radcliffe</v>
      </c>
      <c r="E106" s="31">
        <v>-1</v>
      </c>
      <c r="F106" s="31">
        <v>0</v>
      </c>
      <c r="G106" s="31">
        <v>0</v>
      </c>
      <c r="H106" s="31">
        <v>0.2</v>
      </c>
      <c r="I106" s="31">
        <v>1</v>
      </c>
      <c r="J106" s="31">
        <v>6</v>
      </c>
      <c r="K106" s="31" t="s">
        <v>1279</v>
      </c>
      <c r="L106" s="31" t="s">
        <v>1049</v>
      </c>
      <c r="M106" s="32">
        <v>1962</v>
      </c>
      <c r="N106" s="32">
        <v>1991</v>
      </c>
    </row>
    <row r="107" spans="1:19" ht="12.6" customHeight="1" x14ac:dyDescent="0.3">
      <c r="A107" s="33" t="s">
        <v>393</v>
      </c>
      <c r="B107" s="30" t="str">
        <f>VLOOKUP(A107,BasicInfo!$B:$C,2,FALSE)</f>
        <v>De Bondt and Thaler</v>
      </c>
      <c r="E107" s="31">
        <v>1</v>
      </c>
      <c r="F107" s="31">
        <v>0</v>
      </c>
      <c r="G107" s="31">
        <v>0</v>
      </c>
      <c r="H107" s="31">
        <v>0.2</v>
      </c>
      <c r="I107" s="31">
        <v>1</v>
      </c>
      <c r="J107" s="31">
        <v>6</v>
      </c>
      <c r="K107" s="31" t="s">
        <v>1200</v>
      </c>
      <c r="L107" s="31" t="s">
        <v>1049</v>
      </c>
      <c r="M107" s="32">
        <v>1933</v>
      </c>
      <c r="N107" s="32">
        <v>1980</v>
      </c>
      <c r="S107" s="22" t="s">
        <v>3703</v>
      </c>
    </row>
    <row r="108" spans="1:19" ht="12.6" customHeight="1" x14ac:dyDescent="0.3">
      <c r="A108" s="33" t="s">
        <v>397</v>
      </c>
      <c r="B108" s="30" t="str">
        <f>VLOOKUP(A108,BasicInfo!$B:$C,2,FALSE)</f>
        <v>De Bondt and Thaler</v>
      </c>
      <c r="E108" s="31">
        <v>-1</v>
      </c>
      <c r="F108" s="31">
        <v>0</v>
      </c>
      <c r="G108" s="31">
        <v>0</v>
      </c>
      <c r="H108" s="31">
        <v>0.2</v>
      </c>
      <c r="I108" s="31">
        <v>12</v>
      </c>
      <c r="J108" s="31">
        <v>6</v>
      </c>
      <c r="K108" s="31" t="s">
        <v>1203</v>
      </c>
      <c r="L108" s="31" t="s">
        <v>1049</v>
      </c>
      <c r="M108" s="32">
        <v>1929</v>
      </c>
      <c r="N108" s="32">
        <v>1982</v>
      </c>
      <c r="O108" s="32">
        <v>7</v>
      </c>
    </row>
    <row r="109" spans="1:19" ht="12.6" customHeight="1" x14ac:dyDescent="0.3">
      <c r="A109" s="33" t="s">
        <v>401</v>
      </c>
      <c r="B109" s="30" t="str">
        <f>VLOOKUP(A109,BasicInfo!$B:$C,2,FALSE)</f>
        <v>Dechow et al.</v>
      </c>
      <c r="E109" s="31">
        <v>-1</v>
      </c>
      <c r="F109" s="31">
        <v>0</v>
      </c>
      <c r="G109" s="31">
        <v>0</v>
      </c>
      <c r="H109" s="31">
        <v>0.2</v>
      </c>
      <c r="I109" s="31">
        <v>12</v>
      </c>
      <c r="J109" s="31">
        <v>6</v>
      </c>
      <c r="K109" s="31" t="s">
        <v>1281</v>
      </c>
      <c r="L109" s="31" t="s">
        <v>1049</v>
      </c>
      <c r="M109" s="32">
        <v>1976</v>
      </c>
      <c r="N109" s="32">
        <v>1993</v>
      </c>
      <c r="S109" s="22" t="s">
        <v>3709</v>
      </c>
    </row>
    <row r="110" spans="1:19" ht="12.6" customHeight="1" x14ac:dyDescent="0.3">
      <c r="A110" s="33" t="s">
        <v>406</v>
      </c>
      <c r="B110" s="30" t="str">
        <f>VLOOKUP(A110,BasicInfo!$B:$C,2,FALSE)</f>
        <v>Dechow, Sloan and Soliman</v>
      </c>
      <c r="E110" s="31">
        <v>-1</v>
      </c>
      <c r="F110" s="31">
        <v>0</v>
      </c>
      <c r="G110" s="31">
        <v>0</v>
      </c>
      <c r="H110" s="31">
        <v>0.2</v>
      </c>
      <c r="I110" s="31">
        <v>12</v>
      </c>
      <c r="J110" s="31">
        <v>6</v>
      </c>
      <c r="K110" s="31" t="s">
        <v>5005</v>
      </c>
      <c r="L110" s="31" t="s">
        <v>1047</v>
      </c>
      <c r="M110" s="32">
        <v>1966</v>
      </c>
      <c r="N110" s="32">
        <v>1999</v>
      </c>
    </row>
    <row r="111" spans="1:19" ht="12.6" customHeight="1" x14ac:dyDescent="0.3">
      <c r="A111" s="33" t="s">
        <v>410</v>
      </c>
      <c r="B111" s="30" t="str">
        <f>VLOOKUP(A111,BasicInfo!$B:$C,2,FALSE)</f>
        <v>Desai, Rajgopal and Venkatachalam</v>
      </c>
      <c r="E111" s="31">
        <v>1</v>
      </c>
      <c r="F111" s="31">
        <v>0</v>
      </c>
      <c r="G111" s="31">
        <v>0</v>
      </c>
      <c r="H111" s="31">
        <v>0.2</v>
      </c>
      <c r="I111" s="31">
        <v>12</v>
      </c>
      <c r="J111" s="31">
        <v>6</v>
      </c>
      <c r="K111" s="31" t="s">
        <v>1082</v>
      </c>
      <c r="L111" s="31" t="s">
        <v>1049</v>
      </c>
      <c r="M111" s="32">
        <v>1973</v>
      </c>
      <c r="N111" s="32">
        <v>1997</v>
      </c>
    </row>
    <row r="112" spans="1:19" ht="12.6" customHeight="1" x14ac:dyDescent="0.3">
      <c r="A112" s="33" t="s">
        <v>3415</v>
      </c>
      <c r="B112" s="30" t="str">
        <f>VLOOKUP(A112,BasicInfo!$B:$C,2,FALSE)</f>
        <v>Desai, Rajgopal and Venkatachalam</v>
      </c>
      <c r="E112" s="31">
        <v>1</v>
      </c>
      <c r="F112" s="31">
        <v>0</v>
      </c>
      <c r="G112" s="31">
        <v>0</v>
      </c>
      <c r="H112" s="31">
        <v>0.2</v>
      </c>
      <c r="I112" s="31">
        <v>12</v>
      </c>
      <c r="J112" s="31">
        <v>6</v>
      </c>
      <c r="K112" s="31" t="s">
        <v>1082</v>
      </c>
      <c r="L112" s="31" t="s">
        <v>1049</v>
      </c>
      <c r="M112" s="32">
        <v>1973</v>
      </c>
      <c r="N112" s="32">
        <v>1997</v>
      </c>
    </row>
    <row r="113" spans="1:19" ht="12.6" customHeight="1" x14ac:dyDescent="0.3">
      <c r="A113" s="33" t="s">
        <v>415</v>
      </c>
      <c r="B113" s="30" t="str">
        <f>VLOOKUP(A113,BasicInfo!$B:$C,2,FALSE)</f>
        <v>Dharan and Ikenberry</v>
      </c>
      <c r="E113" s="31">
        <v>-1</v>
      </c>
      <c r="F113" s="31">
        <v>1</v>
      </c>
      <c r="G113" s="31">
        <v>0</v>
      </c>
      <c r="H113" s="31" t="e">
        <f>#N/A</f>
        <v>#N/A</v>
      </c>
      <c r="I113" s="31">
        <v>1</v>
      </c>
      <c r="J113" s="31">
        <v>12</v>
      </c>
      <c r="K113" s="31" t="s">
        <v>1146</v>
      </c>
      <c r="L113" s="31" t="s">
        <v>1049</v>
      </c>
      <c r="M113" s="32">
        <v>1962</v>
      </c>
      <c r="N113" s="32">
        <v>1990</v>
      </c>
    </row>
    <row r="114" spans="1:19" ht="12.6" customHeight="1" x14ac:dyDescent="0.3">
      <c r="A114" s="33" t="s">
        <v>418</v>
      </c>
      <c r="B114" s="30" t="str">
        <f>VLOOKUP(A114,BasicInfo!$B:$C,2,FALSE)</f>
        <v>Dichev</v>
      </c>
      <c r="E114" s="31">
        <v>-1</v>
      </c>
      <c r="F114" s="31">
        <v>0</v>
      </c>
      <c r="G114" s="31">
        <v>0</v>
      </c>
      <c r="H114" s="31">
        <v>0.2</v>
      </c>
      <c r="I114" s="31">
        <v>12</v>
      </c>
      <c r="J114" s="31">
        <v>6</v>
      </c>
      <c r="K114" s="31" t="s">
        <v>1231</v>
      </c>
      <c r="L114" s="31" t="s">
        <v>1049</v>
      </c>
      <c r="M114" s="32">
        <v>1981</v>
      </c>
      <c r="N114" s="32">
        <v>1995</v>
      </c>
    </row>
    <row r="115" spans="1:19" ht="12.6" customHeight="1" x14ac:dyDescent="0.3">
      <c r="A115" s="33" t="s">
        <v>3470</v>
      </c>
      <c r="B115" s="30" t="str">
        <f>VLOOKUP(A115,BasicInfo!$B:$C,2,FALSE)</f>
        <v>Dichev</v>
      </c>
      <c r="E115" s="31">
        <v>-1</v>
      </c>
      <c r="F115" s="31">
        <v>0</v>
      </c>
      <c r="G115" s="31">
        <v>0</v>
      </c>
      <c r="H115" s="31">
        <v>0.2</v>
      </c>
      <c r="I115" s="31">
        <v>12</v>
      </c>
      <c r="J115" s="31">
        <v>6</v>
      </c>
      <c r="K115" s="31" t="s">
        <v>1231</v>
      </c>
      <c r="L115" s="31" t="s">
        <v>1049</v>
      </c>
      <c r="M115" s="32">
        <v>1981</v>
      </c>
      <c r="N115" s="32">
        <v>1995</v>
      </c>
    </row>
    <row r="116" spans="1:19" ht="12.6" customHeight="1" x14ac:dyDescent="0.3">
      <c r="A116" s="33" t="s">
        <v>424</v>
      </c>
      <c r="B116" s="30" t="str">
        <f>VLOOKUP(A116,BasicInfo!$B:$C,2,FALSE)</f>
        <v>Dichev</v>
      </c>
      <c r="E116" s="31">
        <v>-1</v>
      </c>
      <c r="F116" s="31">
        <v>0</v>
      </c>
      <c r="G116" s="31">
        <v>0</v>
      </c>
      <c r="H116" s="31">
        <v>0.2</v>
      </c>
      <c r="I116" s="31">
        <v>12</v>
      </c>
      <c r="J116" s="31">
        <v>6</v>
      </c>
      <c r="K116" s="31" t="s">
        <v>1308</v>
      </c>
      <c r="L116" s="31" t="s">
        <v>1049</v>
      </c>
      <c r="M116" s="32">
        <v>1981</v>
      </c>
      <c r="N116" s="32">
        <v>1995</v>
      </c>
    </row>
    <row r="117" spans="1:19" ht="12.6" customHeight="1" x14ac:dyDescent="0.4">
      <c r="A117" s="33" t="s">
        <v>3448</v>
      </c>
      <c r="B117" s="30" t="str">
        <f>VLOOKUP(A117,BasicInfo!$B:$C,2,FALSE)</f>
        <v>Dichev</v>
      </c>
      <c r="E117" s="31">
        <v>-1</v>
      </c>
      <c r="F117" s="31">
        <v>0</v>
      </c>
      <c r="G117" s="31">
        <v>0</v>
      </c>
      <c r="H117" s="31">
        <v>0.2</v>
      </c>
      <c r="I117" s="31">
        <v>12</v>
      </c>
      <c r="J117" s="31">
        <v>6</v>
      </c>
      <c r="K117" s="31" t="s">
        <v>1308</v>
      </c>
      <c r="L117" s="31" t="s">
        <v>1049</v>
      </c>
      <c r="M117" s="32">
        <v>1981</v>
      </c>
      <c r="N117" s="32">
        <v>1995</v>
      </c>
      <c r="S117" s="46" t="s">
        <v>3716</v>
      </c>
    </row>
    <row r="118" spans="1:19" ht="12.6" customHeight="1" x14ac:dyDescent="0.3">
      <c r="A118" s="33" t="s">
        <v>429</v>
      </c>
      <c r="B118" s="30" t="str">
        <f>VLOOKUP(A118,BasicInfo!$B:$C,2,FALSE)</f>
        <v>Dichev and Piotroski</v>
      </c>
      <c r="E118" s="31">
        <v>-1</v>
      </c>
      <c r="F118" s="31">
        <v>1</v>
      </c>
      <c r="G118" s="31">
        <v>0</v>
      </c>
      <c r="H118" s="31" t="e">
        <f>#N/A</f>
        <v>#N/A</v>
      </c>
      <c r="I118" s="31">
        <v>1</v>
      </c>
      <c r="J118" s="31">
        <v>6</v>
      </c>
      <c r="K118" s="31" t="s">
        <v>3719</v>
      </c>
      <c r="L118" s="31" t="s">
        <v>1108</v>
      </c>
      <c r="M118" s="32">
        <v>1986</v>
      </c>
      <c r="N118" s="32">
        <v>1998</v>
      </c>
    </row>
    <row r="119" spans="1:19" ht="12.6" customHeight="1" x14ac:dyDescent="0.3">
      <c r="A119" s="33" t="s">
        <v>433</v>
      </c>
      <c r="B119" s="30" t="str">
        <f>VLOOKUP(A119,BasicInfo!$B:$C,2,FALSE)</f>
        <v>Diether, Malloy and Scherbina</v>
      </c>
      <c r="E119" s="31">
        <v>-1</v>
      </c>
      <c r="F119" s="31">
        <v>0</v>
      </c>
      <c r="G119" s="31">
        <v>0</v>
      </c>
      <c r="H119" s="31">
        <v>0.2</v>
      </c>
      <c r="I119" s="31">
        <v>1</v>
      </c>
      <c r="J119" s="31">
        <v>6</v>
      </c>
      <c r="K119" s="31" t="s">
        <v>1155</v>
      </c>
      <c r="L119" s="31" t="s">
        <v>1049</v>
      </c>
      <c r="M119" s="32">
        <v>1976</v>
      </c>
      <c r="N119" s="32">
        <v>2000</v>
      </c>
    </row>
    <row r="120" spans="1:19" ht="12.6" customHeight="1" x14ac:dyDescent="0.3">
      <c r="A120" s="33" t="s">
        <v>439</v>
      </c>
      <c r="B120" s="30" t="str">
        <f>VLOOKUP(A120,BasicInfo!$B:$C,2,FALSE)</f>
        <v>Dimson</v>
      </c>
      <c r="E120" s="31">
        <v>1</v>
      </c>
      <c r="F120" s="31">
        <v>0</v>
      </c>
      <c r="G120" s="31">
        <v>0</v>
      </c>
      <c r="H120" s="31">
        <v>0.2</v>
      </c>
      <c r="I120" s="31">
        <v>1</v>
      </c>
      <c r="J120" s="31">
        <v>6</v>
      </c>
      <c r="K120" s="31" t="s">
        <v>5004</v>
      </c>
      <c r="L120" s="31" t="s">
        <v>1134</v>
      </c>
      <c r="M120" s="32">
        <v>1955</v>
      </c>
      <c r="N120" s="32">
        <v>1974</v>
      </c>
    </row>
    <row r="121" spans="1:19" ht="12.6" customHeight="1" x14ac:dyDescent="0.3">
      <c r="A121" s="33" t="s">
        <v>444</v>
      </c>
      <c r="B121" s="30" t="str">
        <f>VLOOKUP(A121,BasicInfo!$B:$C,2,FALSE)</f>
        <v>Doyle, Lundholm and Soliman</v>
      </c>
      <c r="E121" s="31">
        <v>-1</v>
      </c>
      <c r="F121" s="31">
        <v>0</v>
      </c>
      <c r="G121" s="31">
        <v>0</v>
      </c>
      <c r="H121" s="31">
        <v>0.2</v>
      </c>
      <c r="I121" s="31">
        <v>3</v>
      </c>
      <c r="J121" s="31">
        <v>6</v>
      </c>
      <c r="K121" s="31" t="s">
        <v>1148</v>
      </c>
      <c r="L121" s="31" t="s">
        <v>1049</v>
      </c>
      <c r="M121" s="32">
        <v>1988</v>
      </c>
      <c r="N121" s="32">
        <v>1999</v>
      </c>
    </row>
    <row r="122" spans="1:19" ht="12.6" customHeight="1" x14ac:dyDescent="0.3">
      <c r="A122" s="33" t="s">
        <v>448</v>
      </c>
      <c r="B122" s="30" t="str">
        <f>VLOOKUP(A122,BasicInfo!$B:$C,2,FALSE)</f>
        <v>Easley, Hvidkjaer and O'Hara</v>
      </c>
      <c r="E122" s="31">
        <v>1</v>
      </c>
      <c r="F122" s="31">
        <v>0</v>
      </c>
      <c r="G122" s="31">
        <v>0</v>
      </c>
      <c r="H122" s="31">
        <v>0.2</v>
      </c>
      <c r="I122" s="31">
        <v>1</v>
      </c>
      <c r="J122" s="31">
        <v>6</v>
      </c>
      <c r="K122" s="31" t="s">
        <v>5012</v>
      </c>
      <c r="L122" s="31" t="s">
        <v>1247</v>
      </c>
      <c r="M122" s="32">
        <v>1984</v>
      </c>
      <c r="N122" s="32">
        <v>1998</v>
      </c>
    </row>
    <row r="123" spans="1:19" ht="12.6" customHeight="1" x14ac:dyDescent="0.3">
      <c r="A123" s="33" t="s">
        <v>453</v>
      </c>
      <c r="B123" s="30" t="str">
        <f>VLOOKUP(A123,BasicInfo!$B:$C,2,FALSE)</f>
        <v>Eberhart, Maxwell and Siddique</v>
      </c>
      <c r="E123" s="31">
        <v>1</v>
      </c>
      <c r="F123" s="31">
        <v>1</v>
      </c>
      <c r="G123" s="31">
        <v>0</v>
      </c>
      <c r="H123" s="31" t="e">
        <f>#N/A</f>
        <v>#N/A</v>
      </c>
      <c r="I123" s="31">
        <v>12</v>
      </c>
      <c r="J123" s="31">
        <v>6</v>
      </c>
      <c r="K123" s="31" t="s">
        <v>1296</v>
      </c>
      <c r="L123" s="31" t="s">
        <v>1049</v>
      </c>
      <c r="M123" s="32">
        <v>1974</v>
      </c>
      <c r="N123" s="32">
        <v>2001</v>
      </c>
    </row>
    <row r="124" spans="1:19" ht="12.6" customHeight="1" x14ac:dyDescent="0.3">
      <c r="A124" s="33" t="s">
        <v>458</v>
      </c>
      <c r="B124" s="30" t="str">
        <f>VLOOKUP(A124,BasicInfo!$B:$C,2,FALSE)</f>
        <v>Eisfeldt and Papanikolaou</v>
      </c>
      <c r="E124" s="31">
        <v>1</v>
      </c>
      <c r="F124" s="31">
        <v>0</v>
      </c>
      <c r="G124" s="31">
        <v>0</v>
      </c>
      <c r="H124" s="31">
        <v>0.2</v>
      </c>
      <c r="I124" s="31">
        <v>12</v>
      </c>
      <c r="J124" s="31">
        <v>6</v>
      </c>
      <c r="K124" s="31" t="s">
        <v>1230</v>
      </c>
      <c r="L124" s="31" t="s">
        <v>1049</v>
      </c>
      <c r="M124" s="32">
        <v>1970</v>
      </c>
      <c r="N124" s="32">
        <v>2008</v>
      </c>
    </row>
    <row r="125" spans="1:19" s="25" customFormat="1" ht="12.6" customHeight="1" x14ac:dyDescent="0.3">
      <c r="A125" s="33" t="s">
        <v>3601</v>
      </c>
      <c r="B125" s="30" t="str">
        <f>VLOOKUP(A125,BasicInfo!$B:$C,2,FALSE)</f>
        <v>Eisfeldt and Papanikolaou</v>
      </c>
      <c r="C125" s="31"/>
      <c r="D125" s="31"/>
      <c r="E125" s="31">
        <v>1</v>
      </c>
      <c r="F125" s="31">
        <v>0</v>
      </c>
      <c r="G125" s="31">
        <v>0</v>
      </c>
      <c r="H125" s="31">
        <v>0.2</v>
      </c>
      <c r="I125" s="31">
        <v>12</v>
      </c>
      <c r="J125" s="31">
        <v>6</v>
      </c>
      <c r="K125" s="31" t="s">
        <v>4995</v>
      </c>
      <c r="L125" s="31" t="s">
        <v>1049</v>
      </c>
      <c r="M125" s="32">
        <v>1970</v>
      </c>
      <c r="N125" s="32">
        <v>2008</v>
      </c>
      <c r="O125" s="32"/>
      <c r="P125" s="32"/>
      <c r="Q125" s="22"/>
      <c r="R125" s="36"/>
      <c r="S125" s="22"/>
    </row>
    <row r="126" spans="1:19" ht="12.6" customHeight="1" x14ac:dyDescent="0.3">
      <c r="A126" s="33" t="s">
        <v>468</v>
      </c>
      <c r="B126" s="30" t="str">
        <f>VLOOKUP(A126,BasicInfo!$B:$C,2,FALSE)</f>
        <v>Elgers, Lo and Pfeiffer</v>
      </c>
      <c r="E126" s="31">
        <v>1</v>
      </c>
      <c r="F126" s="31">
        <v>0</v>
      </c>
      <c r="G126" s="31">
        <v>0</v>
      </c>
      <c r="H126" s="31">
        <v>0.2</v>
      </c>
      <c r="I126" s="31">
        <v>1</v>
      </c>
      <c r="J126" s="31">
        <v>6</v>
      </c>
      <c r="K126" s="31" t="s">
        <v>4992</v>
      </c>
      <c r="L126" s="31" t="s">
        <v>1049</v>
      </c>
      <c r="M126" s="32">
        <v>1982</v>
      </c>
      <c r="N126" s="32">
        <v>1998</v>
      </c>
    </row>
    <row r="127" spans="1:19" ht="12.6" customHeight="1" x14ac:dyDescent="0.3">
      <c r="A127" s="33" t="s">
        <v>464</v>
      </c>
      <c r="B127" s="30" t="str">
        <f>VLOOKUP(A127,BasicInfo!$B:$C,2,FALSE)</f>
        <v>Elgers, Lo and Pfeiffer</v>
      </c>
      <c r="E127" s="31">
        <v>-1</v>
      </c>
      <c r="F127" s="31">
        <v>0</v>
      </c>
      <c r="G127" s="31">
        <v>0</v>
      </c>
      <c r="H127" s="31">
        <v>0.2</v>
      </c>
      <c r="I127" s="31">
        <v>1</v>
      </c>
      <c r="J127" s="31">
        <v>6</v>
      </c>
      <c r="K127" s="31" t="s">
        <v>1271</v>
      </c>
      <c r="L127" s="31" t="s">
        <v>1049</v>
      </c>
      <c r="M127" s="32">
        <v>1982</v>
      </c>
      <c r="N127" s="32">
        <v>1999</v>
      </c>
    </row>
    <row r="128" spans="1:19" ht="12.6" customHeight="1" x14ac:dyDescent="0.3">
      <c r="A128" s="33" t="s">
        <v>472</v>
      </c>
      <c r="B128" s="30" t="str">
        <f>VLOOKUP(A128,BasicInfo!$B:$C,2,FALSE)</f>
        <v>Fairfield, Whisenant and Yohn</v>
      </c>
      <c r="C128" s="31">
        <v>5</v>
      </c>
      <c r="E128" s="31">
        <v>1</v>
      </c>
      <c r="F128" s="31">
        <v>0</v>
      </c>
      <c r="G128" s="31">
        <v>0</v>
      </c>
      <c r="H128" s="31">
        <v>0.2</v>
      </c>
      <c r="I128" s="31">
        <v>12</v>
      </c>
      <c r="J128" s="31">
        <v>6</v>
      </c>
      <c r="K128" s="31" t="s">
        <v>1166</v>
      </c>
      <c r="L128" s="31" t="s">
        <v>1049</v>
      </c>
      <c r="M128" s="32">
        <v>1964</v>
      </c>
      <c r="N128" s="32">
        <v>1993</v>
      </c>
    </row>
    <row r="129" spans="1:19" ht="12.6" customHeight="1" x14ac:dyDescent="0.3">
      <c r="A129" s="33" t="s">
        <v>478</v>
      </c>
      <c r="B129" s="30" t="str">
        <f>VLOOKUP(A129,BasicInfo!$B:$C,2,FALSE)</f>
        <v>Fama and French</v>
      </c>
      <c r="E129" s="31">
        <v>1</v>
      </c>
      <c r="F129" s="31">
        <v>0</v>
      </c>
      <c r="G129" s="31">
        <v>0</v>
      </c>
      <c r="H129" s="31">
        <v>0.2</v>
      </c>
      <c r="I129" s="31">
        <v>12</v>
      </c>
      <c r="J129" s="31">
        <v>6</v>
      </c>
      <c r="K129" s="31" t="s">
        <v>1055</v>
      </c>
      <c r="L129" s="31" t="s">
        <v>1049</v>
      </c>
      <c r="M129" s="32">
        <v>1963</v>
      </c>
      <c r="N129" s="32">
        <v>1990</v>
      </c>
      <c r="S129" s="22" t="s">
        <v>3714</v>
      </c>
    </row>
    <row r="130" spans="1:19" ht="12.6" customHeight="1" x14ac:dyDescent="0.3">
      <c r="A130" s="33" t="s">
        <v>3394</v>
      </c>
      <c r="B130" s="30" t="str">
        <f>VLOOKUP(A130,BasicInfo!$B:$C,2,FALSE)</f>
        <v>Fama and French</v>
      </c>
      <c r="E130" s="31">
        <v>1</v>
      </c>
      <c r="F130" s="31">
        <v>0</v>
      </c>
      <c r="G130" s="31">
        <v>0</v>
      </c>
      <c r="H130" s="31">
        <v>0.2</v>
      </c>
      <c r="I130" s="31">
        <v>12</v>
      </c>
      <c r="J130" s="31">
        <v>6</v>
      </c>
      <c r="K130" s="31" t="s">
        <v>1055</v>
      </c>
      <c r="L130" s="31" t="s">
        <v>1049</v>
      </c>
      <c r="M130" s="32">
        <v>1975</v>
      </c>
      <c r="N130" s="32">
        <v>1990</v>
      </c>
    </row>
    <row r="131" spans="1:19" ht="12.6" customHeight="1" x14ac:dyDescent="0.3">
      <c r="A131" s="33" t="s">
        <v>483</v>
      </c>
      <c r="B131" s="30" t="str">
        <f>VLOOKUP(A131,BasicInfo!$B:$C,2,FALSE)</f>
        <v>Fama and French</v>
      </c>
      <c r="E131" s="31">
        <v>-1</v>
      </c>
      <c r="F131" s="31">
        <v>0</v>
      </c>
      <c r="G131" s="31">
        <v>0</v>
      </c>
      <c r="H131" s="31">
        <v>0.2</v>
      </c>
      <c r="I131" s="31">
        <v>1</v>
      </c>
      <c r="J131" s="31">
        <v>6</v>
      </c>
      <c r="K131" s="31" t="s">
        <v>3514</v>
      </c>
      <c r="L131" s="31" t="s">
        <v>1049</v>
      </c>
      <c r="M131" s="32">
        <v>1963</v>
      </c>
      <c r="N131" s="32">
        <v>1990</v>
      </c>
      <c r="S131" s="22" t="s">
        <v>3702</v>
      </c>
    </row>
    <row r="132" spans="1:19" ht="12.6" customHeight="1" x14ac:dyDescent="0.3">
      <c r="A132" s="33" t="s">
        <v>486</v>
      </c>
      <c r="B132" s="30" t="str">
        <f>VLOOKUP(A132,BasicInfo!$B:$C,2,FALSE)</f>
        <v>Fama and French</v>
      </c>
      <c r="E132" s="31">
        <v>-1</v>
      </c>
      <c r="F132" s="31">
        <v>0</v>
      </c>
      <c r="G132" s="31">
        <v>0</v>
      </c>
      <c r="H132" s="31">
        <v>0.2</v>
      </c>
      <c r="I132" s="31">
        <v>1</v>
      </c>
      <c r="J132" s="31">
        <v>6</v>
      </c>
      <c r="K132" s="31" t="s">
        <v>5009</v>
      </c>
      <c r="L132" s="31" t="s">
        <v>1049</v>
      </c>
      <c r="M132" s="32">
        <v>1973</v>
      </c>
      <c r="N132" s="32">
        <v>1990</v>
      </c>
    </row>
    <row r="133" spans="1:19" ht="12.6" customHeight="1" x14ac:dyDescent="0.3">
      <c r="A133" s="33" t="s">
        <v>489</v>
      </c>
      <c r="B133" s="30" t="str">
        <f>VLOOKUP(A133,BasicInfo!$B:$C,2,FALSE)</f>
        <v>Fama and French</v>
      </c>
      <c r="E133" s="31">
        <v>1</v>
      </c>
      <c r="F133" s="31">
        <v>0</v>
      </c>
      <c r="G133" s="31">
        <v>0</v>
      </c>
      <c r="H133" s="31">
        <v>0.2</v>
      </c>
      <c r="I133" s="31">
        <v>12</v>
      </c>
      <c r="J133" s="31">
        <v>6</v>
      </c>
      <c r="K133" s="31" t="s">
        <v>1221</v>
      </c>
      <c r="L133" s="31" t="s">
        <v>1049</v>
      </c>
      <c r="M133" s="32">
        <v>1977</v>
      </c>
      <c r="N133" s="32">
        <v>2003</v>
      </c>
    </row>
    <row r="134" spans="1:19" ht="12.6" customHeight="1" x14ac:dyDescent="0.3">
      <c r="A134" s="33" t="s">
        <v>3596</v>
      </c>
      <c r="B134" s="30" t="str">
        <f>VLOOKUP(A134,BasicInfo!$B:$C,2,FALSE)</f>
        <v>Fama and French</v>
      </c>
      <c r="E134" s="31">
        <v>1</v>
      </c>
      <c r="F134" s="31">
        <v>0</v>
      </c>
      <c r="G134" s="31">
        <v>0</v>
      </c>
      <c r="H134" s="31">
        <v>0.2</v>
      </c>
      <c r="I134" s="31">
        <v>12</v>
      </c>
      <c r="J134" s="31">
        <v>6</v>
      </c>
      <c r="K134" s="31" t="s">
        <v>4993</v>
      </c>
      <c r="L134" s="31" t="s">
        <v>1049</v>
      </c>
      <c r="M134" s="32">
        <v>1977</v>
      </c>
      <c r="N134" s="32">
        <v>2003</v>
      </c>
    </row>
    <row r="135" spans="1:19" ht="12.6" customHeight="1" x14ac:dyDescent="0.3">
      <c r="A135" s="33" t="s">
        <v>3598</v>
      </c>
      <c r="B135" s="30" t="str">
        <f>VLOOKUP(A135,BasicInfo!$B:$C,2,FALSE)</f>
        <v>Fama and French</v>
      </c>
      <c r="E135" s="31">
        <v>1</v>
      </c>
      <c r="F135" s="31">
        <v>0</v>
      </c>
      <c r="G135" s="31">
        <v>0</v>
      </c>
      <c r="H135" s="31">
        <v>0.2</v>
      </c>
      <c r="I135" s="31">
        <v>12</v>
      </c>
      <c r="J135" s="31">
        <v>6</v>
      </c>
      <c r="K135" s="31" t="s">
        <v>4994</v>
      </c>
      <c r="L135" s="31" t="s">
        <v>1049</v>
      </c>
      <c r="M135" s="32">
        <v>1977</v>
      </c>
      <c r="N135" s="32">
        <v>2003</v>
      </c>
      <c r="S135" s="22" t="s">
        <v>3698</v>
      </c>
    </row>
    <row r="136" spans="1:19" ht="12.6" customHeight="1" x14ac:dyDescent="0.3">
      <c r="A136" s="33" t="s">
        <v>498</v>
      </c>
      <c r="B136" s="30" t="str">
        <f>VLOOKUP(A136,BasicInfo!$B:$C,2,FALSE)</f>
        <v>Fama and MacBeth</v>
      </c>
      <c r="E136" s="31">
        <v>1</v>
      </c>
      <c r="F136" s="31">
        <v>0</v>
      </c>
      <c r="G136" s="31">
        <v>0</v>
      </c>
      <c r="H136" s="31">
        <v>0.2</v>
      </c>
      <c r="I136" s="31">
        <v>1</v>
      </c>
      <c r="J136" s="31">
        <v>6</v>
      </c>
      <c r="K136" s="31" t="s">
        <v>1064</v>
      </c>
      <c r="L136" s="31" t="s">
        <v>1065</v>
      </c>
      <c r="M136" s="32">
        <v>1929</v>
      </c>
      <c r="N136" s="32">
        <v>1968</v>
      </c>
      <c r="S136" s="22" t="s">
        <v>3698</v>
      </c>
    </row>
    <row r="137" spans="1:19" ht="12.6" customHeight="1" x14ac:dyDescent="0.3">
      <c r="A137" s="33" t="s">
        <v>504</v>
      </c>
      <c r="B137" s="30" t="str">
        <f>VLOOKUP(A137,BasicInfo!$B:$C,2,FALSE)</f>
        <v>Fama and MacBeth</v>
      </c>
      <c r="E137" s="31">
        <v>1</v>
      </c>
      <c r="F137" s="31">
        <v>0</v>
      </c>
      <c r="G137" s="31">
        <v>0</v>
      </c>
      <c r="H137" s="31">
        <v>0.2</v>
      </c>
      <c r="I137" s="31">
        <v>1</v>
      </c>
      <c r="J137" s="31">
        <v>6</v>
      </c>
      <c r="K137" s="31" t="s">
        <v>1066</v>
      </c>
      <c r="L137" s="31" t="s">
        <v>1049</v>
      </c>
      <c r="M137" s="32">
        <v>1929</v>
      </c>
      <c r="N137" s="32">
        <v>1968</v>
      </c>
    </row>
    <row r="138" spans="1:19" ht="12.6" customHeight="1" x14ac:dyDescent="0.3">
      <c r="A138" s="33" t="s">
        <v>507</v>
      </c>
      <c r="B138" s="30" t="str">
        <f>VLOOKUP(A138,BasicInfo!$B:$C,2,FALSE)</f>
        <v>Foster, Olsen and Shevlin</v>
      </c>
      <c r="C138" s="31">
        <v>5</v>
      </c>
      <c r="E138" s="31">
        <v>1</v>
      </c>
      <c r="F138" s="31">
        <v>0</v>
      </c>
      <c r="G138" s="31">
        <v>0</v>
      </c>
      <c r="H138" s="31">
        <v>0.2</v>
      </c>
      <c r="I138" s="31">
        <v>3</v>
      </c>
      <c r="J138" s="31">
        <v>6</v>
      </c>
      <c r="K138" s="31" t="s">
        <v>1139</v>
      </c>
      <c r="L138" s="31" t="s">
        <v>1049</v>
      </c>
      <c r="M138" s="32">
        <v>1974</v>
      </c>
      <c r="N138" s="32">
        <v>1981</v>
      </c>
    </row>
    <row r="139" spans="1:19" ht="12.6" customHeight="1" x14ac:dyDescent="0.3">
      <c r="A139" s="33" t="s">
        <v>512</v>
      </c>
      <c r="B139" s="30" t="str">
        <f>VLOOKUP(A139,BasicInfo!$B:$C,2,FALSE)</f>
        <v>Francis, LaFond, Olsson and Schipper</v>
      </c>
      <c r="E139" s="31">
        <v>1</v>
      </c>
      <c r="F139" s="31">
        <v>0</v>
      </c>
      <c r="G139" s="31">
        <v>0</v>
      </c>
      <c r="H139" s="31">
        <v>0.2</v>
      </c>
      <c r="I139" s="31">
        <v>1</v>
      </c>
      <c r="J139" s="31">
        <v>6</v>
      </c>
      <c r="K139" s="43" t="s">
        <v>4968</v>
      </c>
      <c r="L139" s="31" t="s">
        <v>1112</v>
      </c>
      <c r="M139" s="32">
        <v>1971</v>
      </c>
      <c r="N139" s="32">
        <v>2002</v>
      </c>
    </row>
    <row r="140" spans="1:19" ht="12.6" customHeight="1" x14ac:dyDescent="0.3">
      <c r="A140" s="2" t="s">
        <v>3690</v>
      </c>
      <c r="B140" s="30" t="str">
        <f>VLOOKUP(A140,BasicInfo!$B:$C,2,FALSE)</f>
        <v>Francis, LaFond, Olsson and Schipper</v>
      </c>
      <c r="E140" s="31">
        <v>1</v>
      </c>
      <c r="F140" s="31">
        <v>0</v>
      </c>
      <c r="G140" s="31">
        <v>0</v>
      </c>
      <c r="H140" s="31">
        <v>0.2</v>
      </c>
      <c r="I140" s="31">
        <v>1</v>
      </c>
      <c r="J140" s="31">
        <v>6</v>
      </c>
      <c r="K140" s="31" t="s">
        <v>4969</v>
      </c>
      <c r="L140" s="31" t="s">
        <v>1112</v>
      </c>
      <c r="M140" s="32">
        <v>1971</v>
      </c>
      <c r="N140" s="32">
        <v>2002</v>
      </c>
    </row>
    <row r="141" spans="1:19" ht="12.6" customHeight="1" x14ac:dyDescent="0.3">
      <c r="A141" s="33" t="s">
        <v>517</v>
      </c>
      <c r="B141" s="30" t="str">
        <f>VLOOKUP(A141,BasicInfo!$B:$C,2,FALSE)</f>
        <v>Francis, LaFond, Olsson and Schipper</v>
      </c>
      <c r="E141" s="31">
        <v>1</v>
      </c>
      <c r="F141" s="31">
        <v>0</v>
      </c>
      <c r="G141" s="31">
        <v>0</v>
      </c>
      <c r="H141" s="31">
        <v>0.2</v>
      </c>
      <c r="I141" s="31">
        <v>1</v>
      </c>
      <c r="J141" s="31">
        <v>6</v>
      </c>
      <c r="K141" s="31" t="s">
        <v>4982</v>
      </c>
      <c r="L141" s="31" t="s">
        <v>1047</v>
      </c>
      <c r="M141" s="32">
        <v>1975</v>
      </c>
      <c r="N141" s="32">
        <v>2001</v>
      </c>
    </row>
    <row r="142" spans="1:19" ht="12.6" customHeight="1" x14ac:dyDescent="0.3">
      <c r="A142" s="33" t="s">
        <v>521</v>
      </c>
      <c r="B142" s="30" t="str">
        <f>VLOOKUP(A142,BasicInfo!$B:$C,2,FALSE)</f>
        <v>Francis, LaFond, Olsson and Schipper</v>
      </c>
      <c r="E142" s="31">
        <v>1</v>
      </c>
      <c r="F142" s="31">
        <v>0</v>
      </c>
      <c r="G142" s="31">
        <v>0</v>
      </c>
      <c r="H142" s="31">
        <v>0.2</v>
      </c>
      <c r="I142" s="31">
        <v>1</v>
      </c>
      <c r="J142" s="31">
        <v>6</v>
      </c>
      <c r="K142" s="31" t="s">
        <v>4983</v>
      </c>
      <c r="L142" s="31" t="s">
        <v>1047</v>
      </c>
      <c r="M142" s="32">
        <v>1975</v>
      </c>
      <c r="N142" s="32">
        <v>2001</v>
      </c>
    </row>
    <row r="143" spans="1:19" ht="12.6" customHeight="1" x14ac:dyDescent="0.3">
      <c r="A143" s="33" t="s">
        <v>524</v>
      </c>
      <c r="B143" s="30" t="str">
        <f>VLOOKUP(A143,BasicInfo!$B:$C,2,FALSE)</f>
        <v>Francis, LaFond, Olsson and Schipper</v>
      </c>
      <c r="E143" s="31">
        <v>1</v>
      </c>
      <c r="F143" s="31">
        <v>0</v>
      </c>
      <c r="G143" s="31">
        <v>0</v>
      </c>
      <c r="H143" s="31">
        <v>0.2</v>
      </c>
      <c r="I143" s="31">
        <v>1</v>
      </c>
      <c r="J143" s="31">
        <v>6</v>
      </c>
      <c r="K143" s="31" t="s">
        <v>4984</v>
      </c>
      <c r="L143" s="31" t="s">
        <v>1047</v>
      </c>
      <c r="M143" s="32">
        <v>1975</v>
      </c>
      <c r="N143" s="32">
        <v>2001</v>
      </c>
    </row>
    <row r="144" spans="1:19" ht="12.6" customHeight="1" x14ac:dyDescent="0.3">
      <c r="A144" s="33" t="s">
        <v>527</v>
      </c>
      <c r="B144" s="30" t="str">
        <f>VLOOKUP(A144,BasicInfo!$B:$C,2,FALSE)</f>
        <v>Francis, LaFond, Olsson and Schipper</v>
      </c>
      <c r="E144" s="31">
        <v>1</v>
      </c>
      <c r="F144" s="31">
        <v>0</v>
      </c>
      <c r="G144" s="31">
        <v>0</v>
      </c>
      <c r="H144" s="31">
        <v>0.2</v>
      </c>
      <c r="I144" s="31">
        <v>1</v>
      </c>
      <c r="J144" s="31">
        <v>6</v>
      </c>
      <c r="K144" s="31" t="s">
        <v>4999</v>
      </c>
      <c r="L144" s="31" t="s">
        <v>1049</v>
      </c>
      <c r="M144" s="32">
        <v>1975</v>
      </c>
      <c r="N144" s="32">
        <v>2001</v>
      </c>
    </row>
    <row r="145" spans="1:19" ht="12.6" customHeight="1" x14ac:dyDescent="0.3">
      <c r="A145" s="33" t="s">
        <v>529</v>
      </c>
      <c r="B145" s="30" t="str">
        <f>VLOOKUP(A145,BasicInfo!$B:$C,2,FALSE)</f>
        <v xml:space="preserve">Francis, Lafond, Olsson and Schipper </v>
      </c>
      <c r="E145" s="31">
        <v>1</v>
      </c>
      <c r="F145" s="31">
        <v>0</v>
      </c>
      <c r="G145" s="31">
        <v>0</v>
      </c>
      <c r="H145" s="31">
        <v>0.2</v>
      </c>
      <c r="I145" s="31">
        <v>1</v>
      </c>
      <c r="J145" s="31">
        <v>6</v>
      </c>
      <c r="K145" s="31" t="s">
        <v>4985</v>
      </c>
      <c r="L145" s="31" t="s">
        <v>1047</v>
      </c>
      <c r="M145" s="32">
        <v>1975</v>
      </c>
      <c r="N145" s="32">
        <v>2001</v>
      </c>
    </row>
    <row r="146" spans="1:19" ht="12.6" customHeight="1" x14ac:dyDescent="0.3">
      <c r="A146" s="33" t="s">
        <v>533</v>
      </c>
      <c r="B146" s="30" t="str">
        <f>VLOOKUP(A146,BasicInfo!$B:$C,2,FALSE)</f>
        <v xml:space="preserve">Francis, Lafond, Olsson and Schipper </v>
      </c>
      <c r="E146" s="31">
        <v>-1</v>
      </c>
      <c r="F146" s="31">
        <v>0</v>
      </c>
      <c r="G146" s="31">
        <v>0</v>
      </c>
      <c r="H146" s="31">
        <v>0.2</v>
      </c>
      <c r="I146" s="31">
        <v>1</v>
      </c>
      <c r="J146" s="31">
        <v>6</v>
      </c>
      <c r="K146" s="31" t="s">
        <v>4986</v>
      </c>
      <c r="L146" s="31" t="s">
        <v>1047</v>
      </c>
      <c r="M146" s="32">
        <v>1975</v>
      </c>
      <c r="N146" s="32">
        <v>2001</v>
      </c>
    </row>
    <row r="147" spans="1:19" ht="12.6" customHeight="1" x14ac:dyDescent="0.3">
      <c r="A147" s="33" t="s">
        <v>536</v>
      </c>
      <c r="B147" s="30" t="str">
        <f>VLOOKUP(A147,BasicInfo!$B:$C,2,FALSE)</f>
        <v xml:space="preserve">Francis, Lafond, Olsson and Schipper </v>
      </c>
      <c r="E147" s="31">
        <v>1</v>
      </c>
      <c r="F147" s="31">
        <v>0</v>
      </c>
      <c r="G147" s="31">
        <v>0</v>
      </c>
      <c r="H147" s="31">
        <v>0.2</v>
      </c>
      <c r="I147" s="31">
        <v>1</v>
      </c>
      <c r="J147" s="31">
        <v>6</v>
      </c>
      <c r="K147" s="31" t="s">
        <v>4987</v>
      </c>
      <c r="L147" s="31" t="s">
        <v>1047</v>
      </c>
      <c r="M147" s="32">
        <v>1975</v>
      </c>
      <c r="N147" s="32">
        <v>2001</v>
      </c>
    </row>
    <row r="148" spans="1:19" ht="12.6" customHeight="1" x14ac:dyDescent="0.3">
      <c r="A148" s="33" t="s">
        <v>550</v>
      </c>
      <c r="B148" s="30" t="str">
        <f>VLOOKUP(A148,BasicInfo!$B:$C,2,FALSE)</f>
        <v>Frankel and Lee</v>
      </c>
      <c r="E148" s="31">
        <v>-1</v>
      </c>
      <c r="F148" s="31">
        <v>0</v>
      </c>
      <c r="G148" s="31">
        <v>0</v>
      </c>
      <c r="H148" s="31">
        <v>0.2</v>
      </c>
      <c r="I148" s="31">
        <v>1</v>
      </c>
      <c r="J148" s="31">
        <v>6</v>
      </c>
      <c r="K148" s="31" t="s">
        <v>1056</v>
      </c>
      <c r="L148" s="31" t="s">
        <v>1049</v>
      </c>
      <c r="M148" s="32">
        <v>1975</v>
      </c>
      <c r="N148" s="32">
        <v>1993</v>
      </c>
    </row>
    <row r="149" spans="1:19" ht="12.6" customHeight="1" x14ac:dyDescent="0.3">
      <c r="A149" s="33" t="s">
        <v>539</v>
      </c>
      <c r="B149" s="30" t="str">
        <f>VLOOKUP(A149,BasicInfo!$B:$C,2,FALSE)</f>
        <v>Frankel and Lee</v>
      </c>
      <c r="E149" s="31">
        <v>-1</v>
      </c>
      <c r="F149" s="31">
        <v>0</v>
      </c>
      <c r="G149" s="31">
        <v>0</v>
      </c>
      <c r="H149" s="31">
        <v>0.2</v>
      </c>
      <c r="I149" s="31">
        <v>1</v>
      </c>
      <c r="J149" s="31">
        <v>6</v>
      </c>
      <c r="K149" s="31" t="s">
        <v>1059</v>
      </c>
      <c r="L149" s="31" t="s">
        <v>1049</v>
      </c>
      <c r="M149" s="32">
        <v>1975</v>
      </c>
      <c r="N149" s="32">
        <v>1993</v>
      </c>
    </row>
    <row r="150" spans="1:19" ht="12.6" customHeight="1" x14ac:dyDescent="0.3">
      <c r="A150" s="33" t="s">
        <v>547</v>
      </c>
      <c r="B150" s="30" t="str">
        <f>VLOOKUP(A150,BasicInfo!$B:$C,2,FALSE)</f>
        <v>Frankel and Lee</v>
      </c>
      <c r="E150" s="31">
        <v>1</v>
      </c>
      <c r="F150" s="31">
        <v>0</v>
      </c>
      <c r="G150" s="31">
        <v>0</v>
      </c>
      <c r="H150" s="31">
        <v>0.2</v>
      </c>
      <c r="I150" s="31">
        <v>1</v>
      </c>
      <c r="J150" s="31">
        <v>6</v>
      </c>
      <c r="K150" s="31" t="s">
        <v>1187</v>
      </c>
      <c r="L150" s="31" t="s">
        <v>1049</v>
      </c>
      <c r="M150" s="32">
        <v>1975</v>
      </c>
      <c r="N150" s="32">
        <v>1993</v>
      </c>
      <c r="S150" s="22" t="s">
        <v>3712</v>
      </c>
    </row>
    <row r="151" spans="1:19" ht="12.6" customHeight="1" x14ac:dyDescent="0.3">
      <c r="A151" s="33" t="s">
        <v>544</v>
      </c>
      <c r="B151" s="30" t="str">
        <f>VLOOKUP(A151,BasicInfo!$B:$C,2,FALSE)</f>
        <v>Frankel and Lee</v>
      </c>
      <c r="E151" s="31">
        <v>1</v>
      </c>
      <c r="F151" s="31">
        <v>0</v>
      </c>
      <c r="G151" s="31">
        <v>0</v>
      </c>
      <c r="H151" s="31">
        <v>0.2</v>
      </c>
      <c r="I151" s="31">
        <v>1</v>
      </c>
      <c r="J151" s="31">
        <v>6</v>
      </c>
      <c r="K151" s="31" t="s">
        <v>1240</v>
      </c>
      <c r="L151" s="31" t="s">
        <v>1049</v>
      </c>
      <c r="M151" s="32">
        <v>1979</v>
      </c>
      <c r="N151" s="32">
        <v>1993</v>
      </c>
    </row>
    <row r="152" spans="1:19" ht="12.6" customHeight="1" x14ac:dyDescent="0.3">
      <c r="A152" s="33" t="s">
        <v>553</v>
      </c>
      <c r="B152" s="30" t="str">
        <f>VLOOKUP(A152,BasicInfo!$B:$C,2,FALSE)</f>
        <v>Franzoni and Marin</v>
      </c>
      <c r="C152" s="31">
        <v>5</v>
      </c>
      <c r="E152" s="31">
        <v>1</v>
      </c>
      <c r="F152" s="31">
        <v>0</v>
      </c>
      <c r="G152" s="31">
        <v>0</v>
      </c>
      <c r="H152" s="31">
        <v>0.2</v>
      </c>
      <c r="I152" s="31">
        <v>12</v>
      </c>
      <c r="J152" s="31">
        <v>6</v>
      </c>
      <c r="K152" s="31" t="s">
        <v>1157</v>
      </c>
      <c r="L152" s="31" t="s">
        <v>1049</v>
      </c>
      <c r="M152" s="32">
        <v>1980</v>
      </c>
      <c r="N152" s="32">
        <v>2002</v>
      </c>
    </row>
    <row r="153" spans="1:19" ht="12.6" customHeight="1" x14ac:dyDescent="0.3">
      <c r="A153" s="33" t="s">
        <v>3620</v>
      </c>
      <c r="B153" s="30" t="str">
        <f>VLOOKUP(A153,BasicInfo!$B:$C,2,FALSE)</f>
        <v>Franzoni and Marin</v>
      </c>
      <c r="C153" s="31">
        <v>5</v>
      </c>
      <c r="E153" s="31">
        <v>1</v>
      </c>
      <c r="F153" s="31">
        <v>0</v>
      </c>
      <c r="G153" s="31">
        <v>0</v>
      </c>
      <c r="H153" s="31">
        <v>0.2</v>
      </c>
      <c r="I153" s="31">
        <v>12</v>
      </c>
      <c r="J153" s="31">
        <v>6</v>
      </c>
      <c r="K153" s="31" t="s">
        <v>3643</v>
      </c>
      <c r="L153" s="31" t="s">
        <v>1049</v>
      </c>
      <c r="M153" s="32">
        <v>1980</v>
      </c>
      <c r="N153" s="32">
        <v>2002</v>
      </c>
      <c r="S153" s="22" t="s">
        <v>3699</v>
      </c>
    </row>
    <row r="154" spans="1:19" ht="12.6" customHeight="1" x14ac:dyDescent="0.3">
      <c r="A154" s="33" t="s">
        <v>557</v>
      </c>
      <c r="B154" s="30" t="str">
        <f>VLOOKUP(A154,BasicInfo!$B:$C,2,FALSE)</f>
        <v>Frazzini and Pedersen</v>
      </c>
      <c r="E154" s="31">
        <v>1</v>
      </c>
      <c r="F154" s="31">
        <v>0</v>
      </c>
      <c r="G154" s="31">
        <v>0</v>
      </c>
      <c r="H154" s="31">
        <v>0.2</v>
      </c>
      <c r="I154" s="31">
        <v>1</v>
      </c>
      <c r="J154" s="31">
        <v>6</v>
      </c>
      <c r="K154" s="31" t="s">
        <v>5005</v>
      </c>
      <c r="L154" s="31" t="s">
        <v>1134</v>
      </c>
      <c r="M154" s="32">
        <v>1929</v>
      </c>
      <c r="N154" s="32">
        <v>2012</v>
      </c>
    </row>
    <row r="155" spans="1:19" ht="12.6" customHeight="1" x14ac:dyDescent="0.3">
      <c r="A155" s="33" t="s">
        <v>562</v>
      </c>
      <c r="B155" s="30" t="str">
        <f>VLOOKUP(A155,BasicInfo!$B:$C,2,FALSE)</f>
        <v>George and Hwang</v>
      </c>
      <c r="C155" s="31">
        <v>5</v>
      </c>
      <c r="E155" s="31">
        <v>1</v>
      </c>
      <c r="F155" s="31">
        <v>0</v>
      </c>
      <c r="G155" s="31">
        <v>0</v>
      </c>
      <c r="H155" s="31">
        <v>0.2</v>
      </c>
      <c r="I155" s="31">
        <v>1</v>
      </c>
      <c r="J155" s="31">
        <v>6</v>
      </c>
      <c r="K155" s="31" t="s">
        <v>5014</v>
      </c>
      <c r="L155" s="31" t="s">
        <v>1049</v>
      </c>
      <c r="M155" s="32">
        <v>1963</v>
      </c>
      <c r="N155" s="32">
        <v>2001</v>
      </c>
    </row>
    <row r="156" spans="1:19" ht="12.6" customHeight="1" x14ac:dyDescent="0.3">
      <c r="A156" s="30" t="s">
        <v>568</v>
      </c>
      <c r="B156" s="30" t="str">
        <f>VLOOKUP(A156,BasicInfo!$B:$C,2,FALSE)</f>
        <v>Gompers, Ishii and Metrick</v>
      </c>
      <c r="E156" s="31">
        <v>1</v>
      </c>
      <c r="F156" s="31">
        <v>1</v>
      </c>
      <c r="G156" s="31">
        <v>1</v>
      </c>
      <c r="H156" s="31" t="e">
        <f>#N/A</f>
        <v>#N/A</v>
      </c>
      <c r="I156" s="31">
        <v>1</v>
      </c>
      <c r="J156" s="31">
        <v>6</v>
      </c>
      <c r="K156" s="34" t="s">
        <v>1311</v>
      </c>
      <c r="L156" s="31" t="s">
        <v>1049</v>
      </c>
      <c r="M156" s="32">
        <v>1990</v>
      </c>
      <c r="N156" s="32">
        <v>1999</v>
      </c>
    </row>
    <row r="157" spans="1:19" ht="12.6" customHeight="1" x14ac:dyDescent="0.3">
      <c r="A157" s="33" t="s">
        <v>574</v>
      </c>
      <c r="B157" s="30" t="str">
        <f>VLOOKUP(A157,BasicInfo!$B:$C,2,FALSE)</f>
        <v>Gou, Lev and Shi</v>
      </c>
      <c r="E157" s="31">
        <v>-1</v>
      </c>
      <c r="F157" s="31">
        <v>1</v>
      </c>
      <c r="G157" s="31">
        <v>0</v>
      </c>
      <c r="H157" s="31" t="e">
        <f>#N/A</f>
        <v>#N/A</v>
      </c>
      <c r="I157" s="31">
        <v>1</v>
      </c>
      <c r="J157" s="31">
        <v>6</v>
      </c>
      <c r="K157" s="31" t="s">
        <v>1254</v>
      </c>
      <c r="L157" s="31" t="s">
        <v>1049</v>
      </c>
      <c r="M157" s="32">
        <v>1980</v>
      </c>
      <c r="N157" s="32">
        <v>1995</v>
      </c>
    </row>
    <row r="158" spans="1:19" ht="12.6" customHeight="1" x14ac:dyDescent="0.3">
      <c r="A158" s="33" t="s">
        <v>580</v>
      </c>
      <c r="B158" s="30" t="str">
        <f>VLOOKUP(A158,BasicInfo!$B:$C,2,FALSE)</f>
        <v>Grinblatt and Moskowitz</v>
      </c>
      <c r="E158" s="31">
        <v>1</v>
      </c>
      <c r="F158" s="31">
        <v>0</v>
      </c>
      <c r="G158" s="31">
        <v>0</v>
      </c>
      <c r="H158" s="31">
        <v>0.2</v>
      </c>
      <c r="I158" s="31">
        <v>1</v>
      </c>
      <c r="J158" s="31">
        <v>6</v>
      </c>
      <c r="K158" s="31" t="s">
        <v>1179</v>
      </c>
      <c r="L158" s="31" t="s">
        <v>1049</v>
      </c>
      <c r="M158" s="32">
        <v>1963</v>
      </c>
      <c r="N158" s="32">
        <v>1995</v>
      </c>
    </row>
    <row r="159" spans="1:19" ht="12.6" customHeight="1" x14ac:dyDescent="0.3">
      <c r="A159" s="33" t="s">
        <v>3645</v>
      </c>
      <c r="B159" s="30" t="str">
        <f>VLOOKUP(A159,BasicInfo!$B:$C,2,FALSE)</f>
        <v>Hafzalla, Lundholm and Van Winkle</v>
      </c>
      <c r="C159" s="31">
        <v>5</v>
      </c>
      <c r="E159" s="31">
        <v>-1</v>
      </c>
      <c r="F159" s="31">
        <v>0</v>
      </c>
      <c r="G159" s="31">
        <v>0</v>
      </c>
      <c r="H159" s="31">
        <v>0.2</v>
      </c>
      <c r="I159" s="31">
        <v>12</v>
      </c>
      <c r="J159" s="31">
        <v>6</v>
      </c>
      <c r="K159" s="31" t="s">
        <v>1237</v>
      </c>
      <c r="L159" s="31" t="s">
        <v>1049</v>
      </c>
      <c r="M159" s="32">
        <v>1989</v>
      </c>
      <c r="N159" s="32">
        <v>2008</v>
      </c>
    </row>
    <row r="160" spans="1:19" ht="12.6" customHeight="1" x14ac:dyDescent="0.3">
      <c r="A160" s="33" t="s">
        <v>586</v>
      </c>
      <c r="B160" s="30" t="str">
        <f>VLOOKUP(A160,BasicInfo!$B:$C,2,FALSE)</f>
        <v>Hafzalla, Lundholm and Van Winkle</v>
      </c>
      <c r="C160" s="31">
        <v>5</v>
      </c>
      <c r="E160" s="31">
        <v>-1</v>
      </c>
      <c r="F160" s="31">
        <v>0</v>
      </c>
      <c r="G160" s="31">
        <v>0</v>
      </c>
      <c r="H160" s="31">
        <v>0.2</v>
      </c>
      <c r="I160" s="31">
        <v>12</v>
      </c>
      <c r="J160" s="31">
        <v>6</v>
      </c>
      <c r="K160" s="31" t="s">
        <v>1237</v>
      </c>
      <c r="L160" s="31" t="s">
        <v>1049</v>
      </c>
      <c r="M160" s="32">
        <v>1989</v>
      </c>
      <c r="N160" s="32">
        <v>2008</v>
      </c>
    </row>
    <row r="161" spans="1:19" ht="12.6" customHeight="1" x14ac:dyDescent="0.3">
      <c r="A161" s="33" t="s">
        <v>593</v>
      </c>
      <c r="B161" s="30" t="str">
        <f>VLOOKUP(A161,BasicInfo!$B:$C,2,FALSE)</f>
        <v>Hafzalla, Lundholm and Van Winkle</v>
      </c>
      <c r="E161" s="31">
        <v>-1</v>
      </c>
      <c r="F161" s="31">
        <v>0</v>
      </c>
      <c r="G161" s="31">
        <v>0</v>
      </c>
      <c r="H161" s="31">
        <v>0.2</v>
      </c>
      <c r="I161" s="31">
        <v>12</v>
      </c>
      <c r="J161" s="31">
        <v>6</v>
      </c>
      <c r="K161" s="31" t="s">
        <v>1238</v>
      </c>
      <c r="L161" s="31" t="s">
        <v>1049</v>
      </c>
      <c r="M161" s="32">
        <v>1989</v>
      </c>
      <c r="N161" s="32">
        <v>2008</v>
      </c>
    </row>
    <row r="162" spans="1:19" ht="12.6" customHeight="1" x14ac:dyDescent="0.3">
      <c r="A162" s="33" t="s">
        <v>597</v>
      </c>
      <c r="B162" s="30" t="str">
        <f>VLOOKUP(A162,BasicInfo!$B:$C,2,FALSE)</f>
        <v>Hahn and Lee</v>
      </c>
      <c r="E162" s="31">
        <v>1</v>
      </c>
      <c r="F162" s="31">
        <v>0</v>
      </c>
      <c r="G162" s="31">
        <v>0</v>
      </c>
      <c r="H162" s="31">
        <v>0.2</v>
      </c>
      <c r="I162" s="31">
        <v>12</v>
      </c>
      <c r="J162" s="31">
        <v>6</v>
      </c>
      <c r="K162" s="31" t="s">
        <v>1298</v>
      </c>
      <c r="L162" s="31" t="s">
        <v>1049</v>
      </c>
      <c r="M162" s="32">
        <v>1973</v>
      </c>
      <c r="N162" s="32">
        <v>2001</v>
      </c>
    </row>
    <row r="163" spans="1:19" s="25" customFormat="1" ht="12.6" customHeight="1" x14ac:dyDescent="0.3">
      <c r="A163" s="33" t="s">
        <v>3442</v>
      </c>
      <c r="B163" s="30" t="str">
        <f>VLOOKUP(A163,BasicInfo!$B:$C,2,FALSE)</f>
        <v>Hahn and Lee</v>
      </c>
      <c r="C163" s="31"/>
      <c r="D163" s="31"/>
      <c r="E163" s="31">
        <v>1</v>
      </c>
      <c r="F163" s="31">
        <v>0</v>
      </c>
      <c r="G163" s="31">
        <v>0</v>
      </c>
      <c r="H163" s="31">
        <v>0.2</v>
      </c>
      <c r="I163" s="31">
        <v>12</v>
      </c>
      <c r="J163" s="31">
        <v>6</v>
      </c>
      <c r="K163" s="31" t="s">
        <v>1298</v>
      </c>
      <c r="L163" s="31" t="s">
        <v>1049</v>
      </c>
      <c r="M163" s="32">
        <v>1973</v>
      </c>
      <c r="N163" s="32">
        <v>2001</v>
      </c>
      <c r="O163" s="32"/>
      <c r="P163" s="32"/>
      <c r="Q163" s="22"/>
      <c r="R163" s="36"/>
      <c r="S163" s="22"/>
    </row>
    <row r="164" spans="1:19" s="25" customFormat="1" ht="12.6" customHeight="1" x14ac:dyDescent="0.3">
      <c r="A164" s="33" t="s">
        <v>603</v>
      </c>
      <c r="B164" s="30" t="str">
        <f>VLOOKUP(A164,BasicInfo!$B:$C,2,FALSE)</f>
        <v>Hartzmark and Salomon</v>
      </c>
      <c r="C164" s="31">
        <v>5</v>
      </c>
      <c r="D164" s="31"/>
      <c r="E164" s="31">
        <v>1</v>
      </c>
      <c r="F164" s="31">
        <v>1</v>
      </c>
      <c r="G164" s="31">
        <v>0</v>
      </c>
      <c r="H164" s="31" t="e">
        <f>#N/A</f>
        <v>#N/A</v>
      </c>
      <c r="I164" s="31">
        <v>1</v>
      </c>
      <c r="J164" s="31">
        <v>6</v>
      </c>
      <c r="K164" s="31" t="s">
        <v>1125</v>
      </c>
      <c r="L164" s="31" t="s">
        <v>1049</v>
      </c>
      <c r="M164" s="32">
        <v>1927</v>
      </c>
      <c r="N164" s="32">
        <v>2011</v>
      </c>
      <c r="O164" s="32"/>
      <c r="P164" s="32"/>
      <c r="Q164" s="22"/>
      <c r="R164" s="36"/>
      <c r="S164" s="22"/>
    </row>
    <row r="165" spans="1:19" ht="12.6" customHeight="1" x14ac:dyDescent="0.3">
      <c r="A165" s="33" t="s">
        <v>607</v>
      </c>
      <c r="B165" s="30" t="str">
        <f>VLOOKUP(A165,BasicInfo!$B:$C,2,FALSE)</f>
        <v>Harvey and Siddique</v>
      </c>
      <c r="D165" s="31" t="s">
        <v>1252</v>
      </c>
      <c r="E165" s="31">
        <v>1</v>
      </c>
      <c r="F165" s="31">
        <v>0</v>
      </c>
      <c r="G165" s="31">
        <v>1</v>
      </c>
      <c r="H165" s="31">
        <v>0.3</v>
      </c>
      <c r="I165" s="31">
        <v>1</v>
      </c>
      <c r="J165" s="31">
        <v>6</v>
      </c>
      <c r="K165" s="31" t="s">
        <v>5005</v>
      </c>
      <c r="L165" s="31" t="s">
        <v>1065</v>
      </c>
      <c r="M165" s="32">
        <v>1963</v>
      </c>
      <c r="N165" s="32">
        <v>1993</v>
      </c>
    </row>
    <row r="166" spans="1:19" ht="12.6" customHeight="1" x14ac:dyDescent="0.3">
      <c r="A166" s="33" t="s">
        <v>610</v>
      </c>
      <c r="B166" s="30" t="str">
        <f>VLOOKUP(A166,BasicInfo!$B:$C,2,FALSE)</f>
        <v>Haugen and Baker</v>
      </c>
      <c r="D166" s="31">
        <v>1</v>
      </c>
      <c r="E166" s="31">
        <v>1</v>
      </c>
      <c r="F166" s="31">
        <v>0</v>
      </c>
      <c r="G166" s="31">
        <v>0</v>
      </c>
      <c r="H166" s="31">
        <v>0.2</v>
      </c>
      <c r="I166" s="31">
        <v>1</v>
      </c>
      <c r="J166" s="31">
        <v>6</v>
      </c>
      <c r="K166" s="31" t="s">
        <v>5008</v>
      </c>
      <c r="L166" s="31" t="s">
        <v>1049</v>
      </c>
      <c r="M166" s="32">
        <v>1979</v>
      </c>
      <c r="N166" s="32">
        <v>1993</v>
      </c>
    </row>
    <row r="167" spans="1:19" ht="12.6" customHeight="1" x14ac:dyDescent="0.3">
      <c r="A167" s="33" t="s">
        <v>3545</v>
      </c>
      <c r="B167" s="30" t="str">
        <f>VLOOKUP(A167,BasicInfo!$B:$C,2,FALSE)</f>
        <v>Haugen and Baker</v>
      </c>
      <c r="D167" s="31">
        <v>1</v>
      </c>
      <c r="E167" s="31">
        <v>1</v>
      </c>
      <c r="F167" s="31">
        <v>0</v>
      </c>
      <c r="G167" s="31">
        <v>0</v>
      </c>
      <c r="H167" s="31">
        <v>0.2</v>
      </c>
      <c r="I167" s="31">
        <v>1</v>
      </c>
      <c r="J167" s="31">
        <v>6</v>
      </c>
      <c r="K167" s="43" t="s">
        <v>5007</v>
      </c>
      <c r="L167" s="31" t="s">
        <v>1049</v>
      </c>
      <c r="M167" s="32">
        <v>1979</v>
      </c>
      <c r="N167" s="32">
        <v>1993</v>
      </c>
    </row>
    <row r="168" spans="1:19" ht="12.6" customHeight="1" x14ac:dyDescent="0.3">
      <c r="A168" s="33" t="s">
        <v>615</v>
      </c>
      <c r="B168" s="30" t="str">
        <f>VLOOKUP(A168,BasicInfo!$B:$C,2,FALSE)</f>
        <v>Haugen and Baker</v>
      </c>
      <c r="C168" s="31">
        <v>5</v>
      </c>
      <c r="E168" s="31">
        <v>1</v>
      </c>
      <c r="F168" s="31">
        <v>0</v>
      </c>
      <c r="G168" s="31">
        <v>0</v>
      </c>
      <c r="H168" s="31">
        <v>0.2</v>
      </c>
      <c r="I168" s="31">
        <v>12</v>
      </c>
      <c r="J168" s="31">
        <v>6</v>
      </c>
      <c r="K168" s="31" t="s">
        <v>1269</v>
      </c>
      <c r="L168" s="31" t="s">
        <v>1049</v>
      </c>
      <c r="M168" s="32">
        <v>1979</v>
      </c>
      <c r="N168" s="32">
        <v>1993</v>
      </c>
    </row>
    <row r="169" spans="1:19" ht="12.6" customHeight="1" x14ac:dyDescent="0.3">
      <c r="A169" s="33" t="s">
        <v>619</v>
      </c>
      <c r="B169" s="30" t="str">
        <f>VLOOKUP(A169,BasicInfo!$B:$C,2,FALSE)</f>
        <v>Haugen and Baker</v>
      </c>
      <c r="E169" s="31">
        <v>1</v>
      </c>
      <c r="F169" s="31">
        <v>0</v>
      </c>
      <c r="G169" s="31">
        <v>0</v>
      </c>
      <c r="H169" s="31">
        <v>0.2</v>
      </c>
      <c r="I169" s="31">
        <v>12</v>
      </c>
      <c r="J169" s="31">
        <v>6</v>
      </c>
      <c r="K169" s="31" t="s">
        <v>1302</v>
      </c>
      <c r="L169" s="31" t="s">
        <v>1049</v>
      </c>
      <c r="M169" s="32">
        <v>1979</v>
      </c>
      <c r="N169" s="32">
        <v>1993</v>
      </c>
    </row>
    <row r="170" spans="1:19" ht="12.6" customHeight="1" x14ac:dyDescent="0.3">
      <c r="A170" s="33" t="s">
        <v>628</v>
      </c>
      <c r="B170" s="30" t="str">
        <f>VLOOKUP(A170,BasicInfo!$B:$C,2,FALSE)</f>
        <v>Haugen and Baker</v>
      </c>
      <c r="C170" s="31">
        <v>5</v>
      </c>
      <c r="E170" s="31">
        <v>-1</v>
      </c>
      <c r="F170" s="31">
        <v>0</v>
      </c>
      <c r="G170" s="31">
        <v>0</v>
      </c>
      <c r="H170" s="31">
        <v>0.2</v>
      </c>
      <c r="I170" s="31">
        <v>1</v>
      </c>
      <c r="J170" s="31">
        <v>6</v>
      </c>
      <c r="K170" s="31" t="s">
        <v>1303</v>
      </c>
      <c r="L170" s="31" t="s">
        <v>1049</v>
      </c>
      <c r="M170" s="32">
        <v>1979</v>
      </c>
      <c r="N170" s="32">
        <v>1993</v>
      </c>
    </row>
    <row r="171" spans="1:19" ht="12.6" customHeight="1" x14ac:dyDescent="0.3">
      <c r="A171" s="33" t="s">
        <v>626</v>
      </c>
      <c r="B171" s="30" t="str">
        <f>VLOOKUP(A171,BasicInfo!$B:$C,2,FALSE)</f>
        <v>Haugen and Baker</v>
      </c>
      <c r="E171" s="31">
        <v>-1</v>
      </c>
      <c r="F171" s="31">
        <v>0</v>
      </c>
      <c r="G171" s="31">
        <v>0</v>
      </c>
      <c r="H171" s="31">
        <v>0.2</v>
      </c>
      <c r="I171" s="31">
        <v>1</v>
      </c>
      <c r="J171" s="31">
        <v>6</v>
      </c>
      <c r="K171" s="31" t="s">
        <v>1305</v>
      </c>
      <c r="L171" s="31" t="s">
        <v>1049</v>
      </c>
      <c r="M171" s="32">
        <v>1979</v>
      </c>
      <c r="N171" s="32">
        <v>1993</v>
      </c>
    </row>
    <row r="172" spans="1:19" ht="12.6" customHeight="1" x14ac:dyDescent="0.3">
      <c r="A172" s="33" t="s">
        <v>631</v>
      </c>
      <c r="B172" s="30" t="str">
        <f>VLOOKUP(A172,BasicInfo!$B:$C,2,FALSE)</f>
        <v>Heston and Sadka</v>
      </c>
      <c r="D172" s="31" t="s">
        <v>1079</v>
      </c>
      <c r="E172" s="31">
        <v>1</v>
      </c>
      <c r="F172" s="31">
        <v>0</v>
      </c>
      <c r="G172" s="31">
        <v>0</v>
      </c>
      <c r="H172" s="31">
        <v>0.2</v>
      </c>
      <c r="I172" s="31">
        <v>1</v>
      </c>
      <c r="J172" s="31">
        <v>6</v>
      </c>
      <c r="K172" s="31" t="s">
        <v>5025</v>
      </c>
      <c r="L172" s="31" t="s">
        <v>1049</v>
      </c>
      <c r="M172" s="32">
        <v>1965</v>
      </c>
      <c r="N172" s="32">
        <v>2002</v>
      </c>
    </row>
    <row r="173" spans="1:19" ht="12.6" customHeight="1" x14ac:dyDescent="0.3">
      <c r="A173" s="2" t="s">
        <v>3579</v>
      </c>
      <c r="B173" s="30" t="str">
        <f>VLOOKUP(A173,BasicInfo!$B:$C,2,FALSE)</f>
        <v>Heston and Sadka</v>
      </c>
      <c r="D173" s="31" t="s">
        <v>1079</v>
      </c>
      <c r="E173" s="31">
        <v>1</v>
      </c>
      <c r="F173" s="31">
        <v>0</v>
      </c>
      <c r="G173" s="31">
        <v>0</v>
      </c>
      <c r="H173" s="31">
        <v>0.2</v>
      </c>
      <c r="I173" s="31">
        <v>1</v>
      </c>
      <c r="J173" s="31">
        <v>6</v>
      </c>
      <c r="K173" s="31" t="s">
        <v>5023</v>
      </c>
      <c r="L173" s="31" t="s">
        <v>1049</v>
      </c>
      <c r="M173" s="32">
        <v>1965</v>
      </c>
      <c r="N173" s="32">
        <v>2002</v>
      </c>
    </row>
    <row r="174" spans="1:19" ht="12.6" customHeight="1" x14ac:dyDescent="0.3">
      <c r="A174" s="2" t="s">
        <v>3580</v>
      </c>
      <c r="B174" s="30" t="str">
        <f>VLOOKUP(A174,BasicInfo!$B:$C,2,FALSE)</f>
        <v>Heston and Sadka</v>
      </c>
      <c r="D174" s="31" t="s">
        <v>1079</v>
      </c>
      <c r="E174" s="31">
        <v>-1</v>
      </c>
      <c r="F174" s="31">
        <v>0</v>
      </c>
      <c r="G174" s="31">
        <v>0</v>
      </c>
      <c r="H174" s="31">
        <v>0.2</v>
      </c>
      <c r="I174" s="31">
        <v>1</v>
      </c>
      <c r="J174" s="31">
        <v>6</v>
      </c>
      <c r="K174" s="31" t="s">
        <v>5021</v>
      </c>
      <c r="L174" s="31" t="s">
        <v>1049</v>
      </c>
      <c r="M174" s="32">
        <v>1965</v>
      </c>
      <c r="N174" s="32">
        <v>2002</v>
      </c>
    </row>
    <row r="175" spans="1:19" ht="12.6" customHeight="1" x14ac:dyDescent="0.3">
      <c r="A175" s="2" t="s">
        <v>3581</v>
      </c>
      <c r="B175" s="30" t="str">
        <f>VLOOKUP(A175,BasicInfo!$B:$C,2,FALSE)</f>
        <v>Heston and Sadka</v>
      </c>
      <c r="D175" s="31" t="s">
        <v>1079</v>
      </c>
      <c r="E175" s="31">
        <v>1</v>
      </c>
      <c r="F175" s="31">
        <v>0</v>
      </c>
      <c r="G175" s="31">
        <v>0</v>
      </c>
      <c r="H175" s="31">
        <v>0.2</v>
      </c>
      <c r="I175" s="31">
        <v>1</v>
      </c>
      <c r="J175" s="31">
        <v>6</v>
      </c>
      <c r="K175" s="31" t="s">
        <v>5024</v>
      </c>
      <c r="L175" s="31" t="s">
        <v>1049</v>
      </c>
      <c r="M175" s="32">
        <v>1965</v>
      </c>
      <c r="N175" s="32">
        <v>2002</v>
      </c>
    </row>
    <row r="176" spans="1:19" ht="12.6" customHeight="1" x14ac:dyDescent="0.3">
      <c r="A176" s="2" t="s">
        <v>3582</v>
      </c>
      <c r="B176" s="30" t="str">
        <f>VLOOKUP(A176,BasicInfo!$B:$C,2,FALSE)</f>
        <v>Heston and Sadka</v>
      </c>
      <c r="D176" s="31" t="s">
        <v>1079</v>
      </c>
      <c r="E176" s="31">
        <v>-1</v>
      </c>
      <c r="F176" s="31">
        <v>0</v>
      </c>
      <c r="G176" s="31">
        <v>0</v>
      </c>
      <c r="H176" s="31">
        <v>0.2</v>
      </c>
      <c r="I176" s="31">
        <v>1</v>
      </c>
      <c r="J176" s="31">
        <v>6</v>
      </c>
      <c r="K176" s="31" t="s">
        <v>5022</v>
      </c>
      <c r="L176" s="31" t="s">
        <v>1049</v>
      </c>
      <c r="M176" s="32">
        <v>1965</v>
      </c>
      <c r="N176" s="32">
        <v>2002</v>
      </c>
    </row>
    <row r="177" spans="1:14" ht="12.6" customHeight="1" x14ac:dyDescent="0.3">
      <c r="A177" s="2" t="s">
        <v>3586</v>
      </c>
      <c r="B177" s="30" t="str">
        <f>VLOOKUP(A177,BasicInfo!$B:$C,2,FALSE)</f>
        <v>Heston and Sadka</v>
      </c>
      <c r="D177" s="31" t="s">
        <v>1079</v>
      </c>
      <c r="E177" s="31">
        <v>1</v>
      </c>
      <c r="F177" s="31">
        <v>0</v>
      </c>
      <c r="G177" s="31">
        <v>0</v>
      </c>
      <c r="H177" s="31">
        <v>0.2</v>
      </c>
      <c r="I177" s="31">
        <v>1</v>
      </c>
      <c r="J177" s="31">
        <v>6</v>
      </c>
      <c r="K177" s="31" t="s">
        <v>5026</v>
      </c>
      <c r="L177" s="31" t="s">
        <v>1049</v>
      </c>
      <c r="M177" s="32">
        <v>1965</v>
      </c>
      <c r="N177" s="32">
        <v>2002</v>
      </c>
    </row>
    <row r="178" spans="1:14" ht="12.6" customHeight="1" x14ac:dyDescent="0.3">
      <c r="A178" s="2" t="s">
        <v>3587</v>
      </c>
      <c r="B178" s="30" t="str">
        <f>VLOOKUP(A178,BasicInfo!$B:$C,2,FALSE)</f>
        <v>Heston and Sadka</v>
      </c>
      <c r="D178" s="31" t="s">
        <v>1079</v>
      </c>
      <c r="E178" s="31">
        <v>1</v>
      </c>
      <c r="F178" s="31">
        <v>0</v>
      </c>
      <c r="G178" s="31">
        <v>0</v>
      </c>
      <c r="H178" s="31">
        <v>0.2</v>
      </c>
      <c r="I178" s="31">
        <v>1</v>
      </c>
      <c r="J178" s="31">
        <v>6</v>
      </c>
      <c r="K178" s="31" t="s">
        <v>5027</v>
      </c>
      <c r="L178" s="31" t="s">
        <v>1049</v>
      </c>
      <c r="M178" s="32">
        <v>1965</v>
      </c>
      <c r="N178" s="32">
        <v>2002</v>
      </c>
    </row>
    <row r="179" spans="1:14" ht="12.6" customHeight="1" x14ac:dyDescent="0.3">
      <c r="A179" s="2" t="s">
        <v>3583</v>
      </c>
      <c r="B179" s="30" t="str">
        <f>VLOOKUP(A179,BasicInfo!$B:$C,2,FALSE)</f>
        <v>Heston and Sadka</v>
      </c>
      <c r="D179" s="31" t="s">
        <v>1079</v>
      </c>
      <c r="E179" s="31">
        <v>-1</v>
      </c>
      <c r="F179" s="31">
        <v>0</v>
      </c>
      <c r="G179" s="31">
        <v>0</v>
      </c>
      <c r="H179" s="31">
        <v>0.2</v>
      </c>
      <c r="I179" s="31">
        <v>1</v>
      </c>
      <c r="J179" s="31">
        <v>6</v>
      </c>
      <c r="K179" s="31" t="s">
        <v>5018</v>
      </c>
      <c r="L179" s="31" t="s">
        <v>1049</v>
      </c>
      <c r="M179" s="32">
        <v>1965</v>
      </c>
      <c r="N179" s="32">
        <v>2002</v>
      </c>
    </row>
    <row r="180" spans="1:14" ht="12.6" customHeight="1" x14ac:dyDescent="0.3">
      <c r="A180" s="2" t="s">
        <v>3584</v>
      </c>
      <c r="B180" s="30" t="str">
        <f>VLOOKUP(A180,BasicInfo!$B:$C,2,FALSE)</f>
        <v>Heston and Sadka</v>
      </c>
      <c r="D180" s="31" t="s">
        <v>1079</v>
      </c>
      <c r="E180" s="31">
        <v>1</v>
      </c>
      <c r="F180" s="31">
        <v>0</v>
      </c>
      <c r="G180" s="31">
        <v>0</v>
      </c>
      <c r="H180" s="31">
        <v>0.2</v>
      </c>
      <c r="I180" s="31">
        <v>1</v>
      </c>
      <c r="J180" s="31">
        <v>6</v>
      </c>
      <c r="K180" s="31" t="s">
        <v>5020</v>
      </c>
      <c r="L180" s="31" t="s">
        <v>1049</v>
      </c>
      <c r="M180" s="32">
        <v>1965</v>
      </c>
      <c r="N180" s="32">
        <v>2002</v>
      </c>
    </row>
    <row r="181" spans="1:14" ht="12.6" customHeight="1" x14ac:dyDescent="0.3">
      <c r="A181" s="2" t="s">
        <v>3585</v>
      </c>
      <c r="B181" s="30" t="str">
        <f>VLOOKUP(A181,BasicInfo!$B:$C,2,FALSE)</f>
        <v>Heston and Sadka</v>
      </c>
      <c r="D181" s="31" t="s">
        <v>1079</v>
      </c>
      <c r="E181" s="31">
        <v>-1</v>
      </c>
      <c r="F181" s="31">
        <v>0</v>
      </c>
      <c r="G181" s="31">
        <v>0</v>
      </c>
      <c r="H181" s="31">
        <v>0.2</v>
      </c>
      <c r="I181" s="31">
        <v>1</v>
      </c>
      <c r="J181" s="31">
        <v>6</v>
      </c>
      <c r="K181" s="31" t="s">
        <v>5019</v>
      </c>
      <c r="L181" s="31" t="s">
        <v>1049</v>
      </c>
      <c r="M181" s="32">
        <v>1965</v>
      </c>
      <c r="N181" s="32">
        <v>2002</v>
      </c>
    </row>
    <row r="182" spans="1:14" ht="12.6" customHeight="1" x14ac:dyDescent="0.3">
      <c r="A182" s="33" t="s">
        <v>637</v>
      </c>
      <c r="B182" s="30" t="str">
        <f>VLOOKUP(A182,BasicInfo!$B:$C,2,FALSE)</f>
        <v>Hirschleifer, Hsu and Li</v>
      </c>
      <c r="E182" s="31">
        <v>1</v>
      </c>
      <c r="F182" s="31">
        <v>0</v>
      </c>
      <c r="G182" s="31">
        <v>1</v>
      </c>
      <c r="H182" s="31">
        <v>0.33333000000000002</v>
      </c>
      <c r="I182" s="31">
        <v>1</v>
      </c>
      <c r="J182" s="31">
        <v>6</v>
      </c>
      <c r="K182" s="31" t="s">
        <v>3517</v>
      </c>
      <c r="L182" s="31" t="s">
        <v>1309</v>
      </c>
      <c r="M182" s="32">
        <v>1982</v>
      </c>
      <c r="N182" s="32">
        <v>2008</v>
      </c>
    </row>
    <row r="183" spans="1:14" ht="12.6" customHeight="1" x14ac:dyDescent="0.3">
      <c r="A183" s="33" t="s">
        <v>642</v>
      </c>
      <c r="B183" s="30" t="str">
        <f>VLOOKUP(A183,BasicInfo!$B:$C,2,FALSE)</f>
        <v>Hirschleifer, Hsu and Li</v>
      </c>
      <c r="E183" s="31">
        <v>1</v>
      </c>
      <c r="F183" s="31">
        <v>0</v>
      </c>
      <c r="G183" s="31">
        <v>1</v>
      </c>
      <c r="H183" s="31">
        <v>0.33333000000000002</v>
      </c>
      <c r="I183" s="31">
        <v>1</v>
      </c>
      <c r="J183" s="31">
        <v>6</v>
      </c>
      <c r="K183" s="31" t="s">
        <v>3516</v>
      </c>
      <c r="L183" s="31" t="s">
        <v>1309</v>
      </c>
      <c r="M183" s="32">
        <v>1982</v>
      </c>
      <c r="N183" s="32">
        <v>2008</v>
      </c>
    </row>
    <row r="184" spans="1:14" ht="12.6" customHeight="1" x14ac:dyDescent="0.3">
      <c r="A184" s="33" t="s">
        <v>646</v>
      </c>
      <c r="B184" s="30" t="str">
        <f>VLOOKUP(A184,BasicInfo!$B:$C,2,FALSE)</f>
        <v>Hirshleifer et al.</v>
      </c>
      <c r="E184" s="31">
        <v>-1</v>
      </c>
      <c r="F184" s="31">
        <v>0</v>
      </c>
      <c r="G184" s="31">
        <v>0</v>
      </c>
      <c r="H184" s="31">
        <v>0.2</v>
      </c>
      <c r="I184" s="31">
        <v>12</v>
      </c>
      <c r="J184" s="31">
        <v>6</v>
      </c>
      <c r="K184" s="31" t="s">
        <v>1219</v>
      </c>
      <c r="L184" s="31" t="s">
        <v>1049</v>
      </c>
      <c r="M184" s="32">
        <v>1964</v>
      </c>
      <c r="N184" s="32">
        <v>2002</v>
      </c>
    </row>
    <row r="185" spans="1:14" ht="12.6" customHeight="1" x14ac:dyDescent="0.3">
      <c r="A185" s="2" t="s">
        <v>1975</v>
      </c>
      <c r="B185" s="30" t="str">
        <f>VLOOKUP(A185,BasicInfo!$B:$C,2,FALSE)</f>
        <v>Hirshleifer, Hou, Teoh, Zhang</v>
      </c>
      <c r="E185" s="31">
        <v>-1</v>
      </c>
      <c r="F185" s="31">
        <v>0</v>
      </c>
      <c r="G185" s="31">
        <v>0</v>
      </c>
      <c r="H185" s="31">
        <v>0.2</v>
      </c>
      <c r="I185" s="31">
        <v>1</v>
      </c>
      <c r="J185" s="31">
        <v>6</v>
      </c>
      <c r="K185" s="31" t="s">
        <v>4980</v>
      </c>
      <c r="M185" s="32">
        <v>1964</v>
      </c>
      <c r="N185" s="32">
        <v>2002</v>
      </c>
    </row>
    <row r="186" spans="1:14" ht="12.6" customHeight="1" x14ac:dyDescent="0.3">
      <c r="A186" s="33" t="s">
        <v>654</v>
      </c>
      <c r="B186" s="30" t="str">
        <f>VLOOKUP(A186,BasicInfo!$B:$C,2,FALSE)</f>
        <v>Holthausen and Larcker</v>
      </c>
      <c r="E186" s="31">
        <v>1</v>
      </c>
      <c r="F186" s="31">
        <v>0</v>
      </c>
      <c r="G186" s="31">
        <v>0</v>
      </c>
      <c r="H186" s="31">
        <v>0.2</v>
      </c>
      <c r="I186" s="31">
        <v>1</v>
      </c>
      <c r="J186" s="31">
        <v>6</v>
      </c>
      <c r="K186" s="43" t="s">
        <v>4977</v>
      </c>
      <c r="L186" s="31" t="s">
        <v>1049</v>
      </c>
      <c r="M186" s="32">
        <v>1978</v>
      </c>
      <c r="N186" s="32">
        <v>1988</v>
      </c>
    </row>
    <row r="187" spans="1:14" ht="12.6" customHeight="1" x14ac:dyDescent="0.3">
      <c r="A187" s="33" t="s">
        <v>650</v>
      </c>
      <c r="B187" s="30" t="str">
        <f>VLOOKUP(A187,BasicInfo!$B:$C,2,FALSE)</f>
        <v>Holthausen and Larcker</v>
      </c>
      <c r="E187" s="31">
        <v>1</v>
      </c>
      <c r="F187" s="31">
        <v>0</v>
      </c>
      <c r="G187" s="31">
        <v>0</v>
      </c>
      <c r="H187" s="31">
        <v>0.2</v>
      </c>
      <c r="I187" s="31">
        <v>1</v>
      </c>
      <c r="J187" s="31">
        <v>6</v>
      </c>
      <c r="K187" s="31" t="s">
        <v>1233</v>
      </c>
      <c r="M187" s="32">
        <v>1978</v>
      </c>
      <c r="N187" s="32">
        <v>1988</v>
      </c>
    </row>
    <row r="188" spans="1:14" ht="12.6" customHeight="1" x14ac:dyDescent="0.3">
      <c r="A188" s="33" t="s">
        <v>660</v>
      </c>
      <c r="B188" s="30" t="str">
        <f>VLOOKUP(A188,BasicInfo!$B:$C,2,FALSE)</f>
        <v>Hong and Kacperczyk</v>
      </c>
      <c r="E188" s="31">
        <v>1</v>
      </c>
      <c r="F188" s="31">
        <v>1</v>
      </c>
      <c r="G188" s="31">
        <v>0</v>
      </c>
      <c r="H188" s="31" t="e">
        <f>#N/A</f>
        <v>#N/A</v>
      </c>
      <c r="I188" s="31">
        <v>1</v>
      </c>
      <c r="J188" s="31">
        <v>6</v>
      </c>
      <c r="K188" s="34" t="s">
        <v>1283</v>
      </c>
      <c r="L188" s="31" t="s">
        <v>1049</v>
      </c>
      <c r="M188" s="32">
        <v>1926</v>
      </c>
      <c r="N188" s="32">
        <v>2006</v>
      </c>
    </row>
    <row r="189" spans="1:14" ht="12.6" customHeight="1" x14ac:dyDescent="0.3">
      <c r="A189" s="33" t="s">
        <v>656</v>
      </c>
      <c r="B189" s="30" t="str">
        <f>VLOOKUP(A189,BasicInfo!$B:$C,2,FALSE)</f>
        <v>Hong and Kacperczyk</v>
      </c>
      <c r="E189" s="31">
        <v>1</v>
      </c>
      <c r="F189" s="31">
        <v>1</v>
      </c>
      <c r="G189" s="31">
        <v>0</v>
      </c>
      <c r="H189" s="31" t="e">
        <f>#N/A</f>
        <v>#N/A</v>
      </c>
      <c r="I189" s="31">
        <v>1</v>
      </c>
      <c r="J189" s="31">
        <v>6</v>
      </c>
      <c r="K189" s="31">
        <v>0</v>
      </c>
      <c r="L189" s="31" t="s">
        <v>1049</v>
      </c>
      <c r="M189" s="32">
        <v>1926</v>
      </c>
      <c r="N189" s="32">
        <v>2006</v>
      </c>
    </row>
    <row r="190" spans="1:14" ht="12.6" customHeight="1" x14ac:dyDescent="0.3">
      <c r="A190" s="33" t="s">
        <v>664</v>
      </c>
      <c r="B190" s="30" t="str">
        <f>VLOOKUP(A190,BasicInfo!$B:$C,2,FALSE)</f>
        <v>Hou</v>
      </c>
      <c r="E190" s="31">
        <v>1</v>
      </c>
      <c r="F190" s="31">
        <v>0</v>
      </c>
      <c r="G190" s="31">
        <v>0</v>
      </c>
      <c r="H190" s="31">
        <v>0.2</v>
      </c>
      <c r="I190" s="31">
        <v>1</v>
      </c>
      <c r="J190" s="31">
        <v>6</v>
      </c>
      <c r="K190" s="31" t="s">
        <v>1140</v>
      </c>
      <c r="L190" s="31" t="s">
        <v>1049</v>
      </c>
      <c r="M190" s="32">
        <v>1972</v>
      </c>
      <c r="N190" s="32">
        <v>2001</v>
      </c>
    </row>
    <row r="191" spans="1:14" ht="12.6" customHeight="1" x14ac:dyDescent="0.3">
      <c r="A191" s="33" t="s">
        <v>668</v>
      </c>
      <c r="B191" s="30" t="str">
        <f>VLOOKUP(A191,BasicInfo!$B:$C,2,FALSE)</f>
        <v>Hou</v>
      </c>
      <c r="E191" s="31">
        <v>1</v>
      </c>
      <c r="F191" s="31">
        <v>0</v>
      </c>
      <c r="G191" s="31">
        <v>0</v>
      </c>
      <c r="H191" s="31">
        <v>0.2</v>
      </c>
      <c r="I191" s="31">
        <v>1</v>
      </c>
      <c r="J191" s="31">
        <v>6</v>
      </c>
      <c r="K191" s="31" t="s">
        <v>1180</v>
      </c>
      <c r="L191" s="31" t="s">
        <v>1049</v>
      </c>
      <c r="M191" s="32">
        <v>1972</v>
      </c>
      <c r="N191" s="32">
        <v>2001</v>
      </c>
    </row>
    <row r="192" spans="1:14" ht="12.6" customHeight="1" x14ac:dyDescent="0.3">
      <c r="A192" s="2" t="s">
        <v>3475</v>
      </c>
      <c r="B192" s="30" t="str">
        <f>VLOOKUP(A192,BasicInfo!$B:$C,2,FALSE)</f>
        <v xml:space="preserve">Hou and Loh </v>
      </c>
      <c r="E192" s="31">
        <v>1</v>
      </c>
      <c r="F192" s="31">
        <v>0</v>
      </c>
      <c r="G192" s="31">
        <v>0</v>
      </c>
      <c r="H192" s="31">
        <v>0.2</v>
      </c>
      <c r="I192" s="31">
        <v>1</v>
      </c>
      <c r="J192" s="31">
        <v>6</v>
      </c>
      <c r="K192" s="31" t="s">
        <v>5013</v>
      </c>
      <c r="L192" s="31" t="s">
        <v>3479</v>
      </c>
      <c r="M192" s="32">
        <v>1984</v>
      </c>
      <c r="N192" s="32">
        <v>2012</v>
      </c>
    </row>
    <row r="193" spans="1:19" ht="12.6" customHeight="1" x14ac:dyDescent="0.3">
      <c r="A193" s="33" t="s">
        <v>671</v>
      </c>
      <c r="B193" s="30" t="str">
        <f>VLOOKUP(A193,BasicInfo!$B:$C,2,FALSE)</f>
        <v>Hou and Moskowitz</v>
      </c>
      <c r="E193" s="31">
        <v>1</v>
      </c>
      <c r="F193" s="31">
        <v>0</v>
      </c>
      <c r="G193" s="31">
        <v>0</v>
      </c>
      <c r="H193" s="31">
        <v>0.2</v>
      </c>
      <c r="I193" s="31">
        <v>1</v>
      </c>
      <c r="J193" s="31">
        <v>6</v>
      </c>
      <c r="K193" s="31" t="s">
        <v>1244</v>
      </c>
      <c r="L193" s="31" t="s">
        <v>1245</v>
      </c>
      <c r="M193" s="32">
        <v>1964</v>
      </c>
      <c r="N193" s="32">
        <v>2001</v>
      </c>
    </row>
    <row r="194" spans="1:19" ht="12.6" customHeight="1" x14ac:dyDescent="0.3">
      <c r="A194" s="33" t="s">
        <v>3606</v>
      </c>
      <c r="B194" s="30" t="str">
        <f>VLOOKUP(A194,BasicInfo!$B:$C,2,FALSE)</f>
        <v>Hou and Moskowitz</v>
      </c>
      <c r="E194" s="31">
        <v>1</v>
      </c>
      <c r="F194" s="31">
        <v>0</v>
      </c>
      <c r="G194" s="31">
        <v>0</v>
      </c>
      <c r="H194" s="31">
        <v>0.2</v>
      </c>
      <c r="I194" s="31">
        <v>1</v>
      </c>
      <c r="J194" s="31">
        <v>6</v>
      </c>
      <c r="K194" s="31" t="s">
        <v>1244</v>
      </c>
      <c r="L194" s="31" t="s">
        <v>1245</v>
      </c>
      <c r="M194" s="32">
        <v>1964</v>
      </c>
      <c r="N194" s="32">
        <v>2001</v>
      </c>
    </row>
    <row r="195" spans="1:19" ht="12.6" customHeight="1" x14ac:dyDescent="0.3">
      <c r="A195" s="33" t="s">
        <v>3605</v>
      </c>
      <c r="B195" s="30" t="str">
        <f>VLOOKUP(A195,BasicInfo!$B:$C,2,FALSE)</f>
        <v>Hou and Moskowitz</v>
      </c>
      <c r="E195" s="31">
        <v>1</v>
      </c>
      <c r="F195" s="31">
        <v>0</v>
      </c>
      <c r="G195" s="31">
        <v>0</v>
      </c>
      <c r="H195" s="31">
        <v>0.2</v>
      </c>
      <c r="I195" s="31">
        <v>1</v>
      </c>
      <c r="J195" s="31">
        <v>6</v>
      </c>
      <c r="K195" s="31" t="s">
        <v>1244</v>
      </c>
      <c r="L195" s="31" t="s">
        <v>1245</v>
      </c>
      <c r="M195" s="32">
        <v>1964</v>
      </c>
      <c r="N195" s="32">
        <v>2001</v>
      </c>
    </row>
    <row r="196" spans="1:19" ht="12.6" customHeight="1" x14ac:dyDescent="0.3">
      <c r="A196" s="33" t="s">
        <v>676</v>
      </c>
      <c r="B196" s="30" t="str">
        <f>VLOOKUP(A196,BasicInfo!$B:$C,2,FALSE)</f>
        <v>Hou and Robinson</v>
      </c>
      <c r="E196" s="31">
        <v>-1</v>
      </c>
      <c r="F196" s="31">
        <v>0</v>
      </c>
      <c r="G196" s="31">
        <v>0</v>
      </c>
      <c r="H196" s="31">
        <v>0.2</v>
      </c>
      <c r="I196" s="31">
        <v>1</v>
      </c>
      <c r="J196" s="31">
        <v>6</v>
      </c>
      <c r="K196" s="31" t="s">
        <v>1170</v>
      </c>
      <c r="L196" s="31" t="s">
        <v>1049</v>
      </c>
      <c r="M196" s="32">
        <v>1963</v>
      </c>
      <c r="N196" s="32">
        <v>2001</v>
      </c>
    </row>
    <row r="197" spans="1:19" ht="12.6" customHeight="1" x14ac:dyDescent="0.3">
      <c r="A197" s="2" t="s">
        <v>3575</v>
      </c>
      <c r="B197" s="30" t="str">
        <f>VLOOKUP(A197,BasicInfo!$B:$C,2,FALSE)</f>
        <v>Hou and Robinson</v>
      </c>
      <c r="E197" s="31">
        <v>-1</v>
      </c>
      <c r="F197" s="31">
        <v>0</v>
      </c>
      <c r="G197" s="31">
        <v>0</v>
      </c>
      <c r="H197" s="31">
        <v>0.2</v>
      </c>
      <c r="I197" s="31">
        <v>1</v>
      </c>
      <c r="J197" s="31">
        <v>6</v>
      </c>
      <c r="K197" s="31" t="s">
        <v>3669</v>
      </c>
      <c r="L197" s="31" t="s">
        <v>1049</v>
      </c>
      <c r="M197" s="32">
        <v>1963</v>
      </c>
      <c r="N197" s="32">
        <v>2001</v>
      </c>
    </row>
    <row r="198" spans="1:19" ht="12.6" customHeight="1" x14ac:dyDescent="0.4">
      <c r="A198" s="2" t="s">
        <v>3576</v>
      </c>
      <c r="B198" s="30" t="str">
        <f>VLOOKUP(A198,BasicInfo!$B:$C,2,FALSE)</f>
        <v>Hou and Robinson</v>
      </c>
      <c r="E198" s="31">
        <v>-1</v>
      </c>
      <c r="F198" s="31">
        <v>0</v>
      </c>
      <c r="G198" s="31">
        <v>0</v>
      </c>
      <c r="H198" s="31">
        <v>0.2</v>
      </c>
      <c r="I198" s="31">
        <v>1</v>
      </c>
      <c r="J198" s="31">
        <v>6</v>
      </c>
      <c r="K198" s="31" t="s">
        <v>3670</v>
      </c>
      <c r="L198" s="31" t="s">
        <v>1049</v>
      </c>
      <c r="M198" s="32">
        <v>1963</v>
      </c>
      <c r="N198" s="32">
        <v>2001</v>
      </c>
      <c r="S198" s="46"/>
    </row>
    <row r="199" spans="1:19" ht="12.6" customHeight="1" x14ac:dyDescent="0.3">
      <c r="A199" s="2" t="s">
        <v>3459</v>
      </c>
      <c r="B199" s="30" t="str">
        <f>VLOOKUP(A199,BasicInfo!$B:$C,2,FALSE)</f>
        <v>Hou, Xue and Zhang</v>
      </c>
      <c r="E199" s="31">
        <v>1</v>
      </c>
      <c r="F199" s="31">
        <v>0</v>
      </c>
      <c r="G199" s="31">
        <v>0</v>
      </c>
      <c r="H199" s="31">
        <v>0.2</v>
      </c>
      <c r="I199" s="31">
        <v>12</v>
      </c>
      <c r="J199" s="31">
        <v>6</v>
      </c>
      <c r="K199" s="31" t="s">
        <v>3539</v>
      </c>
      <c r="L199" s="31" t="s">
        <v>1049</v>
      </c>
      <c r="M199" s="32">
        <v>1973</v>
      </c>
      <c r="N199" s="32">
        <v>2016</v>
      </c>
    </row>
    <row r="200" spans="1:19" ht="12.6" customHeight="1" x14ac:dyDescent="0.3">
      <c r="A200" s="2" t="s">
        <v>3461</v>
      </c>
      <c r="B200" s="30" t="str">
        <f>VLOOKUP(A200,BasicInfo!$B:$C,2,FALSE)</f>
        <v>Hou, Xue and Zhang</v>
      </c>
      <c r="E200" s="31">
        <v>1</v>
      </c>
      <c r="F200" s="31">
        <v>0</v>
      </c>
      <c r="G200" s="31">
        <v>0</v>
      </c>
      <c r="H200" s="31">
        <v>0.2</v>
      </c>
      <c r="I200" s="31">
        <v>12</v>
      </c>
      <c r="J200" s="31">
        <v>6</v>
      </c>
      <c r="K200" s="31" t="s">
        <v>3540</v>
      </c>
      <c r="L200" s="31" t="s">
        <v>1049</v>
      </c>
      <c r="M200" s="32">
        <v>1973</v>
      </c>
      <c r="N200" s="32">
        <v>2016</v>
      </c>
    </row>
    <row r="201" spans="1:19" ht="12.6" customHeight="1" x14ac:dyDescent="0.3">
      <c r="A201" s="33" t="s">
        <v>682</v>
      </c>
      <c r="B201" s="30" t="str">
        <f>VLOOKUP(A201,BasicInfo!$B:$C,2,FALSE)</f>
        <v>Ikenberry, Lakonishok and Vermaelen</v>
      </c>
      <c r="E201" s="31">
        <v>1</v>
      </c>
      <c r="F201" s="31">
        <v>1</v>
      </c>
      <c r="G201" s="31">
        <v>0</v>
      </c>
      <c r="H201" s="31" t="e">
        <f>#N/A</f>
        <v>#N/A</v>
      </c>
      <c r="I201" s="31">
        <v>12</v>
      </c>
      <c r="J201" s="31">
        <v>6</v>
      </c>
      <c r="K201" s="31" t="s">
        <v>1277</v>
      </c>
      <c r="L201" s="31" t="s">
        <v>1049</v>
      </c>
      <c r="M201" s="32">
        <v>1980</v>
      </c>
      <c r="N201" s="32">
        <v>1990</v>
      </c>
    </row>
    <row r="202" spans="1:19" ht="12.6" customHeight="1" x14ac:dyDescent="0.3">
      <c r="A202" s="33" t="s">
        <v>705</v>
      </c>
      <c r="B202" s="30" t="str">
        <f>VLOOKUP(A202,BasicInfo!$B:$C,2,FALSE)</f>
        <v>Jegadeesh</v>
      </c>
      <c r="E202" s="31">
        <v>-1</v>
      </c>
      <c r="F202" s="31">
        <v>0</v>
      </c>
      <c r="G202" s="31">
        <v>0</v>
      </c>
      <c r="H202" s="31">
        <v>0.2</v>
      </c>
      <c r="I202" s="31">
        <v>1</v>
      </c>
      <c r="J202" s="31">
        <v>6</v>
      </c>
      <c r="K202" s="31" t="s">
        <v>1202</v>
      </c>
      <c r="L202" s="31" t="s">
        <v>1049</v>
      </c>
      <c r="M202" s="32">
        <v>1934</v>
      </c>
      <c r="N202" s="32">
        <v>1987</v>
      </c>
    </row>
    <row r="203" spans="1:19" ht="12.6" customHeight="1" x14ac:dyDescent="0.3">
      <c r="A203" s="33" t="s">
        <v>690</v>
      </c>
      <c r="B203" s="30" t="str">
        <f>VLOOKUP(A203,BasicInfo!$B:$C,2,FALSE)</f>
        <v>Jegadeesh and Livnat</v>
      </c>
      <c r="E203" s="31">
        <v>1</v>
      </c>
      <c r="F203" s="31">
        <v>0</v>
      </c>
      <c r="G203" s="31">
        <v>0</v>
      </c>
      <c r="H203" s="31">
        <v>0.2</v>
      </c>
      <c r="I203" s="31">
        <v>3</v>
      </c>
      <c r="J203" s="31">
        <v>6</v>
      </c>
      <c r="K203" s="31" t="s">
        <v>1262</v>
      </c>
      <c r="L203" s="31" t="s">
        <v>1049</v>
      </c>
      <c r="M203" s="32">
        <v>1987</v>
      </c>
      <c r="N203" s="32">
        <v>2003</v>
      </c>
    </row>
    <row r="204" spans="1:19" ht="12.6" customHeight="1" x14ac:dyDescent="0.3">
      <c r="A204" s="33" t="s">
        <v>696</v>
      </c>
      <c r="B204" s="30" t="str">
        <f>VLOOKUP(A204,BasicInfo!$B:$C,2,FALSE)</f>
        <v>Jegadeesh and Titman</v>
      </c>
      <c r="E204" s="31">
        <v>1</v>
      </c>
      <c r="F204" s="31">
        <v>0</v>
      </c>
      <c r="G204" s="31">
        <v>0</v>
      </c>
      <c r="H204" s="31">
        <v>0.2</v>
      </c>
      <c r="I204" s="31">
        <v>1</v>
      </c>
      <c r="J204" s="31">
        <v>6</v>
      </c>
      <c r="K204" s="31" t="s">
        <v>1198</v>
      </c>
      <c r="L204" s="31" t="s">
        <v>1049</v>
      </c>
      <c r="M204" s="32">
        <v>1964</v>
      </c>
      <c r="N204" s="32">
        <v>1989</v>
      </c>
    </row>
    <row r="205" spans="1:19" ht="12.6" customHeight="1" x14ac:dyDescent="0.4">
      <c r="A205" s="33" t="s">
        <v>700</v>
      </c>
      <c r="B205" s="30" t="str">
        <f>VLOOKUP(A205,BasicInfo!$B:$C,2,FALSE)</f>
        <v>Jegadeesh and Titman</v>
      </c>
      <c r="C205" s="31">
        <v>5</v>
      </c>
      <c r="E205" s="31">
        <v>1</v>
      </c>
      <c r="F205" s="31">
        <v>0</v>
      </c>
      <c r="G205" s="31">
        <v>0</v>
      </c>
      <c r="H205" s="31">
        <v>0.2</v>
      </c>
      <c r="I205" s="31">
        <v>1</v>
      </c>
      <c r="J205" s="31">
        <v>6</v>
      </c>
      <c r="K205" s="31" t="s">
        <v>1204</v>
      </c>
      <c r="L205" s="31" t="s">
        <v>1049</v>
      </c>
      <c r="M205" s="32">
        <v>1964</v>
      </c>
      <c r="N205" s="32">
        <v>1989</v>
      </c>
      <c r="S205" s="46" t="s">
        <v>3697</v>
      </c>
    </row>
    <row r="206" spans="1:19" ht="12.6" customHeight="1" x14ac:dyDescent="0.3">
      <c r="A206" s="33" t="s">
        <v>686</v>
      </c>
      <c r="B206" s="30" t="str">
        <f>VLOOKUP(A206,BasicInfo!$B:$C,2,FALSE)</f>
        <v>Jegadeesh et al.</v>
      </c>
      <c r="E206" s="31">
        <v>1</v>
      </c>
      <c r="F206" s="31">
        <v>0</v>
      </c>
      <c r="G206" s="31">
        <v>0</v>
      </c>
      <c r="H206" s="31">
        <v>0.2</v>
      </c>
      <c r="I206" s="31">
        <v>1</v>
      </c>
      <c r="J206" s="31">
        <v>6</v>
      </c>
      <c r="K206" s="31" t="s">
        <v>1084</v>
      </c>
      <c r="L206" s="31" t="s">
        <v>1085</v>
      </c>
      <c r="M206" s="32">
        <v>1994</v>
      </c>
      <c r="N206" s="32">
        <v>1998</v>
      </c>
    </row>
    <row r="207" spans="1:19" ht="12.6" customHeight="1" x14ac:dyDescent="0.3">
      <c r="A207" s="33" t="s">
        <v>712</v>
      </c>
      <c r="B207" s="30" t="str">
        <f>VLOOKUP(A207,BasicInfo!$B:$C,2,FALSE)</f>
        <v>Johnson and So</v>
      </c>
      <c r="E207" s="31">
        <v>-1</v>
      </c>
      <c r="F207" s="31">
        <v>0</v>
      </c>
      <c r="G207" s="31">
        <v>0</v>
      </c>
      <c r="H207" s="31">
        <v>0.2</v>
      </c>
      <c r="I207" s="31">
        <v>1</v>
      </c>
      <c r="J207" s="31">
        <v>12</v>
      </c>
      <c r="K207" s="31" t="s">
        <v>1224</v>
      </c>
      <c r="L207" s="31" t="s">
        <v>1225</v>
      </c>
      <c r="M207" s="32">
        <v>1996</v>
      </c>
      <c r="N207" s="32">
        <v>2010</v>
      </c>
    </row>
    <row r="208" spans="1:19" ht="12.6" customHeight="1" x14ac:dyDescent="0.3">
      <c r="A208" s="33" t="s">
        <v>715</v>
      </c>
      <c r="B208" s="30" t="str">
        <f>VLOOKUP(A208,BasicInfo!$B:$C,2,FALSE)</f>
        <v>Johnson and So</v>
      </c>
      <c r="E208" s="31">
        <v>-1</v>
      </c>
      <c r="F208" s="31">
        <v>0</v>
      </c>
      <c r="G208" s="31">
        <v>0</v>
      </c>
      <c r="H208" s="31">
        <v>0.2</v>
      </c>
      <c r="I208" s="31">
        <v>1</v>
      </c>
      <c r="J208" s="31">
        <v>6</v>
      </c>
      <c r="K208" s="31" t="s">
        <v>1226</v>
      </c>
      <c r="L208" s="31" t="s">
        <v>1225</v>
      </c>
      <c r="M208" s="32">
        <v>1996</v>
      </c>
      <c r="N208" s="32">
        <v>2010</v>
      </c>
    </row>
    <row r="209" spans="1:19" ht="12.6" customHeight="1" x14ac:dyDescent="0.3">
      <c r="A209" s="33" t="s">
        <v>718</v>
      </c>
      <c r="B209" s="30" t="str">
        <f>VLOOKUP(A209,BasicInfo!$B:$C,2,FALSE)</f>
        <v>Kelly and Jiang</v>
      </c>
      <c r="C209" s="31">
        <v>5</v>
      </c>
      <c r="E209" s="31">
        <v>1</v>
      </c>
      <c r="F209" s="31">
        <v>0</v>
      </c>
      <c r="G209" s="31">
        <v>0</v>
      </c>
      <c r="H209" s="31">
        <v>0.2</v>
      </c>
      <c r="I209" s="31">
        <v>12</v>
      </c>
      <c r="J209" s="31">
        <v>6</v>
      </c>
      <c r="K209" s="31" t="s">
        <v>1068</v>
      </c>
      <c r="L209" s="31" t="s">
        <v>1049</v>
      </c>
      <c r="M209" s="32">
        <v>1963</v>
      </c>
      <c r="N209" s="32">
        <v>2010</v>
      </c>
    </row>
    <row r="210" spans="1:19" ht="12.6" customHeight="1" x14ac:dyDescent="0.3">
      <c r="A210" s="33" t="s">
        <v>722</v>
      </c>
      <c r="B210" s="30" t="str">
        <f>VLOOKUP(A210,BasicInfo!$B:$C,2,FALSE)</f>
        <v>La Porta</v>
      </c>
      <c r="E210" s="31">
        <v>-1</v>
      </c>
      <c r="F210" s="31">
        <v>0</v>
      </c>
      <c r="G210" s="31">
        <v>0</v>
      </c>
      <c r="H210" s="31">
        <v>0.2</v>
      </c>
      <c r="I210" s="31">
        <v>1</v>
      </c>
      <c r="J210" s="31">
        <v>6</v>
      </c>
      <c r="K210" s="31" t="s">
        <v>1151</v>
      </c>
      <c r="L210" s="31" t="s">
        <v>1049</v>
      </c>
      <c r="M210" s="32">
        <v>1983</v>
      </c>
      <c r="N210" s="32">
        <v>1990</v>
      </c>
    </row>
    <row r="211" spans="1:19" ht="12.6" customHeight="1" x14ac:dyDescent="0.3">
      <c r="A211" s="33" t="s">
        <v>3565</v>
      </c>
      <c r="B211" s="30" t="str">
        <f>VLOOKUP(A211,BasicInfo!$B:$C,2,FALSE)</f>
        <v>La Porta</v>
      </c>
      <c r="E211" s="31">
        <v>-1</v>
      </c>
      <c r="F211" s="31">
        <v>0</v>
      </c>
      <c r="G211" s="31">
        <v>0</v>
      </c>
      <c r="H211" s="31">
        <v>0.2</v>
      </c>
      <c r="I211" s="31">
        <v>1</v>
      </c>
      <c r="J211" s="31">
        <v>6</v>
      </c>
      <c r="K211" s="31" t="s">
        <v>1151</v>
      </c>
      <c r="L211" s="31" t="s">
        <v>1049</v>
      </c>
      <c r="M211" s="32">
        <v>1983</v>
      </c>
      <c r="N211" s="32">
        <v>1990</v>
      </c>
    </row>
    <row r="212" spans="1:19" ht="12.6" customHeight="1" x14ac:dyDescent="0.3">
      <c r="A212" s="33" t="s">
        <v>736</v>
      </c>
      <c r="B212" s="30" t="str">
        <f>VLOOKUP(A212,BasicInfo!$B:$C,2,FALSE)</f>
        <v>Lakonishok, Shleifer and Vishny</v>
      </c>
      <c r="D212" s="31" t="s">
        <v>1079</v>
      </c>
      <c r="E212" s="31">
        <v>1</v>
      </c>
      <c r="F212" s="31">
        <v>0</v>
      </c>
      <c r="G212" s="31">
        <v>0</v>
      </c>
      <c r="H212" s="31">
        <v>0.2</v>
      </c>
      <c r="I212" s="31">
        <v>12</v>
      </c>
      <c r="J212" s="31">
        <v>6</v>
      </c>
      <c r="K212" s="31" t="s">
        <v>1080</v>
      </c>
      <c r="L212" s="31" t="s">
        <v>1049</v>
      </c>
      <c r="M212" s="32">
        <v>1968</v>
      </c>
      <c r="N212" s="32">
        <v>1990</v>
      </c>
    </row>
    <row r="213" spans="1:19" ht="12.6" customHeight="1" x14ac:dyDescent="0.3">
      <c r="A213" s="33" t="s">
        <v>3384</v>
      </c>
      <c r="B213" s="30" t="str">
        <f>VLOOKUP(A213,BasicInfo!$B:$C,2,FALSE)</f>
        <v>Lakonishok, Shleifer and Vishny</v>
      </c>
      <c r="D213" s="31" t="s">
        <v>1079</v>
      </c>
      <c r="E213" s="31">
        <v>1</v>
      </c>
      <c r="F213" s="31">
        <v>0</v>
      </c>
      <c r="G213" s="31">
        <v>0</v>
      </c>
      <c r="H213" s="31">
        <v>0.2</v>
      </c>
      <c r="I213" s="31">
        <v>12</v>
      </c>
      <c r="J213" s="31">
        <v>6</v>
      </c>
      <c r="K213" s="31" t="s">
        <v>1080</v>
      </c>
      <c r="L213" s="31" t="s">
        <v>1049</v>
      </c>
      <c r="M213" s="32">
        <v>1968</v>
      </c>
      <c r="N213" s="32">
        <v>1990</v>
      </c>
    </row>
    <row r="214" spans="1:19" ht="12.6" customHeight="1" x14ac:dyDescent="0.3">
      <c r="A214" s="33" t="s">
        <v>727</v>
      </c>
      <c r="B214" s="30" t="str">
        <f>VLOOKUP(A214,BasicInfo!$B:$C,2,FALSE)</f>
        <v>Lakonishok, Shleifer and Vishny</v>
      </c>
      <c r="D214" s="31" t="s">
        <v>1079</v>
      </c>
      <c r="E214" s="31">
        <v>1</v>
      </c>
      <c r="F214" s="31">
        <v>0</v>
      </c>
      <c r="G214" s="31">
        <v>0</v>
      </c>
      <c r="H214" s="31">
        <v>0.2</v>
      </c>
      <c r="I214" s="31">
        <v>12</v>
      </c>
      <c r="J214" s="31">
        <v>6</v>
      </c>
      <c r="K214" s="31" t="s">
        <v>1196</v>
      </c>
      <c r="L214" s="31" t="s">
        <v>1049</v>
      </c>
      <c r="M214" s="32">
        <v>1968</v>
      </c>
      <c r="N214" s="32">
        <v>1990</v>
      </c>
    </row>
    <row r="215" spans="1:19" ht="12.6" customHeight="1" x14ac:dyDescent="0.3">
      <c r="A215" s="33" t="s">
        <v>732</v>
      </c>
      <c r="B215" s="30" t="str">
        <f>VLOOKUP(A215,BasicInfo!$B:$C,2,FALSE)</f>
        <v>Lakonishok, Shleifer and Vishny</v>
      </c>
      <c r="E215" s="31">
        <v>-1</v>
      </c>
      <c r="F215" s="31">
        <v>0</v>
      </c>
      <c r="G215" s="31">
        <v>0</v>
      </c>
      <c r="H215" s="31">
        <v>0.2</v>
      </c>
      <c r="I215" s="31">
        <v>12</v>
      </c>
      <c r="J215" s="31">
        <v>6</v>
      </c>
      <c r="K215" s="31" t="s">
        <v>1272</v>
      </c>
      <c r="L215" s="31" t="s">
        <v>1049</v>
      </c>
      <c r="M215" s="32">
        <v>1968</v>
      </c>
      <c r="N215" s="32">
        <v>1990</v>
      </c>
    </row>
    <row r="216" spans="1:19" ht="12.6" customHeight="1" x14ac:dyDescent="0.3">
      <c r="A216" s="33" t="s">
        <v>3436</v>
      </c>
      <c r="B216" s="30" t="str">
        <f>VLOOKUP(A216,BasicInfo!$B:$C,2,FALSE)</f>
        <v>Lakonishok, Shleifer and Vishny</v>
      </c>
      <c r="E216" s="31">
        <v>-1</v>
      </c>
      <c r="F216" s="31">
        <v>0</v>
      </c>
      <c r="G216" s="31">
        <v>0</v>
      </c>
      <c r="H216" s="31">
        <v>0.2</v>
      </c>
      <c r="I216" s="31">
        <v>12</v>
      </c>
      <c r="J216" s="31">
        <v>6</v>
      </c>
      <c r="K216" s="31" t="s">
        <v>1272</v>
      </c>
      <c r="L216" s="31" t="s">
        <v>1049</v>
      </c>
      <c r="M216" s="32">
        <v>1968</v>
      </c>
      <c r="N216" s="32">
        <v>1990</v>
      </c>
    </row>
    <row r="217" spans="1:19" ht="12.6" customHeight="1" x14ac:dyDescent="0.3">
      <c r="A217" s="33" t="s">
        <v>740</v>
      </c>
      <c r="B217" s="30" t="str">
        <f>VLOOKUP(A217,BasicInfo!$B:$C,2,FALSE)</f>
        <v>Lamont, Polk and Saa-Requejo</v>
      </c>
      <c r="E217" s="31">
        <v>-1</v>
      </c>
      <c r="F217" s="31">
        <v>0</v>
      </c>
      <c r="G217" s="31">
        <v>0</v>
      </c>
      <c r="H217" s="31">
        <v>0.2</v>
      </c>
      <c r="I217" s="31">
        <v>12</v>
      </c>
      <c r="J217" s="31">
        <v>6</v>
      </c>
      <c r="K217" s="31" t="s">
        <v>1194</v>
      </c>
      <c r="L217" s="31" t="s">
        <v>1049</v>
      </c>
      <c r="M217" s="32">
        <v>1968</v>
      </c>
      <c r="N217" s="32">
        <v>1997</v>
      </c>
    </row>
    <row r="218" spans="1:19" ht="12.6" customHeight="1" x14ac:dyDescent="0.3">
      <c r="A218" s="33" t="s">
        <v>3407</v>
      </c>
      <c r="B218" s="30" t="str">
        <f>VLOOKUP(A218,BasicInfo!$B:$C,2,FALSE)</f>
        <v>Lamont, Polk and Saa-Requejo</v>
      </c>
      <c r="E218" s="31">
        <v>-1</v>
      </c>
      <c r="F218" s="31">
        <v>0</v>
      </c>
      <c r="G218" s="31">
        <v>0</v>
      </c>
      <c r="H218" s="31">
        <v>0.2</v>
      </c>
      <c r="I218" s="31">
        <v>12</v>
      </c>
      <c r="J218" s="31">
        <v>6</v>
      </c>
      <c r="K218" s="31" t="s">
        <v>1194</v>
      </c>
      <c r="L218" s="31" t="s">
        <v>1049</v>
      </c>
      <c r="M218" s="32">
        <v>1968</v>
      </c>
      <c r="N218" s="32">
        <v>1997</v>
      </c>
    </row>
    <row r="219" spans="1:19" ht="12.6" customHeight="1" x14ac:dyDescent="0.3">
      <c r="A219" s="33" t="s">
        <v>743</v>
      </c>
      <c r="B219" s="30" t="str">
        <f>VLOOKUP(A219,BasicInfo!$B:$C,2,FALSE)</f>
        <v>Landsman et al.</v>
      </c>
      <c r="E219" s="31">
        <v>1</v>
      </c>
      <c r="F219" s="31">
        <v>0</v>
      </c>
      <c r="G219" s="31">
        <v>0</v>
      </c>
      <c r="H219" s="31">
        <v>0.2</v>
      </c>
      <c r="I219" s="31">
        <v>12</v>
      </c>
      <c r="J219" s="31">
        <v>6</v>
      </c>
      <c r="K219" s="31" t="s">
        <v>1256</v>
      </c>
      <c r="L219" s="31" t="s">
        <v>1049</v>
      </c>
      <c r="M219" s="32">
        <v>1976</v>
      </c>
      <c r="N219" s="32">
        <v>2003</v>
      </c>
    </row>
    <row r="220" spans="1:19" ht="12.6" customHeight="1" x14ac:dyDescent="0.3">
      <c r="A220" s="33" t="s">
        <v>746</v>
      </c>
      <c r="B220" s="30" t="str">
        <f>VLOOKUP(A220,BasicInfo!$B:$C,2,FALSE)</f>
        <v>Lee and Swaminathan</v>
      </c>
      <c r="C220" s="31">
        <v>1</v>
      </c>
      <c r="D220" s="31" t="s">
        <v>1079</v>
      </c>
      <c r="E220" s="31">
        <v>1</v>
      </c>
      <c r="F220" s="31">
        <v>0</v>
      </c>
      <c r="G220" s="31">
        <v>0</v>
      </c>
      <c r="H220" s="31">
        <v>0.2</v>
      </c>
      <c r="I220" s="31">
        <v>1</v>
      </c>
      <c r="J220" s="31">
        <v>6</v>
      </c>
      <c r="K220" s="31" t="s">
        <v>1210</v>
      </c>
      <c r="L220" s="31" t="s">
        <v>1049</v>
      </c>
      <c r="M220" s="32">
        <v>1965</v>
      </c>
      <c r="N220" s="32">
        <v>1995</v>
      </c>
    </row>
    <row r="221" spans="1:19" ht="12.6" customHeight="1" x14ac:dyDescent="0.3">
      <c r="A221" s="33" t="s">
        <v>749</v>
      </c>
      <c r="B221" s="30" t="str">
        <f>VLOOKUP(A221,BasicInfo!$B:$C,2,FALSE)</f>
        <v>Lev and Nissim</v>
      </c>
      <c r="C221" s="31">
        <v>5</v>
      </c>
      <c r="E221" s="31">
        <v>1</v>
      </c>
      <c r="F221" s="31">
        <v>0</v>
      </c>
      <c r="G221" s="31">
        <v>0</v>
      </c>
      <c r="H221" s="31">
        <v>0.2</v>
      </c>
      <c r="I221" s="31">
        <v>12</v>
      </c>
      <c r="J221" s="31">
        <v>6</v>
      </c>
      <c r="K221" s="31" t="s">
        <v>1300</v>
      </c>
      <c r="L221" s="31" t="s">
        <v>1049</v>
      </c>
      <c r="M221" s="32">
        <v>1973</v>
      </c>
      <c r="N221" s="32">
        <v>2000</v>
      </c>
    </row>
    <row r="222" spans="1:19" ht="12.6" customHeight="1" x14ac:dyDescent="0.3">
      <c r="A222" s="33" t="s">
        <v>3445</v>
      </c>
      <c r="B222" s="30" t="str">
        <f>VLOOKUP(A222,BasicInfo!$B:$C,2,FALSE)</f>
        <v>Lev and Nissim</v>
      </c>
      <c r="C222" s="31">
        <v>5</v>
      </c>
      <c r="E222" s="31">
        <v>1</v>
      </c>
      <c r="F222" s="31">
        <v>0</v>
      </c>
      <c r="G222" s="31">
        <v>0</v>
      </c>
      <c r="H222" s="31">
        <v>0.2</v>
      </c>
      <c r="I222" s="31">
        <v>12</v>
      </c>
      <c r="J222" s="31">
        <v>6</v>
      </c>
      <c r="K222" s="31" t="s">
        <v>1300</v>
      </c>
      <c r="L222" s="31" t="s">
        <v>1049</v>
      </c>
      <c r="M222" s="32">
        <v>1973</v>
      </c>
      <c r="N222" s="32">
        <v>2000</v>
      </c>
      <c r="S222" s="22" t="s">
        <v>3713</v>
      </c>
    </row>
    <row r="223" spans="1:19" ht="12.6" customHeight="1" x14ac:dyDescent="0.3">
      <c r="A223" s="33" t="s">
        <v>754</v>
      </c>
      <c r="B223" s="30" t="str">
        <f>VLOOKUP(A223,BasicInfo!$B:$C,2,FALSE)</f>
        <v>Li</v>
      </c>
      <c r="E223" s="31">
        <v>1</v>
      </c>
      <c r="F223" s="31">
        <v>0</v>
      </c>
      <c r="G223" s="31">
        <v>0</v>
      </c>
      <c r="H223" s="31">
        <v>0.2</v>
      </c>
      <c r="I223" s="31">
        <v>12</v>
      </c>
      <c r="J223" s="31">
        <v>6</v>
      </c>
      <c r="K223" s="31" t="s">
        <v>3520</v>
      </c>
      <c r="L223" s="31" t="s">
        <v>1049</v>
      </c>
      <c r="M223" s="32">
        <v>1980</v>
      </c>
      <c r="N223" s="32">
        <v>2007</v>
      </c>
    </row>
    <row r="224" spans="1:19" ht="12.6" customHeight="1" x14ac:dyDescent="0.3">
      <c r="A224" s="33" t="s">
        <v>758</v>
      </c>
      <c r="B224" s="30" t="str">
        <f>VLOOKUP(A224,BasicInfo!$B:$C,2,FALSE)</f>
        <v xml:space="preserve">Liu </v>
      </c>
      <c r="E224" s="31">
        <v>1</v>
      </c>
      <c r="F224" s="31">
        <v>0</v>
      </c>
      <c r="G224" s="31">
        <v>0</v>
      </c>
      <c r="H224" s="31">
        <v>0.2</v>
      </c>
      <c r="I224" s="31">
        <v>1</v>
      </c>
      <c r="J224" s="31">
        <v>6</v>
      </c>
      <c r="K224" s="31" t="s">
        <v>1307</v>
      </c>
      <c r="L224" s="31" t="s">
        <v>1245</v>
      </c>
      <c r="M224" s="32">
        <v>1960</v>
      </c>
      <c r="N224" s="32">
        <v>2003</v>
      </c>
    </row>
    <row r="225" spans="1:19" ht="12.6" customHeight="1" x14ac:dyDescent="0.3">
      <c r="A225" s="2" t="s">
        <v>3625</v>
      </c>
      <c r="B225" s="30" t="str">
        <f>VLOOKUP(A225,BasicInfo!$B:$C,2,FALSE)</f>
        <v xml:space="preserve">Liu </v>
      </c>
      <c r="E225" s="31">
        <v>1</v>
      </c>
      <c r="F225" s="31">
        <v>0</v>
      </c>
      <c r="G225" s="31">
        <v>0</v>
      </c>
      <c r="H225" s="31">
        <v>0.2</v>
      </c>
      <c r="I225" s="31">
        <v>1</v>
      </c>
      <c r="J225" s="31">
        <v>6</v>
      </c>
      <c r="K225" s="31" t="s">
        <v>1307</v>
      </c>
      <c r="L225" s="31" t="s">
        <v>1245</v>
      </c>
      <c r="M225" s="32">
        <v>1960</v>
      </c>
      <c r="N225" s="32">
        <v>2003</v>
      </c>
    </row>
    <row r="226" spans="1:19" ht="12.6" customHeight="1" x14ac:dyDescent="0.3">
      <c r="A226" s="2" t="s">
        <v>3626</v>
      </c>
      <c r="B226" s="30" t="str">
        <f>VLOOKUP(A226,BasicInfo!$B:$C,2,FALSE)</f>
        <v xml:space="preserve">Liu </v>
      </c>
      <c r="E226" s="31">
        <v>1</v>
      </c>
      <c r="F226" s="31">
        <v>0</v>
      </c>
      <c r="G226" s="31">
        <v>0</v>
      </c>
      <c r="H226" s="31">
        <v>0.2</v>
      </c>
      <c r="I226" s="31">
        <v>1</v>
      </c>
      <c r="J226" s="31">
        <v>6</v>
      </c>
      <c r="K226" s="31" t="s">
        <v>1307</v>
      </c>
      <c r="L226" s="31" t="s">
        <v>1245</v>
      </c>
      <c r="M226" s="32">
        <v>1960</v>
      </c>
      <c r="N226" s="32">
        <v>2003</v>
      </c>
    </row>
    <row r="227" spans="1:19" ht="12.6" customHeight="1" x14ac:dyDescent="0.3">
      <c r="A227" s="33" t="s">
        <v>762</v>
      </c>
      <c r="B227" s="30" t="str">
        <f>VLOOKUP(A227,BasicInfo!$B:$C,2,FALSE)</f>
        <v>Lockwood and Prombutr</v>
      </c>
      <c r="E227" s="31">
        <v>-1</v>
      </c>
      <c r="F227" s="31">
        <v>0</v>
      </c>
      <c r="G227" s="31">
        <v>0</v>
      </c>
      <c r="H227" s="31">
        <v>0.2</v>
      </c>
      <c r="I227" s="31">
        <v>12</v>
      </c>
      <c r="J227" s="31">
        <v>6</v>
      </c>
      <c r="K227" s="31" t="s">
        <v>1088</v>
      </c>
      <c r="L227" s="31" t="s">
        <v>1049</v>
      </c>
      <c r="M227" s="32">
        <v>1964</v>
      </c>
      <c r="N227" s="32">
        <v>2007</v>
      </c>
    </row>
    <row r="228" spans="1:19" ht="12.6" customHeight="1" x14ac:dyDescent="0.3">
      <c r="A228" s="33" t="s">
        <v>766</v>
      </c>
      <c r="B228" s="30" t="str">
        <f>VLOOKUP(A228,BasicInfo!$B:$C,2,FALSE)</f>
        <v>Loh and Warachka</v>
      </c>
      <c r="E228" s="31">
        <v>1</v>
      </c>
      <c r="F228" s="31">
        <v>1</v>
      </c>
      <c r="G228" s="31">
        <v>0</v>
      </c>
      <c r="H228" s="31" t="e">
        <f>#N/A</f>
        <v>#N/A</v>
      </c>
      <c r="I228" s="31">
        <v>1</v>
      </c>
      <c r="J228" s="31">
        <v>12</v>
      </c>
      <c r="K228" s="31" t="s">
        <v>1136</v>
      </c>
      <c r="L228" s="31" t="s">
        <v>1049</v>
      </c>
      <c r="M228" s="32">
        <v>1987</v>
      </c>
      <c r="N228" s="32">
        <v>2009</v>
      </c>
    </row>
    <row r="229" spans="1:19" ht="12.6" customHeight="1" x14ac:dyDescent="0.3">
      <c r="A229" s="33" t="s">
        <v>771</v>
      </c>
      <c r="B229" s="30" t="str">
        <f>VLOOKUP(A229,BasicInfo!$B:$C,2,FALSE)</f>
        <v>Loh and Warachka</v>
      </c>
      <c r="E229" s="31">
        <v>1</v>
      </c>
      <c r="F229" s="31">
        <v>0</v>
      </c>
      <c r="G229" s="31">
        <v>0</v>
      </c>
      <c r="H229" s="31">
        <v>0.2</v>
      </c>
      <c r="I229" s="31">
        <v>1</v>
      </c>
      <c r="J229" s="31">
        <v>12</v>
      </c>
      <c r="K229" s="31" t="s">
        <v>1220</v>
      </c>
      <c r="L229" s="31" t="s">
        <v>1049</v>
      </c>
      <c r="M229" s="32">
        <v>1987</v>
      </c>
      <c r="N229" s="32">
        <v>2009</v>
      </c>
    </row>
    <row r="230" spans="1:19" ht="12.6" customHeight="1" x14ac:dyDescent="0.3">
      <c r="A230" s="33" t="s">
        <v>774</v>
      </c>
      <c r="B230" s="30" t="str">
        <f>VLOOKUP(A230,BasicInfo!$B:$C,2,FALSE)</f>
        <v>Lou</v>
      </c>
      <c r="C230" s="31">
        <v>5</v>
      </c>
      <c r="E230" s="31">
        <v>-1</v>
      </c>
      <c r="F230" s="31">
        <v>0</v>
      </c>
      <c r="G230" s="31">
        <v>0</v>
      </c>
      <c r="H230" s="31">
        <v>0.2</v>
      </c>
      <c r="I230" s="31">
        <v>12</v>
      </c>
      <c r="J230" s="31">
        <v>6</v>
      </c>
      <c r="K230" s="31" t="s">
        <v>1161</v>
      </c>
      <c r="L230" s="31" t="s">
        <v>1049</v>
      </c>
      <c r="M230" s="32">
        <v>1974</v>
      </c>
      <c r="N230" s="32">
        <v>2010</v>
      </c>
    </row>
    <row r="231" spans="1:19" ht="12.6" customHeight="1" x14ac:dyDescent="0.3">
      <c r="A231" s="33" t="s">
        <v>778</v>
      </c>
      <c r="B231" s="30" t="str">
        <f>VLOOKUP(A231,BasicInfo!$B:$C,2,FALSE)</f>
        <v>Loughran and Wellman</v>
      </c>
      <c r="E231" s="31">
        <v>-1</v>
      </c>
      <c r="F231" s="31">
        <v>0</v>
      </c>
      <c r="G231" s="31">
        <v>0</v>
      </c>
      <c r="H231" s="31">
        <v>0.2</v>
      </c>
      <c r="I231" s="31">
        <v>12</v>
      </c>
      <c r="J231" s="31">
        <v>6</v>
      </c>
      <c r="K231" s="31" t="s">
        <v>1143</v>
      </c>
      <c r="L231" s="31" t="s">
        <v>1049</v>
      </c>
      <c r="M231" s="32">
        <v>1963</v>
      </c>
      <c r="N231" s="32">
        <v>2009</v>
      </c>
    </row>
    <row r="232" spans="1:19" ht="12.6" customHeight="1" x14ac:dyDescent="0.3">
      <c r="A232" s="33" t="s">
        <v>3422</v>
      </c>
      <c r="B232" s="30" t="str">
        <f>VLOOKUP(A232,BasicInfo!$B:$C,2,FALSE)</f>
        <v>Loughran and Wellman</v>
      </c>
      <c r="E232" s="31">
        <v>-1</v>
      </c>
      <c r="F232" s="31">
        <v>0</v>
      </c>
      <c r="G232" s="31">
        <v>0</v>
      </c>
      <c r="H232" s="31">
        <v>0.2</v>
      </c>
      <c r="I232" s="31">
        <v>12</v>
      </c>
      <c r="J232" s="31">
        <v>6</v>
      </c>
      <c r="K232" s="31" t="s">
        <v>1143</v>
      </c>
      <c r="L232" s="31" t="s">
        <v>1049</v>
      </c>
      <c r="M232" s="32">
        <v>1963</v>
      </c>
      <c r="N232" s="32">
        <v>2009</v>
      </c>
    </row>
    <row r="233" spans="1:19" ht="12.6" customHeight="1" x14ac:dyDescent="0.3">
      <c r="A233" s="33" t="s">
        <v>783</v>
      </c>
      <c r="B233" s="30" t="str">
        <f>VLOOKUP(A233,BasicInfo!$B:$C,2,FALSE)</f>
        <v>Lyandres, Sun and Zhang</v>
      </c>
      <c r="E233" s="31">
        <v>-1</v>
      </c>
      <c r="F233" s="31">
        <v>0</v>
      </c>
      <c r="G233" s="31">
        <v>0</v>
      </c>
      <c r="H233" s="31">
        <v>0.2</v>
      </c>
      <c r="I233" s="31">
        <v>12</v>
      </c>
      <c r="J233" s="31">
        <v>6</v>
      </c>
      <c r="K233" s="31" t="s">
        <v>1102</v>
      </c>
      <c r="L233" s="31" t="s">
        <v>1049</v>
      </c>
      <c r="M233" s="32">
        <v>1970</v>
      </c>
      <c r="N233" s="32">
        <v>2005</v>
      </c>
    </row>
    <row r="234" spans="1:19" ht="12.6" customHeight="1" x14ac:dyDescent="0.3">
      <c r="A234" s="33" t="s">
        <v>3556</v>
      </c>
      <c r="B234" s="30" t="str">
        <f>VLOOKUP(A234,BasicInfo!$B:$C,2,FALSE)</f>
        <v>Lyandres, Sun and Zhang</v>
      </c>
      <c r="E234" s="31">
        <v>-1</v>
      </c>
      <c r="F234" s="31">
        <v>0</v>
      </c>
      <c r="G234" s="31">
        <v>0</v>
      </c>
      <c r="H234" s="31">
        <v>0.2</v>
      </c>
      <c r="I234" s="31">
        <v>1</v>
      </c>
      <c r="J234" s="31">
        <v>6</v>
      </c>
      <c r="K234" s="31" t="s">
        <v>4990</v>
      </c>
      <c r="L234" s="31" t="s">
        <v>1049</v>
      </c>
      <c r="M234" s="32">
        <v>1970</v>
      </c>
      <c r="N234" s="32">
        <v>2005</v>
      </c>
      <c r="S234" s="22" t="s">
        <v>3717</v>
      </c>
    </row>
    <row r="235" spans="1:19" ht="12.6" customHeight="1" x14ac:dyDescent="0.3">
      <c r="A235" s="30" t="s">
        <v>3462</v>
      </c>
      <c r="B235" s="30" t="str">
        <f>VLOOKUP(A235,BasicInfo!$B:$C,2,FALSE)</f>
        <v>Menzly and Ozbas</v>
      </c>
      <c r="E235" s="31">
        <v>1</v>
      </c>
      <c r="F235" s="31">
        <v>1</v>
      </c>
      <c r="G235" s="31">
        <v>0</v>
      </c>
      <c r="H235" s="31">
        <v>0.2</v>
      </c>
      <c r="I235" s="31">
        <v>1</v>
      </c>
      <c r="J235" s="31">
        <v>6</v>
      </c>
      <c r="K235" s="34" t="s">
        <v>5017</v>
      </c>
      <c r="L235" s="31" t="s">
        <v>3466</v>
      </c>
      <c r="M235" s="32">
        <v>1986</v>
      </c>
      <c r="N235" s="32">
        <v>2005</v>
      </c>
      <c r="S235" s="22" t="s">
        <v>3717</v>
      </c>
    </row>
    <row r="236" spans="1:19" ht="12.6" customHeight="1" x14ac:dyDescent="0.3">
      <c r="A236" s="30" t="s">
        <v>3464</v>
      </c>
      <c r="B236" s="30" t="str">
        <f>VLOOKUP(A236,BasicInfo!$B:$C,2,FALSE)</f>
        <v>Menzly and Ozbas</v>
      </c>
      <c r="E236" s="31">
        <v>1</v>
      </c>
      <c r="F236" s="31">
        <v>1</v>
      </c>
      <c r="G236" s="31">
        <v>0</v>
      </c>
      <c r="H236" s="31">
        <v>0.2</v>
      </c>
      <c r="I236" s="31">
        <v>1</v>
      </c>
      <c r="J236" s="31">
        <v>6</v>
      </c>
      <c r="K236" s="34" t="s">
        <v>5017</v>
      </c>
      <c r="L236" s="31" t="s">
        <v>3466</v>
      </c>
      <c r="M236" s="32">
        <v>1986</v>
      </c>
      <c r="N236" s="32">
        <v>2005</v>
      </c>
    </row>
    <row r="237" spans="1:19" ht="12.6" customHeight="1" x14ac:dyDescent="0.3">
      <c r="A237" s="33" t="s">
        <v>787</v>
      </c>
      <c r="B237" s="30" t="str">
        <f>VLOOKUP(A237,BasicInfo!$B:$C,2,FALSE)</f>
        <v>Michaely, Thaler and Womack</v>
      </c>
      <c r="D237" s="31">
        <v>1</v>
      </c>
      <c r="E237" s="31">
        <v>1</v>
      </c>
      <c r="F237" s="31">
        <v>1</v>
      </c>
      <c r="G237" s="31">
        <v>0</v>
      </c>
      <c r="H237" s="31" t="e">
        <f>#N/A</f>
        <v>#N/A</v>
      </c>
      <c r="I237" s="31">
        <v>1</v>
      </c>
      <c r="J237" s="31">
        <v>6</v>
      </c>
      <c r="K237" s="31" t="s">
        <v>1127</v>
      </c>
      <c r="L237" s="31" t="s">
        <v>1049</v>
      </c>
      <c r="M237" s="32">
        <v>1964</v>
      </c>
      <c r="N237" s="32">
        <v>1988</v>
      </c>
    </row>
    <row r="238" spans="1:19" ht="12.6" customHeight="1" x14ac:dyDescent="0.3">
      <c r="A238" s="33" t="s">
        <v>792</v>
      </c>
      <c r="B238" s="30" t="str">
        <f>VLOOKUP(A238,BasicInfo!$B:$C,2,FALSE)</f>
        <v>Michaely, Thaler and Womack</v>
      </c>
      <c r="E238" s="31">
        <v>-1</v>
      </c>
      <c r="F238" s="31">
        <v>1</v>
      </c>
      <c r="G238" s="31">
        <v>0</v>
      </c>
      <c r="H238" s="31" t="e">
        <f>#N/A</f>
        <v>#N/A</v>
      </c>
      <c r="I238" s="31">
        <v>1</v>
      </c>
      <c r="J238" s="31">
        <v>6</v>
      </c>
      <c r="K238" s="31" t="s">
        <v>1128</v>
      </c>
      <c r="L238" s="31" t="s">
        <v>1049</v>
      </c>
      <c r="M238" s="32">
        <v>1964</v>
      </c>
      <c r="N238" s="32">
        <v>1988</v>
      </c>
    </row>
    <row r="239" spans="1:19" ht="12.6" customHeight="1" x14ac:dyDescent="0.3">
      <c r="A239" s="33" t="s">
        <v>769</v>
      </c>
      <c r="B239" s="30" t="str">
        <f>VLOOKUP(A239,BasicInfo!$B:$C,2,FALSE)</f>
        <v>Mohanram</v>
      </c>
      <c r="E239" s="31">
        <v>1</v>
      </c>
      <c r="F239" s="31">
        <v>1</v>
      </c>
      <c r="G239" s="31">
        <v>0</v>
      </c>
      <c r="H239" s="31" t="e">
        <f>#N/A</f>
        <v>#N/A</v>
      </c>
      <c r="I239" s="31">
        <v>12</v>
      </c>
      <c r="J239" s="31">
        <v>6</v>
      </c>
      <c r="K239" s="31" t="s">
        <v>1211</v>
      </c>
      <c r="L239" s="31" t="s">
        <v>1049</v>
      </c>
      <c r="M239" s="32">
        <v>1978</v>
      </c>
      <c r="N239" s="32">
        <v>2001</v>
      </c>
    </row>
    <row r="240" spans="1:19" ht="12.6" customHeight="1" x14ac:dyDescent="0.3">
      <c r="A240" s="33" t="s">
        <v>800</v>
      </c>
      <c r="B240" s="30" t="str">
        <f>VLOOKUP(A240,BasicInfo!$B:$C,2,FALSE)</f>
        <v>Nagel</v>
      </c>
      <c r="E240" s="31">
        <v>1</v>
      </c>
      <c r="F240" s="31">
        <v>1</v>
      </c>
      <c r="G240" s="31">
        <v>0</v>
      </c>
      <c r="H240" s="31" t="e">
        <f>#N/A</f>
        <v>#N/A</v>
      </c>
      <c r="I240" s="31">
        <v>3</v>
      </c>
      <c r="J240" s="31">
        <v>12</v>
      </c>
      <c r="K240" s="31" t="s">
        <v>1263</v>
      </c>
      <c r="L240" s="31" t="s">
        <v>1049</v>
      </c>
      <c r="M240" s="32">
        <v>1980</v>
      </c>
      <c r="N240" s="32">
        <v>2003</v>
      </c>
    </row>
    <row r="241" spans="1:19" ht="12.6" customHeight="1" x14ac:dyDescent="0.3">
      <c r="A241" s="33" t="s">
        <v>803</v>
      </c>
      <c r="B241" s="30" t="str">
        <f>VLOOKUP(A241,BasicInfo!$B:$C,2,FALSE)</f>
        <v>Nagel</v>
      </c>
      <c r="E241" s="31">
        <v>1</v>
      </c>
      <c r="F241" s="31">
        <v>1</v>
      </c>
      <c r="G241" s="31">
        <v>0</v>
      </c>
      <c r="H241" s="31" t="e">
        <f>#N/A</f>
        <v>#N/A</v>
      </c>
      <c r="I241" s="31">
        <v>3</v>
      </c>
      <c r="J241" s="31">
        <v>12</v>
      </c>
      <c r="K241" s="31" t="s">
        <v>1264</v>
      </c>
      <c r="L241" s="31" t="s">
        <v>1049</v>
      </c>
      <c r="M241" s="32">
        <v>1980</v>
      </c>
      <c r="N241" s="32">
        <v>2003</v>
      </c>
    </row>
    <row r="242" spans="1:19" ht="12.6" customHeight="1" x14ac:dyDescent="0.3">
      <c r="A242" s="33" t="s">
        <v>805</v>
      </c>
      <c r="B242" s="30" t="str">
        <f>VLOOKUP(A242,BasicInfo!$B:$C,2,FALSE)</f>
        <v>Nagel</v>
      </c>
      <c r="E242" s="31">
        <v>1</v>
      </c>
      <c r="F242" s="31">
        <v>1</v>
      </c>
      <c r="G242" s="31">
        <v>0</v>
      </c>
      <c r="H242" s="31" t="e">
        <f>#N/A</f>
        <v>#N/A</v>
      </c>
      <c r="I242" s="31">
        <v>3</v>
      </c>
      <c r="J242" s="31">
        <v>12</v>
      </c>
      <c r="K242" s="31" t="s">
        <v>1265</v>
      </c>
      <c r="L242" s="31" t="s">
        <v>1049</v>
      </c>
      <c r="M242" s="32">
        <v>1980</v>
      </c>
      <c r="N242" s="32">
        <v>2003</v>
      </c>
    </row>
    <row r="243" spans="1:19" ht="12.6" customHeight="1" x14ac:dyDescent="0.3">
      <c r="A243" s="33" t="s">
        <v>807</v>
      </c>
      <c r="B243" s="30" t="str">
        <f>VLOOKUP(A243,BasicInfo!$B:$C,2,FALSE)</f>
        <v>Nagel</v>
      </c>
      <c r="E243" s="31">
        <v>1</v>
      </c>
      <c r="F243" s="31">
        <v>1</v>
      </c>
      <c r="G243" s="31">
        <v>0</v>
      </c>
      <c r="H243" s="31" t="e">
        <f>#N/A</f>
        <v>#N/A</v>
      </c>
      <c r="I243" s="31">
        <v>3</v>
      </c>
      <c r="J243" s="31">
        <v>12</v>
      </c>
      <c r="K243" s="31" t="s">
        <v>1266</v>
      </c>
      <c r="L243" s="31" t="s">
        <v>1049</v>
      </c>
      <c r="M243" s="32">
        <v>1980</v>
      </c>
      <c r="N243" s="32">
        <v>2003</v>
      </c>
    </row>
    <row r="244" spans="1:19" ht="12.6" customHeight="1" x14ac:dyDescent="0.3">
      <c r="A244" s="33" t="s">
        <v>809</v>
      </c>
      <c r="B244" s="30" t="str">
        <f>VLOOKUP(A244,BasicInfo!$B:$C,2,FALSE)</f>
        <v>Naranjo, Nimalendran and Ryngaert</v>
      </c>
      <c r="C244" s="31">
        <v>2</v>
      </c>
      <c r="D244" s="31">
        <v>1</v>
      </c>
      <c r="E244" s="31">
        <v>1</v>
      </c>
      <c r="F244" s="31">
        <v>1</v>
      </c>
      <c r="G244" s="31">
        <v>0</v>
      </c>
      <c r="H244" s="31" t="e">
        <f>#N/A</f>
        <v>#N/A</v>
      </c>
      <c r="I244" s="31">
        <v>1</v>
      </c>
      <c r="J244" s="31">
        <v>6</v>
      </c>
      <c r="K244" s="31" t="s">
        <v>1130</v>
      </c>
      <c r="L244" s="31" t="s">
        <v>1049</v>
      </c>
      <c r="M244" s="32">
        <v>1963</v>
      </c>
      <c r="N244" s="32">
        <v>1994</v>
      </c>
    </row>
    <row r="245" spans="1:19" ht="12.6" customHeight="1" x14ac:dyDescent="0.3">
      <c r="A245" s="33" t="s">
        <v>3401</v>
      </c>
      <c r="B245" s="30" t="str">
        <f>VLOOKUP(A245,BasicInfo!$B:$C,2,FALSE)</f>
        <v>Naranjo, Nimalendran and Ryngaert</v>
      </c>
      <c r="C245" s="31">
        <v>2</v>
      </c>
      <c r="D245" s="31">
        <v>1</v>
      </c>
      <c r="E245" s="31">
        <v>1</v>
      </c>
      <c r="F245" s="31">
        <v>0</v>
      </c>
      <c r="G245" s="31">
        <v>0</v>
      </c>
      <c r="H245" s="31">
        <v>0.2</v>
      </c>
      <c r="I245" s="31">
        <v>1</v>
      </c>
      <c r="J245" s="31">
        <v>6</v>
      </c>
      <c r="K245" s="31" t="s">
        <v>3538</v>
      </c>
      <c r="L245" s="31" t="s">
        <v>1049</v>
      </c>
      <c r="M245" s="32">
        <v>1963</v>
      </c>
      <c r="N245" s="32">
        <v>1994</v>
      </c>
    </row>
    <row r="246" spans="1:19" ht="12.6" customHeight="1" x14ac:dyDescent="0.3">
      <c r="A246" s="33" t="s">
        <v>814</v>
      </c>
      <c r="B246" s="30" t="str">
        <f>VLOOKUP(A246,BasicInfo!$B:$C,2,FALSE)</f>
        <v>Nguyen and Swanson</v>
      </c>
      <c r="E246" s="31">
        <v>1</v>
      </c>
      <c r="F246" s="31">
        <v>0</v>
      </c>
      <c r="G246" s="31">
        <v>0</v>
      </c>
      <c r="H246" s="31">
        <v>0.2</v>
      </c>
      <c r="I246" s="31">
        <v>12</v>
      </c>
      <c r="J246" s="31">
        <v>6</v>
      </c>
      <c r="K246" s="31" t="s">
        <v>1159</v>
      </c>
      <c r="L246" s="31" t="s">
        <v>1049</v>
      </c>
      <c r="M246" s="32">
        <v>1980</v>
      </c>
      <c r="N246" s="32">
        <v>2003</v>
      </c>
    </row>
    <row r="247" spans="1:19" ht="12.6" customHeight="1" x14ac:dyDescent="0.3">
      <c r="A247" s="33" t="s">
        <v>817</v>
      </c>
      <c r="B247" s="30" t="str">
        <f>VLOOKUP(A247,BasicInfo!$B:$C,2,FALSE)</f>
        <v>Novy-Marx</v>
      </c>
      <c r="E247" s="31">
        <v>1</v>
      </c>
      <c r="F247" s="31">
        <v>0</v>
      </c>
      <c r="G247" s="31">
        <v>0</v>
      </c>
      <c r="H247" s="31">
        <v>0.2</v>
      </c>
      <c r="I247" s="31">
        <v>12</v>
      </c>
      <c r="J247" s="31">
        <v>6</v>
      </c>
      <c r="K247" s="31" t="s">
        <v>3661</v>
      </c>
      <c r="L247" s="31" t="s">
        <v>1049</v>
      </c>
      <c r="M247" s="32">
        <v>1963</v>
      </c>
      <c r="N247" s="32">
        <v>2010</v>
      </c>
    </row>
    <row r="248" spans="1:19" ht="12.6" customHeight="1" x14ac:dyDescent="0.3">
      <c r="A248" s="33" t="s">
        <v>3570</v>
      </c>
      <c r="B248" s="30" t="str">
        <f>VLOOKUP(A248,BasicInfo!$B:$C,2,FALSE)</f>
        <v>Novy-Marx</v>
      </c>
      <c r="E248" s="31">
        <v>1</v>
      </c>
      <c r="F248" s="31">
        <v>0</v>
      </c>
      <c r="G248" s="31">
        <v>0</v>
      </c>
      <c r="H248" s="31">
        <v>0.2</v>
      </c>
      <c r="I248" s="31">
        <v>12</v>
      </c>
      <c r="J248" s="31">
        <v>6</v>
      </c>
      <c r="K248" s="31" t="s">
        <v>1160</v>
      </c>
      <c r="L248" s="31" t="s">
        <v>1049</v>
      </c>
      <c r="M248" s="32">
        <v>1963</v>
      </c>
      <c r="N248" s="32">
        <v>2010</v>
      </c>
    </row>
    <row r="249" spans="1:19" ht="12.6" customHeight="1" x14ac:dyDescent="0.3">
      <c r="A249" s="33" t="s">
        <v>3622</v>
      </c>
      <c r="B249" s="30" t="str">
        <f>VLOOKUP(A249,BasicInfo!$B:$C,2,FALSE)</f>
        <v>Novy-Marx</v>
      </c>
      <c r="E249" s="31">
        <v>1</v>
      </c>
      <c r="F249" s="31">
        <v>0</v>
      </c>
      <c r="G249" s="31">
        <v>0</v>
      </c>
      <c r="H249" s="31">
        <v>0.2</v>
      </c>
      <c r="I249" s="31">
        <v>12</v>
      </c>
      <c r="J249" s="31">
        <v>6</v>
      </c>
      <c r="K249" s="31" t="s">
        <v>3664</v>
      </c>
      <c r="L249" s="31" t="s">
        <v>1049</v>
      </c>
      <c r="M249" s="32">
        <v>1963</v>
      </c>
      <c r="N249" s="32">
        <v>2010</v>
      </c>
      <c r="S249" s="22" t="s">
        <v>3704</v>
      </c>
    </row>
    <row r="250" spans="1:19" ht="12.6" customHeight="1" x14ac:dyDescent="0.3">
      <c r="A250" s="33" t="s">
        <v>827</v>
      </c>
      <c r="B250" s="30" t="str">
        <f>VLOOKUP(A250,BasicInfo!$B:$C,2,FALSE)</f>
        <v>Novy-Marx</v>
      </c>
      <c r="E250" s="31">
        <v>1</v>
      </c>
      <c r="F250" s="31">
        <v>0</v>
      </c>
      <c r="G250" s="31">
        <v>0</v>
      </c>
      <c r="H250" s="31">
        <v>0.2</v>
      </c>
      <c r="I250" s="31">
        <v>1</v>
      </c>
      <c r="J250" s="31">
        <v>6</v>
      </c>
      <c r="K250" s="31" t="s">
        <v>1186</v>
      </c>
      <c r="L250" s="31" t="s">
        <v>1049</v>
      </c>
      <c r="M250" s="32">
        <v>1927</v>
      </c>
      <c r="N250" s="32">
        <v>2010</v>
      </c>
      <c r="O250" s="32">
        <v>7</v>
      </c>
    </row>
    <row r="251" spans="1:19" ht="12.6" customHeight="1" x14ac:dyDescent="0.3">
      <c r="A251" s="33" t="s">
        <v>823</v>
      </c>
      <c r="B251" s="30" t="str">
        <f>VLOOKUP(A251,BasicInfo!$B:$C,2,FALSE)</f>
        <v>Novy-Marx</v>
      </c>
      <c r="E251" s="31">
        <v>1</v>
      </c>
      <c r="F251" s="31">
        <v>0</v>
      </c>
      <c r="G251" s="31">
        <v>0</v>
      </c>
      <c r="H251" s="31">
        <v>0.2</v>
      </c>
      <c r="I251" s="31">
        <v>12</v>
      </c>
      <c r="J251" s="31">
        <v>6</v>
      </c>
      <c r="K251" s="31" t="s">
        <v>1222</v>
      </c>
      <c r="L251" s="31" t="s">
        <v>1049</v>
      </c>
      <c r="M251" s="32">
        <v>1963</v>
      </c>
      <c r="N251" s="32">
        <v>2008</v>
      </c>
    </row>
    <row r="252" spans="1:19" ht="12.6" customHeight="1" x14ac:dyDescent="0.3">
      <c r="A252" s="33" t="s">
        <v>3427</v>
      </c>
      <c r="B252" s="30" t="str">
        <f>VLOOKUP(A252,BasicInfo!$B:$C,2,FALSE)</f>
        <v>Novy-Marx</v>
      </c>
      <c r="E252" s="31">
        <v>1</v>
      </c>
      <c r="F252" s="31">
        <v>0</v>
      </c>
      <c r="G252" s="31">
        <v>0</v>
      </c>
      <c r="H252" s="31">
        <v>0.2</v>
      </c>
      <c r="I252" s="31">
        <v>12</v>
      </c>
      <c r="J252" s="31">
        <v>6</v>
      </c>
      <c r="K252" s="31" t="s">
        <v>1222</v>
      </c>
      <c r="L252" s="31" t="s">
        <v>1049</v>
      </c>
      <c r="M252" s="32">
        <v>1963</v>
      </c>
      <c r="N252" s="32">
        <v>2008</v>
      </c>
    </row>
    <row r="253" spans="1:19" ht="12.6" customHeight="1" x14ac:dyDescent="0.3">
      <c r="A253" s="33" t="s">
        <v>830</v>
      </c>
      <c r="B253" s="30" t="str">
        <f>VLOOKUP(A253,BasicInfo!$B:$C,2,FALSE)</f>
        <v>Ortiz-Molina and Phillips</v>
      </c>
      <c r="E253" s="31">
        <v>1</v>
      </c>
      <c r="F253" s="31">
        <v>0</v>
      </c>
      <c r="G253" s="31">
        <v>0</v>
      </c>
      <c r="H253" s="31">
        <v>0.2</v>
      </c>
      <c r="I253" s="31">
        <v>1</v>
      </c>
      <c r="J253" s="31">
        <v>6</v>
      </c>
      <c r="K253" s="43" t="s">
        <v>4971</v>
      </c>
      <c r="L253" s="31" t="s">
        <v>1049</v>
      </c>
      <c r="M253" s="32">
        <v>1984</v>
      </c>
      <c r="N253" s="32">
        <v>2006</v>
      </c>
    </row>
    <row r="254" spans="1:19" ht="12.6" customHeight="1" x14ac:dyDescent="0.3">
      <c r="A254" s="33" t="s">
        <v>835</v>
      </c>
      <c r="B254" s="30" t="str">
        <f>VLOOKUP(A254,BasicInfo!$B:$C,2,FALSE)</f>
        <v>Ortiz-Molina and Phillips</v>
      </c>
      <c r="E254" s="31">
        <v>1</v>
      </c>
      <c r="F254" s="31">
        <v>0</v>
      </c>
      <c r="G254" s="31">
        <v>0</v>
      </c>
      <c r="H254" s="31">
        <v>0.2</v>
      </c>
      <c r="I254" s="31">
        <v>1</v>
      </c>
      <c r="J254" s="31">
        <v>6</v>
      </c>
      <c r="K254" s="43" t="s">
        <v>4972</v>
      </c>
      <c r="L254" s="31" t="s">
        <v>1049</v>
      </c>
      <c r="M254" s="32">
        <v>1984</v>
      </c>
      <c r="N254" s="32">
        <v>2006</v>
      </c>
    </row>
    <row r="255" spans="1:19" ht="12.6" customHeight="1" x14ac:dyDescent="0.3">
      <c r="A255" s="33" t="s">
        <v>838</v>
      </c>
      <c r="B255" s="30" t="str">
        <f>VLOOKUP(A255,BasicInfo!$B:$C,2,FALSE)</f>
        <v>Ortiz-Molina and Phillips</v>
      </c>
      <c r="E255" s="31">
        <v>1</v>
      </c>
      <c r="F255" s="31">
        <v>0</v>
      </c>
      <c r="G255" s="31">
        <v>0</v>
      </c>
      <c r="H255" s="31">
        <v>0.2</v>
      </c>
      <c r="I255" s="31">
        <v>1</v>
      </c>
      <c r="J255" s="31">
        <v>6</v>
      </c>
      <c r="K255" s="43" t="s">
        <v>4973</v>
      </c>
      <c r="L255" s="31" t="s">
        <v>1049</v>
      </c>
      <c r="M255" s="32">
        <v>1984</v>
      </c>
      <c r="N255" s="32">
        <v>2006</v>
      </c>
    </row>
    <row r="256" spans="1:19" ht="12.6" customHeight="1" x14ac:dyDescent="0.3">
      <c r="A256" s="33" t="s">
        <v>841</v>
      </c>
      <c r="B256" s="30" t="str">
        <f>VLOOKUP(A256,BasicInfo!$B:$C,2,FALSE)</f>
        <v>Ortiz-Molina and Phillips</v>
      </c>
      <c r="E256" s="31">
        <v>1</v>
      </c>
      <c r="F256" s="31">
        <v>0</v>
      </c>
      <c r="G256" s="31">
        <v>0</v>
      </c>
      <c r="H256" s="31">
        <v>0.2</v>
      </c>
      <c r="I256" s="31">
        <v>1</v>
      </c>
      <c r="J256" s="31">
        <v>6</v>
      </c>
      <c r="K256" s="43" t="s">
        <v>4970</v>
      </c>
      <c r="L256" s="31" t="s">
        <v>1049</v>
      </c>
      <c r="M256" s="32">
        <v>1984</v>
      </c>
      <c r="N256" s="32">
        <v>2006</v>
      </c>
    </row>
    <row r="257" spans="1:1025" ht="12.6" customHeight="1" x14ac:dyDescent="0.3">
      <c r="A257" s="33" t="s">
        <v>844</v>
      </c>
      <c r="B257" s="30" t="str">
        <f>VLOOKUP(A257,BasicInfo!$B:$C,2,FALSE)</f>
        <v>Ou and Penman</v>
      </c>
      <c r="E257" s="31">
        <v>-1</v>
      </c>
      <c r="F257" s="31">
        <v>0</v>
      </c>
      <c r="G257" s="31">
        <v>0</v>
      </c>
      <c r="H257" s="31">
        <v>0.2</v>
      </c>
      <c r="I257" s="31">
        <v>1</v>
      </c>
      <c r="J257" s="31">
        <v>6</v>
      </c>
      <c r="K257" s="31" t="s">
        <v>3525</v>
      </c>
      <c r="L257" s="31" t="s">
        <v>1049</v>
      </c>
      <c r="M257" s="32">
        <v>1973</v>
      </c>
      <c r="N257" s="32">
        <v>1983</v>
      </c>
    </row>
    <row r="258" spans="1:1025" ht="12.6" customHeight="1" x14ac:dyDescent="0.3">
      <c r="A258" s="33" t="s">
        <v>849</v>
      </c>
      <c r="B258" s="30" t="str">
        <f>VLOOKUP(A258,BasicInfo!$B:$C,2,FALSE)</f>
        <v>Ou and Penman</v>
      </c>
      <c r="E258" s="31">
        <v>1</v>
      </c>
      <c r="F258" s="31">
        <v>0</v>
      </c>
      <c r="G258" s="31">
        <v>0</v>
      </c>
      <c r="H258" s="31">
        <v>0.2</v>
      </c>
      <c r="I258" s="31">
        <v>1</v>
      </c>
      <c r="J258" s="31">
        <v>6</v>
      </c>
      <c r="K258" s="31" t="s">
        <v>3526</v>
      </c>
      <c r="L258" s="31" t="s">
        <v>1049</v>
      </c>
      <c r="M258" s="32">
        <v>1973</v>
      </c>
      <c r="N258" s="32">
        <v>1983</v>
      </c>
    </row>
    <row r="259" spans="1:1025" ht="12.6" customHeight="1" x14ac:dyDescent="0.3">
      <c r="A259" s="33" t="s">
        <v>851</v>
      </c>
      <c r="B259" s="30" t="str">
        <f>VLOOKUP(A259,BasicInfo!$B:$C,2,FALSE)</f>
        <v>Ou and Penman</v>
      </c>
      <c r="E259" s="31">
        <v>1</v>
      </c>
      <c r="F259" s="31">
        <v>0</v>
      </c>
      <c r="G259" s="31">
        <v>0</v>
      </c>
      <c r="H259" s="31">
        <v>0.2</v>
      </c>
      <c r="I259" s="31">
        <v>1</v>
      </c>
      <c r="J259" s="31">
        <v>6</v>
      </c>
      <c r="K259" s="31" t="s">
        <v>3527</v>
      </c>
      <c r="L259" s="31" t="s">
        <v>1049</v>
      </c>
      <c r="M259" s="32">
        <v>1973</v>
      </c>
      <c r="N259" s="32">
        <v>1983</v>
      </c>
    </row>
    <row r="260" spans="1:1025" ht="12.6" customHeight="1" x14ac:dyDescent="0.3">
      <c r="A260" s="33" t="s">
        <v>853</v>
      </c>
      <c r="B260" s="30" t="str">
        <f>VLOOKUP(A260,BasicInfo!$B:$C,2,FALSE)</f>
        <v>Ou and Penman</v>
      </c>
      <c r="E260" s="31">
        <v>1</v>
      </c>
      <c r="F260" s="31">
        <v>0</v>
      </c>
      <c r="G260" s="31">
        <v>0</v>
      </c>
      <c r="H260" s="31">
        <v>0.2</v>
      </c>
      <c r="I260" s="31">
        <v>1</v>
      </c>
      <c r="J260" s="31">
        <v>6</v>
      </c>
      <c r="K260" s="31" t="s">
        <v>3529</v>
      </c>
      <c r="L260" s="31" t="s">
        <v>1049</v>
      </c>
      <c r="M260" s="32">
        <v>1973</v>
      </c>
      <c r="N260" s="32">
        <v>1983</v>
      </c>
    </row>
    <row r="261" spans="1:1025" ht="12.6" customHeight="1" x14ac:dyDescent="0.3">
      <c r="A261" s="33" t="s">
        <v>855</v>
      </c>
      <c r="B261" s="30" t="str">
        <f>VLOOKUP(A261,BasicInfo!$B:$C,2,FALSE)</f>
        <v>Ou and Penman</v>
      </c>
      <c r="E261" s="31">
        <v>1</v>
      </c>
      <c r="F261" s="31">
        <v>0</v>
      </c>
      <c r="G261" s="31">
        <v>0</v>
      </c>
      <c r="H261" s="31">
        <v>0.2</v>
      </c>
      <c r="I261" s="31">
        <v>1</v>
      </c>
      <c r="J261" s="31">
        <v>6</v>
      </c>
      <c r="K261" s="31" t="s">
        <v>3528</v>
      </c>
      <c r="L261" s="31" t="s">
        <v>1049</v>
      </c>
      <c r="M261" s="32">
        <v>1973</v>
      </c>
      <c r="N261" s="32">
        <v>1983</v>
      </c>
    </row>
    <row r="262" spans="1:1025" ht="12.6" customHeight="1" x14ac:dyDescent="0.3">
      <c r="A262" s="33" t="s">
        <v>857</v>
      </c>
      <c r="B262" s="30" t="str">
        <f>VLOOKUP(A262,BasicInfo!$B:$C,2,FALSE)</f>
        <v>Ou and Penman</v>
      </c>
      <c r="E262" s="31">
        <v>1</v>
      </c>
      <c r="F262" s="31">
        <v>0</v>
      </c>
      <c r="G262" s="31">
        <v>0</v>
      </c>
      <c r="H262" s="31">
        <v>0.2</v>
      </c>
      <c r="I262" s="31">
        <v>1</v>
      </c>
      <c r="J262" s="31">
        <v>6</v>
      </c>
      <c r="K262" s="31" t="s">
        <v>3530</v>
      </c>
      <c r="L262" s="31" t="s">
        <v>1049</v>
      </c>
      <c r="M262" s="32">
        <v>1973</v>
      </c>
      <c r="N262" s="32">
        <v>1983</v>
      </c>
    </row>
    <row r="263" spans="1:1025" ht="12.6" customHeight="1" x14ac:dyDescent="0.3">
      <c r="A263" s="33" t="s">
        <v>859</v>
      </c>
      <c r="B263" s="30" t="str">
        <f>VLOOKUP(A263,BasicInfo!$B:$C,2,FALSE)</f>
        <v>Ou and Penman</v>
      </c>
      <c r="E263" s="31">
        <v>1</v>
      </c>
      <c r="F263" s="31">
        <v>0</v>
      </c>
      <c r="G263" s="31">
        <v>0</v>
      </c>
      <c r="H263" s="31">
        <v>0.2</v>
      </c>
      <c r="I263" s="31">
        <v>1</v>
      </c>
      <c r="J263" s="31">
        <v>6</v>
      </c>
      <c r="K263" s="31" t="s">
        <v>3535</v>
      </c>
      <c r="L263" s="31" t="s">
        <v>1049</v>
      </c>
      <c r="M263" s="32">
        <v>1973</v>
      </c>
      <c r="N263" s="32">
        <v>1983</v>
      </c>
    </row>
    <row r="264" spans="1:1025" ht="12.6" customHeight="1" x14ac:dyDescent="0.3">
      <c r="A264" s="33" t="s">
        <v>861</v>
      </c>
      <c r="B264" s="30" t="str">
        <f>VLOOKUP(A264,BasicInfo!$B:$C,2,FALSE)</f>
        <v>Ou and Penman</v>
      </c>
      <c r="E264" s="31">
        <v>1</v>
      </c>
      <c r="F264" s="31">
        <v>0</v>
      </c>
      <c r="G264" s="31">
        <v>0</v>
      </c>
      <c r="H264" s="31">
        <v>0.2</v>
      </c>
      <c r="I264" s="31">
        <v>1</v>
      </c>
      <c r="J264" s="31">
        <v>6</v>
      </c>
      <c r="K264" s="31" t="s">
        <v>3536</v>
      </c>
      <c r="L264" s="31" t="s">
        <v>1049</v>
      </c>
      <c r="M264" s="32">
        <v>1973</v>
      </c>
      <c r="N264" s="32">
        <v>1983</v>
      </c>
    </row>
    <row r="265" spans="1:1025" ht="12.6" customHeight="1" x14ac:dyDescent="0.3">
      <c r="A265" s="33" t="s">
        <v>863</v>
      </c>
      <c r="B265" s="30" t="str">
        <f>VLOOKUP(A265,BasicInfo!$B:$C,2,FALSE)</f>
        <v>Ou and Penman</v>
      </c>
      <c r="E265" s="31">
        <v>1</v>
      </c>
      <c r="F265" s="31">
        <v>0</v>
      </c>
      <c r="G265" s="31">
        <v>0</v>
      </c>
      <c r="H265" s="31">
        <v>0.2</v>
      </c>
      <c r="I265" s="31">
        <v>1</v>
      </c>
      <c r="J265" s="31">
        <v>6</v>
      </c>
      <c r="K265" s="31" t="s">
        <v>3537</v>
      </c>
      <c r="L265" s="31" t="s">
        <v>1049</v>
      </c>
      <c r="M265" s="32">
        <v>1973</v>
      </c>
      <c r="N265" s="32">
        <v>1983</v>
      </c>
    </row>
    <row r="266" spans="1:1025" ht="12.6" customHeight="1" x14ac:dyDescent="0.3">
      <c r="A266" s="33" t="s">
        <v>865</v>
      </c>
      <c r="B266" s="30" t="str">
        <f>VLOOKUP(A266,BasicInfo!$B:$C,2,FALSE)</f>
        <v>Palazzo</v>
      </c>
      <c r="E266" s="31">
        <v>1</v>
      </c>
      <c r="F266" s="31">
        <v>0</v>
      </c>
      <c r="G266" s="31">
        <v>0</v>
      </c>
      <c r="H266" s="31">
        <v>0.2</v>
      </c>
      <c r="I266" s="31">
        <v>1</v>
      </c>
      <c r="J266" s="31">
        <v>6</v>
      </c>
      <c r="K266" s="31" t="s">
        <v>1075</v>
      </c>
      <c r="L266" s="31" t="s">
        <v>1049</v>
      </c>
      <c r="M266" s="32">
        <v>1972</v>
      </c>
      <c r="N266" s="32">
        <v>2009</v>
      </c>
    </row>
    <row r="267" spans="1:1025" ht="12.6" customHeight="1" x14ac:dyDescent="0.3">
      <c r="A267" s="33" t="s">
        <v>869</v>
      </c>
      <c r="B267" s="30" t="str">
        <f>VLOOKUP(A267,BasicInfo!$B:$C,2,FALSE)</f>
        <v>Pastor and Stambaugh</v>
      </c>
      <c r="C267" s="31">
        <v>5</v>
      </c>
      <c r="D267" s="31" t="s">
        <v>1252</v>
      </c>
      <c r="E267" s="31">
        <v>1</v>
      </c>
      <c r="F267" s="31">
        <v>0</v>
      </c>
      <c r="G267" s="31">
        <v>1</v>
      </c>
      <c r="H267" s="31">
        <v>0.1</v>
      </c>
      <c r="I267" s="31">
        <v>12</v>
      </c>
      <c r="J267" s="31">
        <v>12</v>
      </c>
      <c r="K267" s="31" t="s">
        <v>3521</v>
      </c>
      <c r="L267" s="31" t="s">
        <v>1065</v>
      </c>
      <c r="M267" s="32">
        <v>1968</v>
      </c>
      <c r="N267" s="32">
        <v>1999</v>
      </c>
    </row>
    <row r="268" spans="1:1025" ht="12.6" customHeight="1" x14ac:dyDescent="0.3">
      <c r="A268" s="33" t="s">
        <v>873</v>
      </c>
      <c r="B268" s="30" t="str">
        <f>VLOOKUP(A268,BasicInfo!$B:$C,2,FALSE)</f>
        <v>Penman, Richardson and Tuna</v>
      </c>
      <c r="C268" s="31">
        <v>5</v>
      </c>
      <c r="E268" s="31">
        <v>-1</v>
      </c>
      <c r="F268" s="31">
        <v>0</v>
      </c>
      <c r="G268" s="31">
        <v>0</v>
      </c>
      <c r="H268" s="31">
        <v>0.2</v>
      </c>
      <c r="I268" s="31">
        <v>12</v>
      </c>
      <c r="J268" s="31">
        <v>6</v>
      </c>
      <c r="K268" s="31" t="s">
        <v>1074</v>
      </c>
      <c r="L268" s="31" t="s">
        <v>1049</v>
      </c>
      <c r="M268" s="32">
        <v>1963</v>
      </c>
      <c r="N268" s="32">
        <v>2001</v>
      </c>
    </row>
    <row r="269" spans="1:1025" ht="12.6" customHeight="1" x14ac:dyDescent="0.3">
      <c r="A269" s="33" t="s">
        <v>878</v>
      </c>
      <c r="B269" s="30" t="str">
        <f>VLOOKUP(A269,BasicInfo!$B:$C,2,FALSE)</f>
        <v>Penman, Richardson and Tuna</v>
      </c>
      <c r="C269" s="31">
        <v>5</v>
      </c>
      <c r="E269" s="31">
        <v>1</v>
      </c>
      <c r="F269" s="31">
        <v>0</v>
      </c>
      <c r="G269" s="31">
        <v>0</v>
      </c>
      <c r="H269" s="31">
        <v>0.2</v>
      </c>
      <c r="I269" s="31">
        <v>12</v>
      </c>
      <c r="J269" s="31">
        <v>6</v>
      </c>
      <c r="K269" s="31" t="s">
        <v>1141</v>
      </c>
      <c r="L269" s="31" t="s">
        <v>1049</v>
      </c>
      <c r="M269" s="32">
        <v>1963</v>
      </c>
      <c r="N269" s="32">
        <v>2001</v>
      </c>
    </row>
    <row r="270" spans="1:1025" ht="12.6" customHeight="1" x14ac:dyDescent="0.3">
      <c r="A270" s="33" t="s">
        <v>3421</v>
      </c>
      <c r="B270" s="30" t="str">
        <f>VLOOKUP(A270,BasicInfo!$B:$C,2,FALSE)</f>
        <v>Penman, Richardson and Tuna</v>
      </c>
      <c r="C270" s="31">
        <v>5</v>
      </c>
      <c r="E270" s="31">
        <v>1</v>
      </c>
      <c r="F270" s="31">
        <v>0</v>
      </c>
      <c r="G270" s="31">
        <v>0</v>
      </c>
      <c r="H270" s="31">
        <v>0.2</v>
      </c>
      <c r="I270" s="31">
        <v>12</v>
      </c>
      <c r="J270" s="31">
        <v>6</v>
      </c>
      <c r="K270" s="31" t="s">
        <v>1141</v>
      </c>
      <c r="L270" s="31" t="s">
        <v>1049</v>
      </c>
      <c r="M270" s="32">
        <v>1963</v>
      </c>
      <c r="N270" s="32">
        <v>2001</v>
      </c>
    </row>
    <row r="271" spans="1:1025" ht="12.6" customHeight="1" x14ac:dyDescent="0.3">
      <c r="A271" s="33" t="s">
        <v>882</v>
      </c>
      <c r="B271" s="30" t="str">
        <f>VLOOKUP(A271,BasicInfo!$B:$C,2,FALSE)</f>
        <v>Penman, Richardson and Tuna</v>
      </c>
      <c r="E271" s="31">
        <v>-1</v>
      </c>
      <c r="F271" s="31">
        <v>0</v>
      </c>
      <c r="G271" s="31">
        <v>0</v>
      </c>
      <c r="H271" s="31">
        <v>0.2</v>
      </c>
      <c r="I271" s="31">
        <v>12</v>
      </c>
      <c r="J271" s="31">
        <v>6</v>
      </c>
      <c r="K271" s="31" t="s">
        <v>1214</v>
      </c>
      <c r="L271" s="31" t="s">
        <v>1049</v>
      </c>
      <c r="M271" s="32">
        <v>1963</v>
      </c>
      <c r="N271" s="32">
        <v>2001</v>
      </c>
    </row>
    <row r="272" spans="1:1025" s="13" customFormat="1" ht="12.6" customHeight="1" x14ac:dyDescent="0.3">
      <c r="A272" s="33" t="s">
        <v>3410</v>
      </c>
      <c r="B272" s="30" t="str">
        <f>VLOOKUP(A272,BasicInfo!$B:$C,2,FALSE)</f>
        <v>Penman, Richardson and Tuna</v>
      </c>
      <c r="C272" s="31"/>
      <c r="D272" s="31"/>
      <c r="E272" s="31">
        <v>-1</v>
      </c>
      <c r="F272" s="31">
        <v>0</v>
      </c>
      <c r="G272" s="31">
        <v>0</v>
      </c>
      <c r="H272" s="31">
        <v>0.2</v>
      </c>
      <c r="I272" s="31">
        <v>12</v>
      </c>
      <c r="J272" s="31">
        <v>6</v>
      </c>
      <c r="K272" s="31" t="s">
        <v>1214</v>
      </c>
      <c r="L272" s="31" t="s">
        <v>1049</v>
      </c>
      <c r="M272" s="32">
        <v>1963</v>
      </c>
      <c r="N272" s="32">
        <v>2001</v>
      </c>
      <c r="O272" s="32"/>
      <c r="P272" s="32"/>
      <c r="Q272" s="22"/>
      <c r="R272" s="36"/>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c r="ID272" s="22"/>
      <c r="IE272" s="22"/>
      <c r="IF272" s="22"/>
      <c r="IG272" s="22"/>
      <c r="IH272" s="22"/>
      <c r="II272" s="22"/>
      <c r="IJ272" s="22"/>
      <c r="IK272" s="22"/>
      <c r="IL272" s="22"/>
      <c r="IM272" s="22"/>
      <c r="IN272" s="22"/>
      <c r="IO272" s="22"/>
      <c r="IP272" s="22"/>
      <c r="IQ272" s="22"/>
      <c r="IR272" s="22"/>
      <c r="IS272" s="22"/>
      <c r="IT272" s="22"/>
      <c r="IU272" s="22"/>
      <c r="IV272" s="22"/>
      <c r="IW272" s="22"/>
      <c r="IX272" s="22"/>
      <c r="IY272" s="22"/>
      <c r="IZ272" s="22"/>
      <c r="JA272" s="22"/>
      <c r="JB272" s="22"/>
      <c r="JC272" s="22"/>
      <c r="JD272" s="22"/>
      <c r="JE272" s="22"/>
      <c r="JF272" s="22"/>
      <c r="JG272" s="22"/>
      <c r="JH272" s="22"/>
      <c r="JI272" s="22"/>
      <c r="JJ272" s="22"/>
      <c r="JK272" s="22"/>
      <c r="JL272" s="22"/>
      <c r="JM272" s="22"/>
      <c r="JN272" s="22"/>
      <c r="JO272" s="22"/>
      <c r="JP272" s="22"/>
      <c r="JQ272" s="22"/>
      <c r="JR272" s="22"/>
      <c r="JS272" s="22"/>
      <c r="JT272" s="22"/>
      <c r="JU272" s="22"/>
      <c r="JV272" s="22"/>
      <c r="JW272" s="22"/>
      <c r="JX272" s="22"/>
      <c r="JY272" s="22"/>
      <c r="JZ272" s="22"/>
      <c r="KA272" s="22"/>
      <c r="KB272" s="22"/>
      <c r="KC272" s="22"/>
      <c r="KD272" s="22"/>
      <c r="KE272" s="22"/>
      <c r="KF272" s="22"/>
      <c r="KG272" s="22"/>
      <c r="KH272" s="22"/>
      <c r="KI272" s="22"/>
      <c r="KJ272" s="22"/>
      <c r="KK272" s="22"/>
      <c r="KL272" s="22"/>
      <c r="KM272" s="22"/>
      <c r="KN272" s="22"/>
      <c r="KO272" s="22"/>
      <c r="KP272" s="22"/>
      <c r="KQ272" s="22"/>
      <c r="KR272" s="22"/>
      <c r="KS272" s="22"/>
      <c r="KT272" s="22"/>
      <c r="KU272" s="22"/>
      <c r="KV272" s="22"/>
      <c r="KW272" s="22"/>
      <c r="KX272" s="22"/>
      <c r="KY272" s="22"/>
      <c r="KZ272" s="22"/>
      <c r="LA272" s="22"/>
      <c r="LB272" s="22"/>
      <c r="LC272" s="22"/>
      <c r="LD272" s="22"/>
      <c r="LE272" s="22"/>
      <c r="LF272" s="22"/>
      <c r="LG272" s="22"/>
      <c r="LH272" s="22"/>
      <c r="LI272" s="22"/>
      <c r="LJ272" s="22"/>
      <c r="LK272" s="22"/>
      <c r="LL272" s="22"/>
      <c r="LM272" s="22"/>
      <c r="LN272" s="22"/>
      <c r="LO272" s="22"/>
      <c r="LP272" s="22"/>
      <c r="LQ272" s="22"/>
      <c r="LR272" s="22"/>
      <c r="LS272" s="22"/>
      <c r="LT272" s="22"/>
      <c r="LU272" s="22"/>
      <c r="LV272" s="22"/>
      <c r="LW272" s="22"/>
      <c r="LX272" s="22"/>
      <c r="LY272" s="22"/>
      <c r="LZ272" s="22"/>
      <c r="MA272" s="22"/>
      <c r="MB272" s="22"/>
      <c r="MC272" s="22"/>
      <c r="MD272" s="22"/>
      <c r="ME272" s="22"/>
      <c r="MF272" s="22"/>
      <c r="MG272" s="22"/>
      <c r="MH272" s="22"/>
      <c r="MI272" s="22"/>
      <c r="MJ272" s="22"/>
      <c r="MK272" s="22"/>
      <c r="ML272" s="22"/>
      <c r="MM272" s="22"/>
      <c r="MN272" s="22"/>
      <c r="MO272" s="22"/>
      <c r="MP272" s="22"/>
      <c r="MQ272" s="22"/>
      <c r="MR272" s="22"/>
      <c r="MS272" s="22"/>
      <c r="MT272" s="22"/>
      <c r="MU272" s="22"/>
      <c r="MV272" s="22"/>
      <c r="MW272" s="22"/>
      <c r="MX272" s="22"/>
      <c r="MY272" s="22"/>
      <c r="MZ272" s="22"/>
      <c r="NA272" s="22"/>
      <c r="NB272" s="22"/>
      <c r="NC272" s="22"/>
      <c r="ND272" s="22"/>
      <c r="NE272" s="22"/>
      <c r="NF272" s="22"/>
      <c r="NG272" s="22"/>
      <c r="NH272" s="22"/>
      <c r="NI272" s="22"/>
      <c r="NJ272" s="22"/>
      <c r="NK272" s="22"/>
      <c r="NL272" s="22"/>
      <c r="NM272" s="22"/>
      <c r="NN272" s="22"/>
      <c r="NO272" s="22"/>
      <c r="NP272" s="22"/>
      <c r="NQ272" s="22"/>
      <c r="NR272" s="22"/>
      <c r="NS272" s="22"/>
      <c r="NT272" s="22"/>
      <c r="NU272" s="22"/>
      <c r="NV272" s="22"/>
      <c r="NW272" s="22"/>
      <c r="NX272" s="22"/>
      <c r="NY272" s="22"/>
      <c r="NZ272" s="22"/>
      <c r="OA272" s="22"/>
      <c r="OB272" s="22"/>
      <c r="OC272" s="22"/>
      <c r="OD272" s="22"/>
      <c r="OE272" s="22"/>
      <c r="OF272" s="22"/>
      <c r="OG272" s="22"/>
      <c r="OH272" s="22"/>
      <c r="OI272" s="22"/>
      <c r="OJ272" s="22"/>
      <c r="OK272" s="22"/>
      <c r="OL272" s="22"/>
      <c r="OM272" s="22"/>
      <c r="ON272" s="22"/>
      <c r="OO272" s="22"/>
      <c r="OP272" s="22"/>
      <c r="OQ272" s="22"/>
      <c r="OR272" s="22"/>
      <c r="OS272" s="22"/>
      <c r="OT272" s="22"/>
      <c r="OU272" s="22"/>
      <c r="OV272" s="22"/>
      <c r="OW272" s="22"/>
      <c r="OX272" s="22"/>
      <c r="OY272" s="22"/>
      <c r="OZ272" s="22"/>
      <c r="PA272" s="22"/>
      <c r="PB272" s="22"/>
      <c r="PC272" s="22"/>
      <c r="PD272" s="22"/>
      <c r="PE272" s="22"/>
      <c r="PF272" s="22"/>
      <c r="PG272" s="22"/>
      <c r="PH272" s="22"/>
      <c r="PI272" s="22"/>
      <c r="PJ272" s="22"/>
      <c r="PK272" s="22"/>
      <c r="PL272" s="22"/>
      <c r="PM272" s="22"/>
      <c r="PN272" s="22"/>
      <c r="PO272" s="22"/>
      <c r="PP272" s="22"/>
      <c r="PQ272" s="22"/>
      <c r="PR272" s="22"/>
      <c r="PS272" s="22"/>
      <c r="PT272" s="22"/>
      <c r="PU272" s="22"/>
      <c r="PV272" s="22"/>
      <c r="PW272" s="22"/>
      <c r="PX272" s="22"/>
      <c r="PY272" s="22"/>
      <c r="PZ272" s="22"/>
      <c r="QA272" s="22"/>
      <c r="QB272" s="22"/>
      <c r="QC272" s="22"/>
      <c r="QD272" s="22"/>
      <c r="QE272" s="22"/>
      <c r="QF272" s="22"/>
      <c r="QG272" s="22"/>
      <c r="QH272" s="22"/>
      <c r="QI272" s="22"/>
      <c r="QJ272" s="22"/>
      <c r="QK272" s="22"/>
      <c r="QL272" s="22"/>
      <c r="QM272" s="22"/>
      <c r="QN272" s="22"/>
      <c r="QO272" s="22"/>
      <c r="QP272" s="22"/>
      <c r="QQ272" s="22"/>
      <c r="QR272" s="22"/>
      <c r="QS272" s="22"/>
      <c r="QT272" s="22"/>
      <c r="QU272" s="22"/>
      <c r="QV272" s="22"/>
      <c r="QW272" s="22"/>
      <c r="QX272" s="22"/>
      <c r="QY272" s="22"/>
      <c r="QZ272" s="22"/>
      <c r="RA272" s="22"/>
      <c r="RB272" s="22"/>
      <c r="RC272" s="22"/>
      <c r="RD272" s="22"/>
      <c r="RE272" s="22"/>
      <c r="RF272" s="22"/>
      <c r="RG272" s="22"/>
      <c r="RH272" s="22"/>
      <c r="RI272" s="22"/>
      <c r="RJ272" s="22"/>
      <c r="RK272" s="22"/>
      <c r="RL272" s="22"/>
      <c r="RM272" s="22"/>
      <c r="RN272" s="22"/>
      <c r="RO272" s="22"/>
      <c r="RP272" s="22"/>
      <c r="RQ272" s="22"/>
      <c r="RR272" s="22"/>
      <c r="RS272" s="22"/>
      <c r="RT272" s="22"/>
      <c r="RU272" s="22"/>
      <c r="RV272" s="22"/>
      <c r="RW272" s="22"/>
      <c r="RX272" s="22"/>
      <c r="RY272" s="22"/>
      <c r="RZ272" s="22"/>
      <c r="SA272" s="22"/>
      <c r="SB272" s="22"/>
      <c r="SC272" s="22"/>
      <c r="SD272" s="22"/>
      <c r="SE272" s="22"/>
      <c r="SF272" s="22"/>
      <c r="SG272" s="22"/>
      <c r="SH272" s="22"/>
      <c r="SI272" s="22"/>
      <c r="SJ272" s="22"/>
      <c r="SK272" s="22"/>
      <c r="SL272" s="22"/>
      <c r="SM272" s="22"/>
      <c r="SN272" s="22"/>
      <c r="SO272" s="22"/>
      <c r="SP272" s="22"/>
      <c r="SQ272" s="22"/>
      <c r="SR272" s="22"/>
      <c r="SS272" s="22"/>
      <c r="ST272" s="22"/>
      <c r="SU272" s="22"/>
      <c r="SV272" s="22"/>
      <c r="SW272" s="22"/>
      <c r="SX272" s="22"/>
      <c r="SY272" s="22"/>
      <c r="SZ272" s="22"/>
      <c r="TA272" s="22"/>
      <c r="TB272" s="22"/>
      <c r="TC272" s="22"/>
      <c r="TD272" s="22"/>
      <c r="TE272" s="22"/>
      <c r="TF272" s="22"/>
      <c r="TG272" s="22"/>
      <c r="TH272" s="22"/>
      <c r="TI272" s="22"/>
      <c r="TJ272" s="22"/>
      <c r="TK272" s="22"/>
      <c r="TL272" s="22"/>
      <c r="TM272" s="22"/>
      <c r="TN272" s="22"/>
      <c r="TO272" s="22"/>
      <c r="TP272" s="22"/>
      <c r="TQ272" s="22"/>
      <c r="TR272" s="22"/>
      <c r="TS272" s="22"/>
      <c r="TT272" s="22"/>
      <c r="TU272" s="22"/>
      <c r="TV272" s="22"/>
      <c r="TW272" s="22"/>
      <c r="TX272" s="22"/>
      <c r="TY272" s="22"/>
      <c r="TZ272" s="22"/>
      <c r="UA272" s="22"/>
      <c r="UB272" s="22"/>
      <c r="UC272" s="22"/>
      <c r="UD272" s="22"/>
      <c r="UE272" s="22"/>
      <c r="UF272" s="22"/>
      <c r="UG272" s="22"/>
      <c r="UH272" s="22"/>
      <c r="UI272" s="22"/>
      <c r="UJ272" s="22"/>
      <c r="UK272" s="22"/>
      <c r="UL272" s="22"/>
      <c r="UM272" s="22"/>
      <c r="UN272" s="22"/>
      <c r="UO272" s="22"/>
      <c r="UP272" s="22"/>
      <c r="UQ272" s="22"/>
      <c r="UR272" s="22"/>
      <c r="US272" s="22"/>
      <c r="UT272" s="22"/>
      <c r="UU272" s="22"/>
      <c r="UV272" s="22"/>
      <c r="UW272" s="22"/>
      <c r="UX272" s="22"/>
      <c r="UY272" s="22"/>
      <c r="UZ272" s="22"/>
      <c r="VA272" s="22"/>
      <c r="VB272" s="22"/>
      <c r="VC272" s="22"/>
      <c r="VD272" s="22"/>
      <c r="VE272" s="22"/>
      <c r="VF272" s="22"/>
      <c r="VG272" s="22"/>
      <c r="VH272" s="22"/>
      <c r="VI272" s="22"/>
      <c r="VJ272" s="22"/>
      <c r="VK272" s="22"/>
      <c r="VL272" s="22"/>
      <c r="VM272" s="22"/>
      <c r="VN272" s="22"/>
      <c r="VO272" s="22"/>
      <c r="VP272" s="22"/>
      <c r="VQ272" s="22"/>
      <c r="VR272" s="22"/>
      <c r="VS272" s="22"/>
      <c r="VT272" s="22"/>
      <c r="VU272" s="22"/>
      <c r="VV272" s="22"/>
      <c r="VW272" s="22"/>
      <c r="VX272" s="22"/>
      <c r="VY272" s="22"/>
      <c r="VZ272" s="22"/>
      <c r="WA272" s="22"/>
      <c r="WB272" s="22"/>
      <c r="WC272" s="22"/>
      <c r="WD272" s="22"/>
      <c r="WE272" s="22"/>
      <c r="WF272" s="22"/>
      <c r="WG272" s="22"/>
      <c r="WH272" s="22"/>
      <c r="WI272" s="22"/>
      <c r="WJ272" s="22"/>
      <c r="WK272" s="22"/>
      <c r="WL272" s="22"/>
      <c r="WM272" s="22"/>
      <c r="WN272" s="22"/>
      <c r="WO272" s="22"/>
      <c r="WP272" s="22"/>
      <c r="WQ272" s="22"/>
      <c r="WR272" s="22"/>
      <c r="WS272" s="22"/>
      <c r="WT272" s="22"/>
      <c r="WU272" s="22"/>
      <c r="WV272" s="22"/>
      <c r="WW272" s="22"/>
      <c r="WX272" s="22"/>
      <c r="WY272" s="22"/>
      <c r="WZ272" s="22"/>
      <c r="XA272" s="22"/>
      <c r="XB272" s="22"/>
      <c r="XC272" s="22"/>
      <c r="XD272" s="22"/>
      <c r="XE272" s="22"/>
      <c r="XF272" s="22"/>
      <c r="XG272" s="22"/>
      <c r="XH272" s="22"/>
      <c r="XI272" s="22"/>
      <c r="XJ272" s="22"/>
      <c r="XK272" s="22"/>
      <c r="XL272" s="22"/>
      <c r="XM272" s="22"/>
      <c r="XN272" s="22"/>
      <c r="XO272" s="22"/>
      <c r="XP272" s="22"/>
      <c r="XQ272" s="22"/>
      <c r="XR272" s="22"/>
      <c r="XS272" s="22"/>
      <c r="XT272" s="22"/>
      <c r="XU272" s="22"/>
      <c r="XV272" s="22"/>
      <c r="XW272" s="22"/>
      <c r="XX272" s="22"/>
      <c r="XY272" s="22"/>
      <c r="XZ272" s="22"/>
      <c r="YA272" s="22"/>
      <c r="YB272" s="22"/>
      <c r="YC272" s="22"/>
      <c r="YD272" s="22"/>
      <c r="YE272" s="22"/>
      <c r="YF272" s="22"/>
      <c r="YG272" s="22"/>
      <c r="YH272" s="22"/>
      <c r="YI272" s="22"/>
      <c r="YJ272" s="22"/>
      <c r="YK272" s="22"/>
      <c r="YL272" s="22"/>
      <c r="YM272" s="22"/>
      <c r="YN272" s="22"/>
      <c r="YO272" s="22"/>
      <c r="YP272" s="22"/>
      <c r="YQ272" s="22"/>
      <c r="YR272" s="22"/>
      <c r="YS272" s="22"/>
      <c r="YT272" s="22"/>
      <c r="YU272" s="22"/>
      <c r="YV272" s="22"/>
      <c r="YW272" s="22"/>
      <c r="YX272" s="22"/>
      <c r="YY272" s="22"/>
      <c r="YZ272" s="22"/>
      <c r="ZA272" s="22"/>
      <c r="ZB272" s="22"/>
      <c r="ZC272" s="22"/>
      <c r="ZD272" s="22"/>
      <c r="ZE272" s="22"/>
      <c r="ZF272" s="22"/>
      <c r="ZG272" s="22"/>
      <c r="ZH272" s="22"/>
      <c r="ZI272" s="22"/>
      <c r="ZJ272" s="22"/>
      <c r="ZK272" s="22"/>
      <c r="ZL272" s="22"/>
      <c r="ZM272" s="22"/>
      <c r="ZN272" s="22"/>
      <c r="ZO272" s="22"/>
      <c r="ZP272" s="22"/>
      <c r="ZQ272" s="22"/>
      <c r="ZR272" s="22"/>
      <c r="ZS272" s="22"/>
      <c r="ZT272" s="22"/>
      <c r="ZU272" s="22"/>
      <c r="ZV272" s="22"/>
      <c r="ZW272" s="22"/>
      <c r="ZX272" s="22"/>
      <c r="ZY272" s="22"/>
      <c r="ZZ272" s="22"/>
      <c r="AAA272" s="22"/>
      <c r="AAB272" s="22"/>
      <c r="AAC272" s="22"/>
      <c r="AAD272" s="22"/>
      <c r="AAE272" s="22"/>
      <c r="AAF272" s="22"/>
      <c r="AAG272" s="22"/>
      <c r="AAH272" s="22"/>
      <c r="AAI272" s="22"/>
      <c r="AAJ272" s="22"/>
      <c r="AAK272" s="22"/>
      <c r="AAL272" s="22"/>
      <c r="AAM272" s="22"/>
      <c r="AAN272" s="22"/>
      <c r="AAO272" s="22"/>
      <c r="AAP272" s="22"/>
      <c r="AAQ272" s="22"/>
      <c r="AAR272" s="22"/>
      <c r="AAS272" s="22"/>
      <c r="AAT272" s="22"/>
      <c r="AAU272" s="22"/>
      <c r="AAV272" s="22"/>
      <c r="AAW272" s="22"/>
      <c r="AAX272" s="22"/>
      <c r="AAY272" s="22"/>
      <c r="AAZ272" s="22"/>
      <c r="ABA272" s="22"/>
      <c r="ABB272" s="22"/>
      <c r="ABC272" s="22"/>
      <c r="ABD272" s="22"/>
      <c r="ABE272" s="22"/>
      <c r="ABF272" s="22"/>
      <c r="ABG272" s="22"/>
      <c r="ABH272" s="22"/>
      <c r="ABI272" s="22"/>
      <c r="ABJ272" s="22"/>
      <c r="ABK272" s="22"/>
      <c r="ABL272" s="22"/>
      <c r="ABM272" s="22"/>
      <c r="ABN272" s="22"/>
      <c r="ABO272" s="22"/>
      <c r="ABP272" s="22"/>
      <c r="ABQ272" s="22"/>
      <c r="ABR272" s="22"/>
      <c r="ABS272" s="22"/>
      <c r="ABT272" s="22"/>
      <c r="ABU272" s="22"/>
      <c r="ABV272" s="22"/>
      <c r="ABW272" s="22"/>
      <c r="ABX272" s="22"/>
      <c r="ABY272" s="22"/>
      <c r="ABZ272" s="22"/>
      <c r="ACA272" s="22"/>
      <c r="ACB272" s="22"/>
      <c r="ACC272" s="22"/>
      <c r="ACD272" s="22"/>
      <c r="ACE272" s="22"/>
      <c r="ACF272" s="22"/>
      <c r="ACG272" s="22"/>
      <c r="ACH272" s="22"/>
      <c r="ACI272" s="22"/>
      <c r="ACJ272" s="22"/>
      <c r="ACK272" s="22"/>
      <c r="ACL272" s="22"/>
      <c r="ACM272" s="22"/>
      <c r="ACN272" s="22"/>
      <c r="ACO272" s="22"/>
      <c r="ACP272" s="22"/>
      <c r="ACQ272" s="22"/>
      <c r="ACR272" s="22"/>
      <c r="ACS272" s="22"/>
      <c r="ACT272" s="22"/>
      <c r="ACU272" s="22"/>
      <c r="ACV272" s="22"/>
      <c r="ACW272" s="22"/>
      <c r="ACX272" s="22"/>
      <c r="ACY272" s="22"/>
      <c r="ACZ272" s="22"/>
      <c r="ADA272" s="22"/>
      <c r="ADB272" s="22"/>
      <c r="ADC272" s="22"/>
      <c r="ADD272" s="22"/>
      <c r="ADE272" s="22"/>
      <c r="ADF272" s="22"/>
      <c r="ADG272" s="22"/>
      <c r="ADH272" s="22"/>
      <c r="ADI272" s="22"/>
      <c r="ADJ272" s="22"/>
      <c r="ADK272" s="22"/>
      <c r="ADL272" s="22"/>
      <c r="ADM272" s="22"/>
      <c r="ADN272" s="22"/>
      <c r="ADO272" s="22"/>
      <c r="ADP272" s="22"/>
      <c r="ADQ272" s="22"/>
      <c r="ADR272" s="22"/>
      <c r="ADS272" s="22"/>
      <c r="ADT272" s="22"/>
      <c r="ADU272" s="22"/>
      <c r="ADV272" s="22"/>
      <c r="ADW272" s="22"/>
      <c r="ADX272" s="22"/>
      <c r="ADY272" s="22"/>
      <c r="ADZ272" s="22"/>
      <c r="AEA272" s="22"/>
      <c r="AEB272" s="22"/>
      <c r="AEC272" s="22"/>
      <c r="AED272" s="22"/>
      <c r="AEE272" s="22"/>
      <c r="AEF272" s="22"/>
      <c r="AEG272" s="22"/>
      <c r="AEH272" s="22"/>
      <c r="AEI272" s="22"/>
      <c r="AEJ272" s="22"/>
      <c r="AEK272" s="22"/>
      <c r="AEL272" s="22"/>
      <c r="AEM272" s="22"/>
      <c r="AEN272" s="22"/>
      <c r="AEO272" s="22"/>
      <c r="AEP272" s="22"/>
      <c r="AEQ272" s="22"/>
      <c r="AER272" s="22"/>
      <c r="AES272" s="22"/>
      <c r="AET272" s="22"/>
      <c r="AEU272" s="22"/>
      <c r="AEV272" s="22"/>
      <c r="AEW272" s="22"/>
      <c r="AEX272" s="22"/>
      <c r="AEY272" s="22"/>
      <c r="AEZ272" s="22"/>
      <c r="AFA272" s="22"/>
      <c r="AFB272" s="22"/>
      <c r="AFC272" s="22"/>
      <c r="AFD272" s="22"/>
      <c r="AFE272" s="22"/>
      <c r="AFF272" s="22"/>
      <c r="AFG272" s="22"/>
      <c r="AFH272" s="22"/>
      <c r="AFI272" s="22"/>
      <c r="AFJ272" s="22"/>
      <c r="AFK272" s="22"/>
      <c r="AFL272" s="22"/>
      <c r="AFM272" s="22"/>
      <c r="AFN272" s="22"/>
      <c r="AFO272" s="22"/>
      <c r="AFP272" s="22"/>
      <c r="AFQ272" s="22"/>
      <c r="AFR272" s="22"/>
      <c r="AFS272" s="22"/>
      <c r="AFT272" s="22"/>
      <c r="AFU272" s="22"/>
      <c r="AFV272" s="22"/>
      <c r="AFW272" s="22"/>
      <c r="AFX272" s="22"/>
      <c r="AFY272" s="22"/>
      <c r="AFZ272" s="22"/>
      <c r="AGA272" s="22"/>
      <c r="AGB272" s="22"/>
      <c r="AGC272" s="22"/>
      <c r="AGD272" s="22"/>
      <c r="AGE272" s="22"/>
      <c r="AGF272" s="22"/>
      <c r="AGG272" s="22"/>
      <c r="AGH272" s="22"/>
      <c r="AGI272" s="22"/>
      <c r="AGJ272" s="22"/>
      <c r="AGK272" s="22"/>
      <c r="AGL272" s="22"/>
      <c r="AGM272" s="22"/>
      <c r="AGN272" s="22"/>
      <c r="AGO272" s="22"/>
      <c r="AGP272" s="22"/>
      <c r="AGQ272" s="22"/>
      <c r="AGR272" s="22"/>
      <c r="AGS272" s="22"/>
      <c r="AGT272" s="22"/>
      <c r="AGU272" s="22"/>
      <c r="AGV272" s="22"/>
      <c r="AGW272" s="22"/>
      <c r="AGX272" s="22"/>
      <c r="AGY272" s="22"/>
      <c r="AGZ272" s="22"/>
      <c r="AHA272" s="22"/>
      <c r="AHB272" s="22"/>
      <c r="AHC272" s="22"/>
      <c r="AHD272" s="22"/>
      <c r="AHE272" s="22"/>
      <c r="AHF272" s="22"/>
      <c r="AHG272" s="22"/>
      <c r="AHH272" s="22"/>
      <c r="AHI272" s="22"/>
      <c r="AHJ272" s="22"/>
      <c r="AHK272" s="22"/>
      <c r="AHL272" s="22"/>
      <c r="AHM272" s="22"/>
      <c r="AHN272" s="22"/>
      <c r="AHO272" s="22"/>
      <c r="AHP272" s="22"/>
      <c r="AHQ272" s="22"/>
      <c r="AHR272" s="22"/>
      <c r="AHS272" s="22"/>
      <c r="AHT272" s="22"/>
      <c r="AHU272" s="22"/>
      <c r="AHV272" s="22"/>
      <c r="AHW272" s="22"/>
      <c r="AHX272" s="22"/>
      <c r="AHY272" s="22"/>
      <c r="AHZ272" s="22"/>
      <c r="AIA272" s="22"/>
      <c r="AIB272" s="22"/>
      <c r="AIC272" s="22"/>
      <c r="AID272" s="22"/>
      <c r="AIE272" s="22"/>
      <c r="AIF272" s="22"/>
      <c r="AIG272" s="22"/>
      <c r="AIH272" s="22"/>
      <c r="AII272" s="22"/>
      <c r="AIJ272" s="22"/>
      <c r="AIK272" s="22"/>
      <c r="AIL272" s="22"/>
      <c r="AIM272" s="22"/>
      <c r="AIN272" s="22"/>
      <c r="AIO272" s="22"/>
      <c r="AIP272" s="22"/>
      <c r="AIQ272" s="22"/>
      <c r="AIR272" s="22"/>
      <c r="AIS272" s="22"/>
      <c r="AIT272" s="22"/>
      <c r="AIU272" s="22"/>
      <c r="AIV272" s="22"/>
      <c r="AIW272" s="22"/>
      <c r="AIX272" s="22"/>
      <c r="AIY272" s="22"/>
      <c r="AIZ272" s="22"/>
      <c r="AJA272" s="22"/>
      <c r="AJB272" s="22"/>
      <c r="AJC272" s="22"/>
      <c r="AJD272" s="22"/>
      <c r="AJE272" s="22"/>
      <c r="AJF272" s="22"/>
      <c r="AJG272" s="22"/>
      <c r="AJH272" s="22"/>
      <c r="AJI272" s="22"/>
      <c r="AJJ272" s="22"/>
      <c r="AJK272" s="22"/>
      <c r="AJL272" s="22"/>
      <c r="AJM272" s="22"/>
      <c r="AJN272" s="22"/>
      <c r="AJO272" s="22"/>
      <c r="AJP272" s="22"/>
      <c r="AJQ272" s="22"/>
      <c r="AJR272" s="22"/>
      <c r="AJS272" s="22"/>
      <c r="AJT272" s="22"/>
      <c r="AJU272" s="22"/>
      <c r="AJV272" s="22"/>
      <c r="AJW272" s="22"/>
      <c r="AJX272" s="22"/>
      <c r="AJY272" s="22"/>
      <c r="AJZ272" s="22"/>
      <c r="AKA272" s="22"/>
      <c r="AKB272" s="22"/>
      <c r="AKC272" s="22"/>
      <c r="AKD272" s="22"/>
      <c r="AKE272" s="22"/>
      <c r="AKF272" s="22"/>
      <c r="AKG272" s="22"/>
      <c r="AKH272" s="22"/>
      <c r="AKI272" s="22"/>
      <c r="AKJ272" s="22"/>
      <c r="AKK272" s="22"/>
      <c r="AKL272" s="22"/>
      <c r="AKM272" s="22"/>
      <c r="AKN272" s="22"/>
      <c r="AKO272" s="22"/>
      <c r="AKP272" s="22"/>
      <c r="AKQ272" s="22"/>
      <c r="AKR272" s="22"/>
      <c r="AKS272" s="22"/>
      <c r="AKT272" s="22"/>
      <c r="AKU272" s="22"/>
      <c r="AKV272" s="22"/>
      <c r="AKW272" s="22"/>
      <c r="AKX272" s="22"/>
      <c r="AKY272" s="22"/>
      <c r="AKZ272" s="22"/>
      <c r="ALA272" s="22"/>
      <c r="ALB272" s="22"/>
      <c r="ALC272" s="22"/>
      <c r="ALD272" s="22"/>
      <c r="ALE272" s="22"/>
      <c r="ALF272" s="22"/>
      <c r="ALG272" s="22"/>
      <c r="ALH272" s="22"/>
      <c r="ALI272" s="22"/>
      <c r="ALJ272" s="22"/>
      <c r="ALK272" s="22"/>
      <c r="ALL272" s="22"/>
      <c r="ALM272" s="22"/>
      <c r="ALN272" s="22"/>
      <c r="ALO272" s="22"/>
      <c r="ALP272" s="22"/>
      <c r="ALQ272" s="22"/>
      <c r="ALR272" s="22"/>
      <c r="ALS272" s="22"/>
      <c r="ALT272" s="22"/>
      <c r="ALU272" s="22"/>
      <c r="ALV272" s="22"/>
      <c r="ALW272" s="22"/>
      <c r="ALX272" s="22"/>
      <c r="ALY272" s="22"/>
      <c r="ALZ272" s="22"/>
      <c r="AMA272" s="22"/>
      <c r="AMB272" s="22"/>
      <c r="AMC272" s="22"/>
      <c r="AMD272" s="22"/>
      <c r="AME272" s="22"/>
      <c r="AMF272" s="22"/>
      <c r="AMG272" s="22"/>
      <c r="AMH272" s="22"/>
      <c r="AMI272" s="22"/>
      <c r="AMJ272" s="22"/>
      <c r="AMK272" s="22"/>
    </row>
    <row r="273" spans="1:1025" s="13" customFormat="1" ht="12.6" customHeight="1" x14ac:dyDescent="0.3">
      <c r="A273" s="33" t="s">
        <v>885</v>
      </c>
      <c r="B273" s="30" t="str">
        <f>VLOOKUP(A273,BasicInfo!$B:$C,2,FALSE)</f>
        <v>Piotroski</v>
      </c>
      <c r="C273" s="31"/>
      <c r="D273" s="31"/>
      <c r="E273" s="31">
        <v>1</v>
      </c>
      <c r="F273" s="31">
        <v>0</v>
      </c>
      <c r="G273" s="31">
        <v>1</v>
      </c>
      <c r="H273" s="31">
        <v>0.2</v>
      </c>
      <c r="I273" s="31">
        <v>1</v>
      </c>
      <c r="J273" s="31">
        <v>6</v>
      </c>
      <c r="K273" s="31" t="s">
        <v>1316</v>
      </c>
      <c r="L273" s="31" t="s">
        <v>1049</v>
      </c>
      <c r="M273" s="32">
        <v>1976</v>
      </c>
      <c r="N273" s="32">
        <v>1996</v>
      </c>
      <c r="O273" s="32"/>
      <c r="P273" s="32"/>
      <c r="Q273" s="22"/>
      <c r="R273" s="36"/>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22"/>
      <c r="ET273" s="22"/>
      <c r="EU273" s="22"/>
      <c r="EV273" s="22"/>
      <c r="EW273" s="22"/>
      <c r="EX273" s="22"/>
      <c r="EY273" s="22"/>
      <c r="EZ273" s="22"/>
      <c r="FA273" s="22"/>
      <c r="FB273" s="22"/>
      <c r="FC273" s="22"/>
      <c r="FD273" s="22"/>
      <c r="FE273" s="22"/>
      <c r="FF273" s="22"/>
      <c r="FG273" s="22"/>
      <c r="FH273" s="22"/>
      <c r="FI273" s="22"/>
      <c r="FJ273" s="22"/>
      <c r="FK273" s="22"/>
      <c r="FL273" s="22"/>
      <c r="FM273" s="22"/>
      <c r="FN273" s="22"/>
      <c r="FO273" s="22"/>
      <c r="FP273" s="22"/>
      <c r="FQ273" s="22"/>
      <c r="FR273" s="22"/>
      <c r="FS273" s="22"/>
      <c r="FT273" s="22"/>
      <c r="FU273" s="22"/>
      <c r="FV273" s="22"/>
      <c r="FW273" s="22"/>
      <c r="FX273" s="22"/>
      <c r="FY273" s="22"/>
      <c r="FZ273" s="22"/>
      <c r="GA273" s="22"/>
      <c r="GB273" s="22"/>
      <c r="GC273" s="22"/>
      <c r="GD273" s="22"/>
      <c r="GE273" s="22"/>
      <c r="GF273" s="22"/>
      <c r="GG273" s="22"/>
      <c r="GH273" s="22"/>
      <c r="GI273" s="22"/>
      <c r="GJ273" s="22"/>
      <c r="GK273" s="22"/>
      <c r="GL273" s="22"/>
      <c r="GM273" s="22"/>
      <c r="GN273" s="22"/>
      <c r="GO273" s="22"/>
      <c r="GP273" s="22"/>
      <c r="GQ273" s="22"/>
      <c r="GR273" s="22"/>
      <c r="GS273" s="22"/>
      <c r="GT273" s="22"/>
      <c r="GU273" s="22"/>
      <c r="GV273" s="22"/>
      <c r="GW273" s="22"/>
      <c r="GX273" s="22"/>
      <c r="GY273" s="22"/>
      <c r="GZ273" s="22"/>
      <c r="HA273" s="22"/>
      <c r="HB273" s="22"/>
      <c r="HC273" s="22"/>
      <c r="HD273" s="22"/>
      <c r="HE273" s="22"/>
      <c r="HF273" s="22"/>
      <c r="HG273" s="22"/>
      <c r="HH273" s="22"/>
      <c r="HI273" s="22"/>
      <c r="HJ273" s="22"/>
      <c r="HK273" s="22"/>
      <c r="HL273" s="22"/>
      <c r="HM273" s="22"/>
      <c r="HN273" s="22"/>
      <c r="HO273" s="22"/>
      <c r="HP273" s="22"/>
      <c r="HQ273" s="22"/>
      <c r="HR273" s="22"/>
      <c r="HS273" s="22"/>
      <c r="HT273" s="22"/>
      <c r="HU273" s="22"/>
      <c r="HV273" s="22"/>
      <c r="HW273" s="22"/>
      <c r="HX273" s="22"/>
      <c r="HY273" s="22"/>
      <c r="HZ273" s="22"/>
      <c r="IA273" s="22"/>
      <c r="IB273" s="22"/>
      <c r="IC273" s="22"/>
      <c r="ID273" s="22"/>
      <c r="IE273" s="22"/>
      <c r="IF273" s="22"/>
      <c r="IG273" s="22"/>
      <c r="IH273" s="22"/>
      <c r="II273" s="22"/>
      <c r="IJ273" s="22"/>
      <c r="IK273" s="22"/>
      <c r="IL273" s="22"/>
      <c r="IM273" s="22"/>
      <c r="IN273" s="22"/>
      <c r="IO273" s="22"/>
      <c r="IP273" s="22"/>
      <c r="IQ273" s="22"/>
      <c r="IR273" s="22"/>
      <c r="IS273" s="22"/>
      <c r="IT273" s="22"/>
      <c r="IU273" s="22"/>
      <c r="IV273" s="22"/>
      <c r="IW273" s="22"/>
      <c r="IX273" s="22"/>
      <c r="IY273" s="22"/>
      <c r="IZ273" s="22"/>
      <c r="JA273" s="22"/>
      <c r="JB273" s="22"/>
      <c r="JC273" s="22"/>
      <c r="JD273" s="22"/>
      <c r="JE273" s="22"/>
      <c r="JF273" s="22"/>
      <c r="JG273" s="22"/>
      <c r="JH273" s="22"/>
      <c r="JI273" s="22"/>
      <c r="JJ273" s="22"/>
      <c r="JK273" s="22"/>
      <c r="JL273" s="22"/>
      <c r="JM273" s="22"/>
      <c r="JN273" s="22"/>
      <c r="JO273" s="22"/>
      <c r="JP273" s="22"/>
      <c r="JQ273" s="22"/>
      <c r="JR273" s="22"/>
      <c r="JS273" s="22"/>
      <c r="JT273" s="22"/>
      <c r="JU273" s="22"/>
      <c r="JV273" s="22"/>
      <c r="JW273" s="22"/>
      <c r="JX273" s="22"/>
      <c r="JY273" s="22"/>
      <c r="JZ273" s="22"/>
      <c r="KA273" s="22"/>
      <c r="KB273" s="22"/>
      <c r="KC273" s="22"/>
      <c r="KD273" s="22"/>
      <c r="KE273" s="22"/>
      <c r="KF273" s="22"/>
      <c r="KG273" s="22"/>
      <c r="KH273" s="22"/>
      <c r="KI273" s="22"/>
      <c r="KJ273" s="22"/>
      <c r="KK273" s="22"/>
      <c r="KL273" s="22"/>
      <c r="KM273" s="22"/>
      <c r="KN273" s="22"/>
      <c r="KO273" s="22"/>
      <c r="KP273" s="22"/>
      <c r="KQ273" s="22"/>
      <c r="KR273" s="22"/>
      <c r="KS273" s="22"/>
      <c r="KT273" s="22"/>
      <c r="KU273" s="22"/>
      <c r="KV273" s="22"/>
      <c r="KW273" s="22"/>
      <c r="KX273" s="22"/>
      <c r="KY273" s="22"/>
      <c r="KZ273" s="22"/>
      <c r="LA273" s="22"/>
      <c r="LB273" s="22"/>
      <c r="LC273" s="22"/>
      <c r="LD273" s="22"/>
      <c r="LE273" s="22"/>
      <c r="LF273" s="22"/>
      <c r="LG273" s="22"/>
      <c r="LH273" s="22"/>
      <c r="LI273" s="22"/>
      <c r="LJ273" s="22"/>
      <c r="LK273" s="22"/>
      <c r="LL273" s="22"/>
      <c r="LM273" s="22"/>
      <c r="LN273" s="22"/>
      <c r="LO273" s="22"/>
      <c r="LP273" s="22"/>
      <c r="LQ273" s="22"/>
      <c r="LR273" s="22"/>
      <c r="LS273" s="22"/>
      <c r="LT273" s="22"/>
      <c r="LU273" s="22"/>
      <c r="LV273" s="22"/>
      <c r="LW273" s="22"/>
      <c r="LX273" s="22"/>
      <c r="LY273" s="22"/>
      <c r="LZ273" s="22"/>
      <c r="MA273" s="22"/>
      <c r="MB273" s="22"/>
      <c r="MC273" s="22"/>
      <c r="MD273" s="22"/>
      <c r="ME273" s="22"/>
      <c r="MF273" s="22"/>
      <c r="MG273" s="22"/>
      <c r="MH273" s="22"/>
      <c r="MI273" s="22"/>
      <c r="MJ273" s="22"/>
      <c r="MK273" s="22"/>
      <c r="ML273" s="22"/>
      <c r="MM273" s="22"/>
      <c r="MN273" s="22"/>
      <c r="MO273" s="22"/>
      <c r="MP273" s="22"/>
      <c r="MQ273" s="22"/>
      <c r="MR273" s="22"/>
      <c r="MS273" s="22"/>
      <c r="MT273" s="22"/>
      <c r="MU273" s="22"/>
      <c r="MV273" s="22"/>
      <c r="MW273" s="22"/>
      <c r="MX273" s="22"/>
      <c r="MY273" s="22"/>
      <c r="MZ273" s="22"/>
      <c r="NA273" s="22"/>
      <c r="NB273" s="22"/>
      <c r="NC273" s="22"/>
      <c r="ND273" s="22"/>
      <c r="NE273" s="22"/>
      <c r="NF273" s="22"/>
      <c r="NG273" s="22"/>
      <c r="NH273" s="22"/>
      <c r="NI273" s="22"/>
      <c r="NJ273" s="22"/>
      <c r="NK273" s="22"/>
      <c r="NL273" s="22"/>
      <c r="NM273" s="22"/>
      <c r="NN273" s="22"/>
      <c r="NO273" s="22"/>
      <c r="NP273" s="22"/>
      <c r="NQ273" s="22"/>
      <c r="NR273" s="22"/>
      <c r="NS273" s="22"/>
      <c r="NT273" s="22"/>
      <c r="NU273" s="22"/>
      <c r="NV273" s="22"/>
      <c r="NW273" s="22"/>
      <c r="NX273" s="22"/>
      <c r="NY273" s="22"/>
      <c r="NZ273" s="22"/>
      <c r="OA273" s="22"/>
      <c r="OB273" s="22"/>
      <c r="OC273" s="22"/>
      <c r="OD273" s="22"/>
      <c r="OE273" s="22"/>
      <c r="OF273" s="22"/>
      <c r="OG273" s="22"/>
      <c r="OH273" s="22"/>
      <c r="OI273" s="22"/>
      <c r="OJ273" s="22"/>
      <c r="OK273" s="22"/>
      <c r="OL273" s="22"/>
      <c r="OM273" s="22"/>
      <c r="ON273" s="22"/>
      <c r="OO273" s="22"/>
      <c r="OP273" s="22"/>
      <c r="OQ273" s="22"/>
      <c r="OR273" s="22"/>
      <c r="OS273" s="22"/>
      <c r="OT273" s="22"/>
      <c r="OU273" s="22"/>
      <c r="OV273" s="22"/>
      <c r="OW273" s="22"/>
      <c r="OX273" s="22"/>
      <c r="OY273" s="22"/>
      <c r="OZ273" s="22"/>
      <c r="PA273" s="22"/>
      <c r="PB273" s="22"/>
      <c r="PC273" s="22"/>
      <c r="PD273" s="22"/>
      <c r="PE273" s="22"/>
      <c r="PF273" s="22"/>
      <c r="PG273" s="22"/>
      <c r="PH273" s="22"/>
      <c r="PI273" s="22"/>
      <c r="PJ273" s="22"/>
      <c r="PK273" s="22"/>
      <c r="PL273" s="22"/>
      <c r="PM273" s="22"/>
      <c r="PN273" s="22"/>
      <c r="PO273" s="22"/>
      <c r="PP273" s="22"/>
      <c r="PQ273" s="22"/>
      <c r="PR273" s="22"/>
      <c r="PS273" s="22"/>
      <c r="PT273" s="22"/>
      <c r="PU273" s="22"/>
      <c r="PV273" s="22"/>
      <c r="PW273" s="22"/>
      <c r="PX273" s="22"/>
      <c r="PY273" s="22"/>
      <c r="PZ273" s="22"/>
      <c r="QA273" s="22"/>
      <c r="QB273" s="22"/>
      <c r="QC273" s="22"/>
      <c r="QD273" s="22"/>
      <c r="QE273" s="22"/>
      <c r="QF273" s="22"/>
      <c r="QG273" s="22"/>
      <c r="QH273" s="22"/>
      <c r="QI273" s="22"/>
      <c r="QJ273" s="22"/>
      <c r="QK273" s="22"/>
      <c r="QL273" s="22"/>
      <c r="QM273" s="22"/>
      <c r="QN273" s="22"/>
      <c r="QO273" s="22"/>
      <c r="QP273" s="22"/>
      <c r="QQ273" s="22"/>
      <c r="QR273" s="22"/>
      <c r="QS273" s="22"/>
      <c r="QT273" s="22"/>
      <c r="QU273" s="22"/>
      <c r="QV273" s="22"/>
      <c r="QW273" s="22"/>
      <c r="QX273" s="22"/>
      <c r="QY273" s="22"/>
      <c r="QZ273" s="22"/>
      <c r="RA273" s="22"/>
      <c r="RB273" s="22"/>
      <c r="RC273" s="22"/>
      <c r="RD273" s="22"/>
      <c r="RE273" s="22"/>
      <c r="RF273" s="22"/>
      <c r="RG273" s="22"/>
      <c r="RH273" s="22"/>
      <c r="RI273" s="22"/>
      <c r="RJ273" s="22"/>
      <c r="RK273" s="22"/>
      <c r="RL273" s="22"/>
      <c r="RM273" s="22"/>
      <c r="RN273" s="22"/>
      <c r="RO273" s="22"/>
      <c r="RP273" s="22"/>
      <c r="RQ273" s="22"/>
      <c r="RR273" s="22"/>
      <c r="RS273" s="22"/>
      <c r="RT273" s="22"/>
      <c r="RU273" s="22"/>
      <c r="RV273" s="22"/>
      <c r="RW273" s="22"/>
      <c r="RX273" s="22"/>
      <c r="RY273" s="22"/>
      <c r="RZ273" s="22"/>
      <c r="SA273" s="22"/>
      <c r="SB273" s="22"/>
      <c r="SC273" s="22"/>
      <c r="SD273" s="22"/>
      <c r="SE273" s="22"/>
      <c r="SF273" s="22"/>
      <c r="SG273" s="22"/>
      <c r="SH273" s="22"/>
      <c r="SI273" s="22"/>
      <c r="SJ273" s="22"/>
      <c r="SK273" s="22"/>
      <c r="SL273" s="22"/>
      <c r="SM273" s="22"/>
      <c r="SN273" s="22"/>
      <c r="SO273" s="22"/>
      <c r="SP273" s="22"/>
      <c r="SQ273" s="22"/>
      <c r="SR273" s="22"/>
      <c r="SS273" s="22"/>
      <c r="ST273" s="22"/>
      <c r="SU273" s="22"/>
      <c r="SV273" s="22"/>
      <c r="SW273" s="22"/>
      <c r="SX273" s="22"/>
      <c r="SY273" s="22"/>
      <c r="SZ273" s="22"/>
      <c r="TA273" s="22"/>
      <c r="TB273" s="22"/>
      <c r="TC273" s="22"/>
      <c r="TD273" s="22"/>
      <c r="TE273" s="22"/>
      <c r="TF273" s="22"/>
      <c r="TG273" s="22"/>
      <c r="TH273" s="22"/>
      <c r="TI273" s="22"/>
      <c r="TJ273" s="22"/>
      <c r="TK273" s="22"/>
      <c r="TL273" s="22"/>
      <c r="TM273" s="22"/>
      <c r="TN273" s="22"/>
      <c r="TO273" s="22"/>
      <c r="TP273" s="22"/>
      <c r="TQ273" s="22"/>
      <c r="TR273" s="22"/>
      <c r="TS273" s="22"/>
      <c r="TT273" s="22"/>
      <c r="TU273" s="22"/>
      <c r="TV273" s="22"/>
      <c r="TW273" s="22"/>
      <c r="TX273" s="22"/>
      <c r="TY273" s="22"/>
      <c r="TZ273" s="22"/>
      <c r="UA273" s="22"/>
      <c r="UB273" s="22"/>
      <c r="UC273" s="22"/>
      <c r="UD273" s="22"/>
      <c r="UE273" s="22"/>
      <c r="UF273" s="22"/>
      <c r="UG273" s="22"/>
      <c r="UH273" s="22"/>
      <c r="UI273" s="22"/>
      <c r="UJ273" s="22"/>
      <c r="UK273" s="22"/>
      <c r="UL273" s="22"/>
      <c r="UM273" s="22"/>
      <c r="UN273" s="22"/>
      <c r="UO273" s="22"/>
      <c r="UP273" s="22"/>
      <c r="UQ273" s="22"/>
      <c r="UR273" s="22"/>
      <c r="US273" s="22"/>
      <c r="UT273" s="22"/>
      <c r="UU273" s="22"/>
      <c r="UV273" s="22"/>
      <c r="UW273" s="22"/>
      <c r="UX273" s="22"/>
      <c r="UY273" s="22"/>
      <c r="UZ273" s="22"/>
      <c r="VA273" s="22"/>
      <c r="VB273" s="22"/>
      <c r="VC273" s="22"/>
      <c r="VD273" s="22"/>
      <c r="VE273" s="22"/>
      <c r="VF273" s="22"/>
      <c r="VG273" s="22"/>
      <c r="VH273" s="22"/>
      <c r="VI273" s="22"/>
      <c r="VJ273" s="22"/>
      <c r="VK273" s="22"/>
      <c r="VL273" s="22"/>
      <c r="VM273" s="22"/>
      <c r="VN273" s="22"/>
      <c r="VO273" s="22"/>
      <c r="VP273" s="22"/>
      <c r="VQ273" s="22"/>
      <c r="VR273" s="22"/>
      <c r="VS273" s="22"/>
      <c r="VT273" s="22"/>
      <c r="VU273" s="22"/>
      <c r="VV273" s="22"/>
      <c r="VW273" s="22"/>
      <c r="VX273" s="22"/>
      <c r="VY273" s="22"/>
      <c r="VZ273" s="22"/>
      <c r="WA273" s="22"/>
      <c r="WB273" s="22"/>
      <c r="WC273" s="22"/>
      <c r="WD273" s="22"/>
      <c r="WE273" s="22"/>
      <c r="WF273" s="22"/>
      <c r="WG273" s="22"/>
      <c r="WH273" s="22"/>
      <c r="WI273" s="22"/>
      <c r="WJ273" s="22"/>
      <c r="WK273" s="22"/>
      <c r="WL273" s="22"/>
      <c r="WM273" s="22"/>
      <c r="WN273" s="22"/>
      <c r="WO273" s="22"/>
      <c r="WP273" s="22"/>
      <c r="WQ273" s="22"/>
      <c r="WR273" s="22"/>
      <c r="WS273" s="22"/>
      <c r="WT273" s="22"/>
      <c r="WU273" s="22"/>
      <c r="WV273" s="22"/>
      <c r="WW273" s="22"/>
      <c r="WX273" s="22"/>
      <c r="WY273" s="22"/>
      <c r="WZ273" s="22"/>
      <c r="XA273" s="22"/>
      <c r="XB273" s="22"/>
      <c r="XC273" s="22"/>
      <c r="XD273" s="22"/>
      <c r="XE273" s="22"/>
      <c r="XF273" s="22"/>
      <c r="XG273" s="22"/>
      <c r="XH273" s="22"/>
      <c r="XI273" s="22"/>
      <c r="XJ273" s="22"/>
      <c r="XK273" s="22"/>
      <c r="XL273" s="22"/>
      <c r="XM273" s="22"/>
      <c r="XN273" s="22"/>
      <c r="XO273" s="22"/>
      <c r="XP273" s="22"/>
      <c r="XQ273" s="22"/>
      <c r="XR273" s="22"/>
      <c r="XS273" s="22"/>
      <c r="XT273" s="22"/>
      <c r="XU273" s="22"/>
      <c r="XV273" s="22"/>
      <c r="XW273" s="22"/>
      <c r="XX273" s="22"/>
      <c r="XY273" s="22"/>
      <c r="XZ273" s="22"/>
      <c r="YA273" s="22"/>
      <c r="YB273" s="22"/>
      <c r="YC273" s="22"/>
      <c r="YD273" s="22"/>
      <c r="YE273" s="22"/>
      <c r="YF273" s="22"/>
      <c r="YG273" s="22"/>
      <c r="YH273" s="22"/>
      <c r="YI273" s="22"/>
      <c r="YJ273" s="22"/>
      <c r="YK273" s="22"/>
      <c r="YL273" s="22"/>
      <c r="YM273" s="22"/>
      <c r="YN273" s="22"/>
      <c r="YO273" s="22"/>
      <c r="YP273" s="22"/>
      <c r="YQ273" s="22"/>
      <c r="YR273" s="22"/>
      <c r="YS273" s="22"/>
      <c r="YT273" s="22"/>
      <c r="YU273" s="22"/>
      <c r="YV273" s="22"/>
      <c r="YW273" s="22"/>
      <c r="YX273" s="22"/>
      <c r="YY273" s="22"/>
      <c r="YZ273" s="22"/>
      <c r="ZA273" s="22"/>
      <c r="ZB273" s="22"/>
      <c r="ZC273" s="22"/>
      <c r="ZD273" s="22"/>
      <c r="ZE273" s="22"/>
      <c r="ZF273" s="22"/>
      <c r="ZG273" s="22"/>
      <c r="ZH273" s="22"/>
      <c r="ZI273" s="22"/>
      <c r="ZJ273" s="22"/>
      <c r="ZK273" s="22"/>
      <c r="ZL273" s="22"/>
      <c r="ZM273" s="22"/>
      <c r="ZN273" s="22"/>
      <c r="ZO273" s="22"/>
      <c r="ZP273" s="22"/>
      <c r="ZQ273" s="22"/>
      <c r="ZR273" s="22"/>
      <c r="ZS273" s="22"/>
      <c r="ZT273" s="22"/>
      <c r="ZU273" s="22"/>
      <c r="ZV273" s="22"/>
      <c r="ZW273" s="22"/>
      <c r="ZX273" s="22"/>
      <c r="ZY273" s="22"/>
      <c r="ZZ273" s="22"/>
      <c r="AAA273" s="22"/>
      <c r="AAB273" s="22"/>
      <c r="AAC273" s="22"/>
      <c r="AAD273" s="22"/>
      <c r="AAE273" s="22"/>
      <c r="AAF273" s="22"/>
      <c r="AAG273" s="22"/>
      <c r="AAH273" s="22"/>
      <c r="AAI273" s="22"/>
      <c r="AAJ273" s="22"/>
      <c r="AAK273" s="22"/>
      <c r="AAL273" s="22"/>
      <c r="AAM273" s="22"/>
      <c r="AAN273" s="22"/>
      <c r="AAO273" s="22"/>
      <c r="AAP273" s="22"/>
      <c r="AAQ273" s="22"/>
      <c r="AAR273" s="22"/>
      <c r="AAS273" s="22"/>
      <c r="AAT273" s="22"/>
      <c r="AAU273" s="22"/>
      <c r="AAV273" s="22"/>
      <c r="AAW273" s="22"/>
      <c r="AAX273" s="22"/>
      <c r="AAY273" s="22"/>
      <c r="AAZ273" s="22"/>
      <c r="ABA273" s="22"/>
      <c r="ABB273" s="22"/>
      <c r="ABC273" s="22"/>
      <c r="ABD273" s="22"/>
      <c r="ABE273" s="22"/>
      <c r="ABF273" s="22"/>
      <c r="ABG273" s="22"/>
      <c r="ABH273" s="22"/>
      <c r="ABI273" s="22"/>
      <c r="ABJ273" s="22"/>
      <c r="ABK273" s="22"/>
      <c r="ABL273" s="22"/>
      <c r="ABM273" s="22"/>
      <c r="ABN273" s="22"/>
      <c r="ABO273" s="22"/>
      <c r="ABP273" s="22"/>
      <c r="ABQ273" s="22"/>
      <c r="ABR273" s="22"/>
      <c r="ABS273" s="22"/>
      <c r="ABT273" s="22"/>
      <c r="ABU273" s="22"/>
      <c r="ABV273" s="22"/>
      <c r="ABW273" s="22"/>
      <c r="ABX273" s="22"/>
      <c r="ABY273" s="22"/>
      <c r="ABZ273" s="22"/>
      <c r="ACA273" s="22"/>
      <c r="ACB273" s="22"/>
      <c r="ACC273" s="22"/>
      <c r="ACD273" s="22"/>
      <c r="ACE273" s="22"/>
      <c r="ACF273" s="22"/>
      <c r="ACG273" s="22"/>
      <c r="ACH273" s="22"/>
      <c r="ACI273" s="22"/>
      <c r="ACJ273" s="22"/>
      <c r="ACK273" s="22"/>
      <c r="ACL273" s="22"/>
      <c r="ACM273" s="22"/>
      <c r="ACN273" s="22"/>
      <c r="ACO273" s="22"/>
      <c r="ACP273" s="22"/>
      <c r="ACQ273" s="22"/>
      <c r="ACR273" s="22"/>
      <c r="ACS273" s="22"/>
      <c r="ACT273" s="22"/>
      <c r="ACU273" s="22"/>
      <c r="ACV273" s="22"/>
      <c r="ACW273" s="22"/>
      <c r="ACX273" s="22"/>
      <c r="ACY273" s="22"/>
      <c r="ACZ273" s="22"/>
      <c r="ADA273" s="22"/>
      <c r="ADB273" s="22"/>
      <c r="ADC273" s="22"/>
      <c r="ADD273" s="22"/>
      <c r="ADE273" s="22"/>
      <c r="ADF273" s="22"/>
      <c r="ADG273" s="22"/>
      <c r="ADH273" s="22"/>
      <c r="ADI273" s="22"/>
      <c r="ADJ273" s="22"/>
      <c r="ADK273" s="22"/>
      <c r="ADL273" s="22"/>
      <c r="ADM273" s="22"/>
      <c r="ADN273" s="22"/>
      <c r="ADO273" s="22"/>
      <c r="ADP273" s="22"/>
      <c r="ADQ273" s="22"/>
      <c r="ADR273" s="22"/>
      <c r="ADS273" s="22"/>
      <c r="ADT273" s="22"/>
      <c r="ADU273" s="22"/>
      <c r="ADV273" s="22"/>
      <c r="ADW273" s="22"/>
      <c r="ADX273" s="22"/>
      <c r="ADY273" s="22"/>
      <c r="ADZ273" s="22"/>
      <c r="AEA273" s="22"/>
      <c r="AEB273" s="22"/>
      <c r="AEC273" s="22"/>
      <c r="AED273" s="22"/>
      <c r="AEE273" s="22"/>
      <c r="AEF273" s="22"/>
      <c r="AEG273" s="22"/>
      <c r="AEH273" s="22"/>
      <c r="AEI273" s="22"/>
      <c r="AEJ273" s="22"/>
      <c r="AEK273" s="22"/>
      <c r="AEL273" s="22"/>
      <c r="AEM273" s="22"/>
      <c r="AEN273" s="22"/>
      <c r="AEO273" s="22"/>
      <c r="AEP273" s="22"/>
      <c r="AEQ273" s="22"/>
      <c r="AER273" s="22"/>
      <c r="AES273" s="22"/>
      <c r="AET273" s="22"/>
      <c r="AEU273" s="22"/>
      <c r="AEV273" s="22"/>
      <c r="AEW273" s="22"/>
      <c r="AEX273" s="22"/>
      <c r="AEY273" s="22"/>
      <c r="AEZ273" s="22"/>
      <c r="AFA273" s="22"/>
      <c r="AFB273" s="22"/>
      <c r="AFC273" s="22"/>
      <c r="AFD273" s="22"/>
      <c r="AFE273" s="22"/>
      <c r="AFF273" s="22"/>
      <c r="AFG273" s="22"/>
      <c r="AFH273" s="22"/>
      <c r="AFI273" s="22"/>
      <c r="AFJ273" s="22"/>
      <c r="AFK273" s="22"/>
      <c r="AFL273" s="22"/>
      <c r="AFM273" s="22"/>
      <c r="AFN273" s="22"/>
      <c r="AFO273" s="22"/>
      <c r="AFP273" s="22"/>
      <c r="AFQ273" s="22"/>
      <c r="AFR273" s="22"/>
      <c r="AFS273" s="22"/>
      <c r="AFT273" s="22"/>
      <c r="AFU273" s="22"/>
      <c r="AFV273" s="22"/>
      <c r="AFW273" s="22"/>
      <c r="AFX273" s="22"/>
      <c r="AFY273" s="22"/>
      <c r="AFZ273" s="22"/>
      <c r="AGA273" s="22"/>
      <c r="AGB273" s="22"/>
      <c r="AGC273" s="22"/>
      <c r="AGD273" s="22"/>
      <c r="AGE273" s="22"/>
      <c r="AGF273" s="22"/>
      <c r="AGG273" s="22"/>
      <c r="AGH273" s="22"/>
      <c r="AGI273" s="22"/>
      <c r="AGJ273" s="22"/>
      <c r="AGK273" s="22"/>
      <c r="AGL273" s="22"/>
      <c r="AGM273" s="22"/>
      <c r="AGN273" s="22"/>
      <c r="AGO273" s="22"/>
      <c r="AGP273" s="22"/>
      <c r="AGQ273" s="22"/>
      <c r="AGR273" s="22"/>
      <c r="AGS273" s="22"/>
      <c r="AGT273" s="22"/>
      <c r="AGU273" s="22"/>
      <c r="AGV273" s="22"/>
      <c r="AGW273" s="22"/>
      <c r="AGX273" s="22"/>
      <c r="AGY273" s="22"/>
      <c r="AGZ273" s="22"/>
      <c r="AHA273" s="22"/>
      <c r="AHB273" s="22"/>
      <c r="AHC273" s="22"/>
      <c r="AHD273" s="22"/>
      <c r="AHE273" s="22"/>
      <c r="AHF273" s="22"/>
      <c r="AHG273" s="22"/>
      <c r="AHH273" s="22"/>
      <c r="AHI273" s="22"/>
      <c r="AHJ273" s="22"/>
      <c r="AHK273" s="22"/>
      <c r="AHL273" s="22"/>
      <c r="AHM273" s="22"/>
      <c r="AHN273" s="22"/>
      <c r="AHO273" s="22"/>
      <c r="AHP273" s="22"/>
      <c r="AHQ273" s="22"/>
      <c r="AHR273" s="22"/>
      <c r="AHS273" s="22"/>
      <c r="AHT273" s="22"/>
      <c r="AHU273" s="22"/>
      <c r="AHV273" s="22"/>
      <c r="AHW273" s="22"/>
      <c r="AHX273" s="22"/>
      <c r="AHY273" s="22"/>
      <c r="AHZ273" s="22"/>
      <c r="AIA273" s="22"/>
      <c r="AIB273" s="22"/>
      <c r="AIC273" s="22"/>
      <c r="AID273" s="22"/>
      <c r="AIE273" s="22"/>
      <c r="AIF273" s="22"/>
      <c r="AIG273" s="22"/>
      <c r="AIH273" s="22"/>
      <c r="AII273" s="22"/>
      <c r="AIJ273" s="22"/>
      <c r="AIK273" s="22"/>
      <c r="AIL273" s="22"/>
      <c r="AIM273" s="22"/>
      <c r="AIN273" s="22"/>
      <c r="AIO273" s="22"/>
      <c r="AIP273" s="22"/>
      <c r="AIQ273" s="22"/>
      <c r="AIR273" s="22"/>
      <c r="AIS273" s="22"/>
      <c r="AIT273" s="22"/>
      <c r="AIU273" s="22"/>
      <c r="AIV273" s="22"/>
      <c r="AIW273" s="22"/>
      <c r="AIX273" s="22"/>
      <c r="AIY273" s="22"/>
      <c r="AIZ273" s="22"/>
      <c r="AJA273" s="22"/>
      <c r="AJB273" s="22"/>
      <c r="AJC273" s="22"/>
      <c r="AJD273" s="22"/>
      <c r="AJE273" s="22"/>
      <c r="AJF273" s="22"/>
      <c r="AJG273" s="22"/>
      <c r="AJH273" s="22"/>
      <c r="AJI273" s="22"/>
      <c r="AJJ273" s="22"/>
      <c r="AJK273" s="22"/>
      <c r="AJL273" s="22"/>
      <c r="AJM273" s="22"/>
      <c r="AJN273" s="22"/>
      <c r="AJO273" s="22"/>
      <c r="AJP273" s="22"/>
      <c r="AJQ273" s="22"/>
      <c r="AJR273" s="22"/>
      <c r="AJS273" s="22"/>
      <c r="AJT273" s="22"/>
      <c r="AJU273" s="22"/>
      <c r="AJV273" s="22"/>
      <c r="AJW273" s="22"/>
      <c r="AJX273" s="22"/>
      <c r="AJY273" s="22"/>
      <c r="AJZ273" s="22"/>
      <c r="AKA273" s="22"/>
      <c r="AKB273" s="22"/>
      <c r="AKC273" s="22"/>
      <c r="AKD273" s="22"/>
      <c r="AKE273" s="22"/>
      <c r="AKF273" s="22"/>
      <c r="AKG273" s="22"/>
      <c r="AKH273" s="22"/>
      <c r="AKI273" s="22"/>
      <c r="AKJ273" s="22"/>
      <c r="AKK273" s="22"/>
      <c r="AKL273" s="22"/>
      <c r="AKM273" s="22"/>
      <c r="AKN273" s="22"/>
      <c r="AKO273" s="22"/>
      <c r="AKP273" s="22"/>
      <c r="AKQ273" s="22"/>
      <c r="AKR273" s="22"/>
      <c r="AKS273" s="22"/>
      <c r="AKT273" s="22"/>
      <c r="AKU273" s="22"/>
      <c r="AKV273" s="22"/>
      <c r="AKW273" s="22"/>
      <c r="AKX273" s="22"/>
      <c r="AKY273" s="22"/>
      <c r="AKZ273" s="22"/>
      <c r="ALA273" s="22"/>
      <c r="ALB273" s="22"/>
      <c r="ALC273" s="22"/>
      <c r="ALD273" s="22"/>
      <c r="ALE273" s="22"/>
      <c r="ALF273" s="22"/>
      <c r="ALG273" s="22"/>
      <c r="ALH273" s="22"/>
      <c r="ALI273" s="22"/>
      <c r="ALJ273" s="22"/>
      <c r="ALK273" s="22"/>
      <c r="ALL273" s="22"/>
      <c r="ALM273" s="22"/>
      <c r="ALN273" s="22"/>
      <c r="ALO273" s="22"/>
      <c r="ALP273" s="22"/>
      <c r="ALQ273" s="22"/>
      <c r="ALR273" s="22"/>
      <c r="ALS273" s="22"/>
      <c r="ALT273" s="22"/>
      <c r="ALU273" s="22"/>
      <c r="ALV273" s="22"/>
      <c r="ALW273" s="22"/>
      <c r="ALX273" s="22"/>
      <c r="ALY273" s="22"/>
      <c r="ALZ273" s="22"/>
      <c r="AMA273" s="22"/>
      <c r="AMB273" s="22"/>
      <c r="AMC273" s="22"/>
      <c r="AMD273" s="22"/>
      <c r="AME273" s="22"/>
      <c r="AMF273" s="22"/>
      <c r="AMG273" s="22"/>
      <c r="AMH273" s="22"/>
      <c r="AMI273" s="22"/>
      <c r="AMJ273" s="22"/>
      <c r="AMK273" s="22"/>
    </row>
    <row r="274" spans="1:1025" ht="12.6" customHeight="1" x14ac:dyDescent="0.3">
      <c r="A274" s="33" t="s">
        <v>3467</v>
      </c>
      <c r="B274" s="30" t="str">
        <f>VLOOKUP(A274,BasicInfo!$B:$C,2,FALSE)</f>
        <v>Piotroski</v>
      </c>
      <c r="E274" s="31">
        <v>1</v>
      </c>
      <c r="F274" s="31">
        <v>0</v>
      </c>
      <c r="G274" s="31">
        <v>1</v>
      </c>
      <c r="H274" s="31">
        <v>0.2</v>
      </c>
      <c r="I274" s="31">
        <v>1</v>
      </c>
      <c r="J274" s="31">
        <v>6</v>
      </c>
      <c r="K274" s="31" t="s">
        <v>1316</v>
      </c>
      <c r="L274" s="31" t="s">
        <v>1049</v>
      </c>
      <c r="M274" s="32">
        <v>1976</v>
      </c>
      <c r="N274" s="32">
        <v>1996</v>
      </c>
    </row>
    <row r="275" spans="1:1025" ht="12.6" customHeight="1" x14ac:dyDescent="0.3">
      <c r="A275" s="33" t="s">
        <v>892</v>
      </c>
      <c r="B275" s="30" t="str">
        <f>VLOOKUP(A275,BasicInfo!$B:$C,2,FALSE)</f>
        <v>Pontiff and Woodgate</v>
      </c>
      <c r="E275" s="31">
        <v>-1</v>
      </c>
      <c r="F275" s="31">
        <v>0</v>
      </c>
      <c r="G275" s="31">
        <v>0</v>
      </c>
      <c r="H275" s="31">
        <v>0.2</v>
      </c>
      <c r="I275" s="31">
        <v>12</v>
      </c>
      <c r="J275" s="31">
        <v>6</v>
      </c>
      <c r="K275" s="31" t="s">
        <v>1274</v>
      </c>
      <c r="L275" s="31" t="s">
        <v>1049</v>
      </c>
      <c r="M275" s="32">
        <v>1970</v>
      </c>
      <c r="N275" s="32">
        <v>2003</v>
      </c>
      <c r="Q275" s="48"/>
      <c r="R275" s="24"/>
      <c r="S275" s="48"/>
    </row>
    <row r="276" spans="1:1025" ht="12.6" customHeight="1" x14ac:dyDescent="0.3">
      <c r="A276" s="38" t="s">
        <v>898</v>
      </c>
      <c r="B276" s="26" t="str">
        <f>VLOOKUP(A276,BasicInfo!$B:$C,2,FALSE)</f>
        <v>Prakash and Sinha</v>
      </c>
      <c r="C276" s="27"/>
      <c r="D276" s="27"/>
      <c r="E276" s="27">
        <v>1</v>
      </c>
      <c r="F276" s="27">
        <v>0</v>
      </c>
      <c r="G276" s="27">
        <v>0</v>
      </c>
      <c r="H276" s="27">
        <v>0.2</v>
      </c>
      <c r="I276" s="27">
        <v>12</v>
      </c>
      <c r="J276" s="27">
        <v>6</v>
      </c>
      <c r="K276" s="27" t="s">
        <v>1119</v>
      </c>
      <c r="L276" s="27" t="s">
        <v>1049</v>
      </c>
      <c r="M276" s="28">
        <v>2002</v>
      </c>
      <c r="N276" s="28">
        <v>2007</v>
      </c>
      <c r="O276" s="28"/>
      <c r="P276" s="28"/>
    </row>
    <row r="277" spans="1:1025" ht="12.6" customHeight="1" x14ac:dyDescent="0.3">
      <c r="A277" s="33" t="s">
        <v>901</v>
      </c>
      <c r="B277" s="30" t="str">
        <f>VLOOKUP(A277,BasicInfo!$B:$C,2,FALSE)</f>
        <v>Rajgopal, Shevlin and Venkatachalam</v>
      </c>
      <c r="E277" s="31">
        <v>-1</v>
      </c>
      <c r="F277" s="31">
        <v>0</v>
      </c>
      <c r="G277" s="31">
        <v>0</v>
      </c>
      <c r="H277" s="31">
        <v>0.2</v>
      </c>
      <c r="I277" s="31">
        <v>12</v>
      </c>
      <c r="J277" s="31">
        <v>6</v>
      </c>
      <c r="K277" s="31" t="s">
        <v>1228</v>
      </c>
      <c r="L277" s="31" t="s">
        <v>1049</v>
      </c>
      <c r="M277" s="32">
        <v>1981</v>
      </c>
      <c r="N277" s="32">
        <v>1999</v>
      </c>
    </row>
    <row r="278" spans="1:1025" ht="12.6" customHeight="1" x14ac:dyDescent="0.3">
      <c r="A278" s="33" t="s">
        <v>905</v>
      </c>
      <c r="B278" s="30" t="str">
        <f>VLOOKUP(A278,BasicInfo!$B:$C,2,FALSE)</f>
        <v>Richardson et al.</v>
      </c>
      <c r="E278" s="31">
        <v>-1</v>
      </c>
      <c r="F278" s="31">
        <v>0</v>
      </c>
      <c r="G278" s="31">
        <v>0</v>
      </c>
      <c r="H278" s="31">
        <v>0.2</v>
      </c>
      <c r="I278" s="31">
        <v>12</v>
      </c>
      <c r="J278" s="31">
        <v>6</v>
      </c>
      <c r="K278" s="31" t="s">
        <v>1116</v>
      </c>
      <c r="L278" s="31" t="s">
        <v>1049</v>
      </c>
      <c r="M278" s="32">
        <v>1962</v>
      </c>
      <c r="N278" s="32">
        <v>2001</v>
      </c>
    </row>
    <row r="279" spans="1:1025" ht="12.6" customHeight="1" x14ac:dyDescent="0.3">
      <c r="A279" s="33" t="s">
        <v>909</v>
      </c>
      <c r="B279" s="30" t="str">
        <f>VLOOKUP(A279,BasicInfo!$B:$C,2,FALSE)</f>
        <v>Richardson et al.</v>
      </c>
      <c r="E279" s="31">
        <v>-1</v>
      </c>
      <c r="F279" s="31">
        <v>0</v>
      </c>
      <c r="G279" s="31">
        <v>0</v>
      </c>
      <c r="H279" s="31">
        <v>0.2</v>
      </c>
      <c r="I279" s="31">
        <v>12</v>
      </c>
      <c r="J279" s="31">
        <v>6</v>
      </c>
      <c r="K279" s="31" t="s">
        <v>1117</v>
      </c>
      <c r="L279" s="31" t="s">
        <v>1049</v>
      </c>
      <c r="M279" s="32">
        <v>1962</v>
      </c>
      <c r="N279" s="32">
        <v>2001</v>
      </c>
      <c r="S279" s="22" t="s">
        <v>3715</v>
      </c>
    </row>
    <row r="280" spans="1:1025" ht="12.6" customHeight="1" x14ac:dyDescent="0.3">
      <c r="A280" s="33" t="s">
        <v>912</v>
      </c>
      <c r="B280" s="30" t="str">
        <f>VLOOKUP(A280,BasicInfo!$B:$C,2,FALSE)</f>
        <v>Richardson et al.</v>
      </c>
      <c r="E280" s="31">
        <v>-1</v>
      </c>
      <c r="F280" s="31">
        <v>0</v>
      </c>
      <c r="G280" s="31">
        <v>0</v>
      </c>
      <c r="H280" s="31">
        <v>0.2</v>
      </c>
      <c r="I280" s="31">
        <v>12</v>
      </c>
      <c r="J280" s="31">
        <v>6</v>
      </c>
      <c r="K280" s="31" t="s">
        <v>1120</v>
      </c>
      <c r="L280" s="31" t="s">
        <v>1049</v>
      </c>
      <c r="M280" s="32">
        <v>1963</v>
      </c>
      <c r="N280" s="32">
        <v>2001</v>
      </c>
    </row>
    <row r="281" spans="1:1025" ht="12.6" customHeight="1" x14ac:dyDescent="0.3">
      <c r="A281" s="33" t="s">
        <v>915</v>
      </c>
      <c r="B281" s="30" t="str">
        <f>VLOOKUP(A281,BasicInfo!$B:$C,2,FALSE)</f>
        <v>Richardson et al.</v>
      </c>
      <c r="E281" s="31">
        <v>-1</v>
      </c>
      <c r="F281" s="31">
        <v>0</v>
      </c>
      <c r="G281" s="31">
        <v>0</v>
      </c>
      <c r="H281" s="31">
        <v>0.2</v>
      </c>
      <c r="I281" s="31">
        <v>12</v>
      </c>
      <c r="J281" s="31">
        <v>6</v>
      </c>
      <c r="K281" s="31" t="s">
        <v>1121</v>
      </c>
      <c r="L281" s="31" t="s">
        <v>1049</v>
      </c>
      <c r="M281" s="32">
        <v>1962</v>
      </c>
      <c r="N281" s="32">
        <v>2001</v>
      </c>
    </row>
    <row r="282" spans="1:1025" ht="12.6" customHeight="1" x14ac:dyDescent="0.3">
      <c r="A282" s="33" t="s">
        <v>917</v>
      </c>
      <c r="B282" s="30" t="str">
        <f>VLOOKUP(A282,BasicInfo!$B:$C,2,FALSE)</f>
        <v>Richardson et al.</v>
      </c>
      <c r="E282" s="31">
        <v>-1</v>
      </c>
      <c r="F282" s="31">
        <v>0</v>
      </c>
      <c r="G282" s="31">
        <v>0</v>
      </c>
      <c r="H282" s="31">
        <v>0.2</v>
      </c>
      <c r="I282" s="31">
        <v>12</v>
      </c>
      <c r="J282" s="31">
        <v>6</v>
      </c>
      <c r="K282" s="31" t="s">
        <v>1122</v>
      </c>
      <c r="L282" s="31" t="s">
        <v>1049</v>
      </c>
      <c r="M282" s="32">
        <v>1962</v>
      </c>
      <c r="N282" s="32">
        <v>2001</v>
      </c>
    </row>
    <row r="283" spans="1:1025" ht="12.6" customHeight="1" x14ac:dyDescent="0.3">
      <c r="A283" s="33" t="s">
        <v>920</v>
      </c>
      <c r="B283" s="30" t="str">
        <f>VLOOKUP(A283,BasicInfo!$B:$C,2,FALSE)</f>
        <v>Richardson et al.</v>
      </c>
      <c r="E283" s="31">
        <v>1</v>
      </c>
      <c r="F283" s="31">
        <v>0</v>
      </c>
      <c r="G283" s="31">
        <v>0</v>
      </c>
      <c r="H283" s="31">
        <v>0.2</v>
      </c>
      <c r="I283" s="31">
        <v>12</v>
      </c>
      <c r="J283" s="31">
        <v>6</v>
      </c>
      <c r="K283" s="31" t="s">
        <v>3522</v>
      </c>
      <c r="L283" s="31" t="s">
        <v>1049</v>
      </c>
      <c r="M283" s="32">
        <v>1962</v>
      </c>
      <c r="N283" s="32">
        <v>2001</v>
      </c>
    </row>
    <row r="284" spans="1:1025" ht="12.6" customHeight="1" x14ac:dyDescent="0.3">
      <c r="A284" s="33" t="s">
        <v>923</v>
      </c>
      <c r="B284" s="30" t="str">
        <f>VLOOKUP(A284,BasicInfo!$B:$C,2,FALSE)</f>
        <v>Richardson et al.</v>
      </c>
      <c r="E284" s="31">
        <v>-1</v>
      </c>
      <c r="F284" s="31">
        <v>0</v>
      </c>
      <c r="G284" s="31">
        <v>0</v>
      </c>
      <c r="H284" s="31">
        <v>0.2</v>
      </c>
      <c r="I284" s="31">
        <v>1</v>
      </c>
      <c r="J284" s="31">
        <v>6</v>
      </c>
      <c r="K284" s="43" t="s">
        <v>4976</v>
      </c>
      <c r="L284" s="31" t="s">
        <v>1049</v>
      </c>
      <c r="M284" s="32">
        <v>1962</v>
      </c>
      <c r="N284" s="32">
        <v>2001</v>
      </c>
    </row>
    <row r="285" spans="1:1025" ht="12.6" customHeight="1" x14ac:dyDescent="0.3">
      <c r="A285" s="33" t="s">
        <v>3473</v>
      </c>
      <c r="B285" s="30" t="str">
        <f>VLOOKUP(A285,BasicInfo!$B:$C,2,FALSE)</f>
        <v>Richardson et al.</v>
      </c>
      <c r="E285" s="31">
        <v>-1</v>
      </c>
      <c r="F285" s="31">
        <v>0</v>
      </c>
      <c r="G285" s="31">
        <v>0</v>
      </c>
      <c r="H285" s="31">
        <v>0.2</v>
      </c>
      <c r="I285" s="31">
        <v>12</v>
      </c>
      <c r="J285" s="31">
        <v>6</v>
      </c>
      <c r="K285" s="31" t="s">
        <v>3541</v>
      </c>
      <c r="L285" s="31" t="s">
        <v>1049</v>
      </c>
      <c r="M285" s="32">
        <v>1962</v>
      </c>
      <c r="N285" s="32">
        <v>2001</v>
      </c>
    </row>
    <row r="286" spans="1:1025" ht="12.6" customHeight="1" x14ac:dyDescent="0.3">
      <c r="A286" s="33" t="s">
        <v>926</v>
      </c>
      <c r="B286" s="30" t="str">
        <f>VLOOKUP(A286,BasicInfo!$B:$C,2,FALSE)</f>
        <v>Ritter</v>
      </c>
      <c r="E286" s="31">
        <v>1</v>
      </c>
      <c r="F286" s="31">
        <v>0</v>
      </c>
      <c r="G286" s="31">
        <v>0</v>
      </c>
      <c r="H286" s="31">
        <v>0.2</v>
      </c>
      <c r="I286" s="31">
        <v>1</v>
      </c>
      <c r="J286" s="31">
        <v>6</v>
      </c>
      <c r="K286" s="31" t="s">
        <v>1054</v>
      </c>
      <c r="L286" s="31" t="s">
        <v>1049</v>
      </c>
      <c r="M286" s="32">
        <v>1981</v>
      </c>
      <c r="N286" s="32">
        <v>1984</v>
      </c>
      <c r="S286" s="48"/>
    </row>
    <row r="287" spans="1:1025" ht="12.6" customHeight="1" x14ac:dyDescent="0.3">
      <c r="A287" s="33" t="s">
        <v>930</v>
      </c>
      <c r="B287" s="30" t="str">
        <f>VLOOKUP(A287,BasicInfo!$B:$C,2,FALSE)</f>
        <v>Ritter</v>
      </c>
      <c r="E287" s="31">
        <v>-1</v>
      </c>
      <c r="F287" s="31">
        <v>1</v>
      </c>
      <c r="G287" s="31">
        <v>0</v>
      </c>
      <c r="H287" s="31" t="e">
        <f>#N/A</f>
        <v>#N/A</v>
      </c>
      <c r="I287" s="31">
        <v>1</v>
      </c>
      <c r="J287" s="31">
        <v>6</v>
      </c>
      <c r="K287" s="31" t="s">
        <v>1177</v>
      </c>
      <c r="L287" s="31" t="s">
        <v>1049</v>
      </c>
      <c r="M287" s="32">
        <v>1975</v>
      </c>
      <c r="N287" s="32">
        <v>1987</v>
      </c>
    </row>
    <row r="288" spans="1:1025" ht="12.6" customHeight="1" x14ac:dyDescent="0.3">
      <c r="A288" s="33" t="s">
        <v>493</v>
      </c>
      <c r="B288" s="30" t="str">
        <f>VLOOKUP(A288,BasicInfo!$B:$C,2,FALSE)</f>
        <v>Rosenberg, Reid, and Lanstein</v>
      </c>
      <c r="E288" s="31">
        <v>1</v>
      </c>
      <c r="F288" s="31">
        <v>0</v>
      </c>
      <c r="G288" s="31">
        <v>0</v>
      </c>
      <c r="H288" s="31">
        <v>0.2</v>
      </c>
      <c r="I288" s="31">
        <v>12</v>
      </c>
      <c r="J288" s="31">
        <v>6</v>
      </c>
      <c r="K288" s="31" t="s">
        <v>1072</v>
      </c>
      <c r="L288" s="31" t="s">
        <v>1049</v>
      </c>
      <c r="M288" s="32">
        <v>1973</v>
      </c>
      <c r="N288" s="32">
        <v>1984</v>
      </c>
    </row>
    <row r="289" spans="1:19" ht="12.6" customHeight="1" x14ac:dyDescent="0.3">
      <c r="A289" s="33" t="s">
        <v>3546</v>
      </c>
      <c r="B289" s="30" t="str">
        <f>VLOOKUP(A289,BasicInfo!$B:$C,2,FALSE)</f>
        <v>Rosenberg, Reid, and Lanstein</v>
      </c>
      <c r="E289" s="31">
        <v>1</v>
      </c>
      <c r="F289" s="31">
        <v>0</v>
      </c>
      <c r="G289" s="31">
        <v>0</v>
      </c>
      <c r="H289" s="31">
        <v>0.2</v>
      </c>
      <c r="I289" s="31">
        <v>1</v>
      </c>
      <c r="J289" s="31">
        <v>6</v>
      </c>
      <c r="K289" s="31" t="s">
        <v>5006</v>
      </c>
      <c r="M289" s="32">
        <v>1973</v>
      </c>
      <c r="N289" s="32">
        <v>1984</v>
      </c>
    </row>
    <row r="290" spans="1:19" ht="12.6" customHeight="1" x14ac:dyDescent="0.3">
      <c r="A290" s="33" t="s">
        <v>3379</v>
      </c>
      <c r="B290" s="30" t="str">
        <f>VLOOKUP(A290,BasicInfo!$B:$C,2,FALSE)</f>
        <v>Rosenberg, Reid, and Lanstein</v>
      </c>
      <c r="E290" s="31">
        <v>1</v>
      </c>
      <c r="F290" s="31">
        <v>0</v>
      </c>
      <c r="G290" s="31">
        <v>0</v>
      </c>
      <c r="H290" s="31">
        <v>0.2</v>
      </c>
      <c r="I290" s="31">
        <v>12</v>
      </c>
      <c r="J290" s="31">
        <v>6</v>
      </c>
      <c r="K290" s="31" t="s">
        <v>1072</v>
      </c>
      <c r="L290" s="31" t="s">
        <v>1049</v>
      </c>
      <c r="M290" s="32">
        <v>1973</v>
      </c>
      <c r="N290" s="32">
        <v>1984</v>
      </c>
      <c r="S290" s="22" t="s">
        <v>3710</v>
      </c>
    </row>
    <row r="291" spans="1:19" ht="12.6" customHeight="1" x14ac:dyDescent="0.3">
      <c r="A291" s="33" t="s">
        <v>934</v>
      </c>
      <c r="B291" s="30" t="str">
        <f>VLOOKUP(A291,BasicInfo!$B:$C,2,FALSE)</f>
        <v>Scherbina</v>
      </c>
      <c r="E291" s="31">
        <v>-1</v>
      </c>
      <c r="F291" s="31">
        <v>1</v>
      </c>
      <c r="G291" s="31">
        <v>0</v>
      </c>
      <c r="H291" s="31" t="e">
        <f>#N/A</f>
        <v>#N/A</v>
      </c>
      <c r="I291" s="31">
        <v>1</v>
      </c>
      <c r="J291" s="31">
        <v>6</v>
      </c>
      <c r="K291" s="31" t="s">
        <v>1095</v>
      </c>
      <c r="L291" s="31" t="s">
        <v>1049</v>
      </c>
      <c r="M291" s="32">
        <v>1982</v>
      </c>
      <c r="N291" s="32">
        <v>2005</v>
      </c>
    </row>
    <row r="292" spans="1:19" ht="12.6" customHeight="1" x14ac:dyDescent="0.3">
      <c r="A292" s="33" t="s">
        <v>938</v>
      </c>
      <c r="B292" s="30" t="str">
        <f>VLOOKUP(A292,BasicInfo!$B:$C,2,FALSE)</f>
        <v>Sloan</v>
      </c>
      <c r="C292" s="31">
        <v>5</v>
      </c>
      <c r="E292" s="31">
        <v>-1</v>
      </c>
      <c r="F292" s="31">
        <v>0</v>
      </c>
      <c r="G292" s="31">
        <v>0</v>
      </c>
      <c r="H292" s="31">
        <v>0.2</v>
      </c>
      <c r="I292" s="31">
        <v>12</v>
      </c>
      <c r="J292" s="31">
        <v>6</v>
      </c>
      <c r="K292" s="31" t="s">
        <v>1048</v>
      </c>
      <c r="L292" s="31" t="s">
        <v>1049</v>
      </c>
      <c r="M292" s="32">
        <v>1962</v>
      </c>
      <c r="N292" s="32">
        <v>1991</v>
      </c>
    </row>
    <row r="293" spans="1:19" ht="12.6" customHeight="1" x14ac:dyDescent="0.3">
      <c r="A293" s="33" t="s">
        <v>942</v>
      </c>
      <c r="B293" s="30" t="str">
        <f>VLOOKUP(A293,BasicInfo!$B:$C,2,FALSE)</f>
        <v>Soliman</v>
      </c>
      <c r="C293" s="31">
        <v>5</v>
      </c>
      <c r="E293" s="31">
        <v>1</v>
      </c>
      <c r="F293" s="31">
        <v>0</v>
      </c>
      <c r="G293" s="31">
        <v>0</v>
      </c>
      <c r="H293" s="31">
        <v>0.2</v>
      </c>
      <c r="I293" s="31">
        <v>12</v>
      </c>
      <c r="J293" s="31">
        <v>6</v>
      </c>
      <c r="K293" s="31" t="s">
        <v>1062</v>
      </c>
      <c r="L293" s="31" t="s">
        <v>1049</v>
      </c>
      <c r="M293" s="32">
        <v>1984</v>
      </c>
      <c r="N293" s="32">
        <v>2002</v>
      </c>
    </row>
    <row r="294" spans="1:19" ht="12.6" customHeight="1" x14ac:dyDescent="0.3">
      <c r="A294" s="33" t="s">
        <v>3396</v>
      </c>
      <c r="B294" s="30" t="str">
        <f>VLOOKUP(A294,BasicInfo!$B:$C,2,FALSE)</f>
        <v>Soliman</v>
      </c>
      <c r="C294" s="31">
        <v>5</v>
      </c>
      <c r="E294" s="31">
        <v>1</v>
      </c>
      <c r="F294" s="31">
        <v>0</v>
      </c>
      <c r="G294" s="31">
        <v>0</v>
      </c>
      <c r="H294" s="31">
        <v>0.2</v>
      </c>
      <c r="I294" s="31">
        <v>12</v>
      </c>
      <c r="J294" s="31">
        <v>6</v>
      </c>
      <c r="K294" s="31" t="s">
        <v>1062</v>
      </c>
      <c r="L294" s="31" t="s">
        <v>1049</v>
      </c>
      <c r="M294" s="32">
        <v>1984</v>
      </c>
      <c r="N294" s="32">
        <v>2002</v>
      </c>
    </row>
    <row r="295" spans="1:19" ht="12.6" customHeight="1" x14ac:dyDescent="0.3">
      <c r="A295" s="33" t="s">
        <v>946</v>
      </c>
      <c r="B295" s="30" t="str">
        <f>VLOOKUP(A295,BasicInfo!$B:$C,2,FALSE)</f>
        <v>Soliman</v>
      </c>
      <c r="C295" s="31">
        <v>5</v>
      </c>
      <c r="E295" s="31">
        <v>1</v>
      </c>
      <c r="F295" s="31">
        <v>0</v>
      </c>
      <c r="G295" s="31">
        <v>0</v>
      </c>
      <c r="H295" s="31">
        <v>0.2</v>
      </c>
      <c r="I295" s="31">
        <v>12</v>
      </c>
      <c r="J295" s="31">
        <v>6</v>
      </c>
      <c r="K295" s="31" t="s">
        <v>1086</v>
      </c>
      <c r="L295" s="31" t="s">
        <v>1049</v>
      </c>
      <c r="M295" s="32">
        <v>1984</v>
      </c>
      <c r="N295" s="32">
        <v>2002</v>
      </c>
    </row>
    <row r="296" spans="1:19" ht="12.6" customHeight="1" x14ac:dyDescent="0.3">
      <c r="A296" s="33" t="s">
        <v>949</v>
      </c>
      <c r="B296" s="30" t="str">
        <f>VLOOKUP(A296,BasicInfo!$B:$C,2,FALSE)</f>
        <v>Soliman</v>
      </c>
      <c r="E296" s="31">
        <v>-1</v>
      </c>
      <c r="F296" s="31">
        <v>0</v>
      </c>
      <c r="G296" s="31">
        <v>0</v>
      </c>
      <c r="H296" s="31">
        <v>0.2</v>
      </c>
      <c r="I296" s="31">
        <v>12</v>
      </c>
      <c r="J296" s="31">
        <v>6</v>
      </c>
      <c r="K296" s="31" t="s">
        <v>1096</v>
      </c>
      <c r="L296" s="31" t="s">
        <v>1049</v>
      </c>
      <c r="M296" s="32">
        <v>1984</v>
      </c>
      <c r="N296" s="32">
        <v>2002</v>
      </c>
    </row>
    <row r="297" spans="1:19" ht="12.6" customHeight="1" x14ac:dyDescent="0.3">
      <c r="A297" s="33" t="s">
        <v>959</v>
      </c>
      <c r="B297" s="30" t="str">
        <f>VLOOKUP(A297,BasicInfo!$B:$C,2,FALSE)</f>
        <v>Soliman</v>
      </c>
      <c r="E297" s="31">
        <v>-1</v>
      </c>
      <c r="F297" s="31">
        <v>0</v>
      </c>
      <c r="G297" s="31">
        <v>0</v>
      </c>
      <c r="H297" s="31">
        <v>0.2</v>
      </c>
      <c r="I297" s="31">
        <v>12</v>
      </c>
      <c r="J297" s="31">
        <v>6</v>
      </c>
      <c r="K297" s="31" t="s">
        <v>3523</v>
      </c>
      <c r="L297" s="31" t="s">
        <v>1049</v>
      </c>
      <c r="M297" s="32">
        <v>1984</v>
      </c>
      <c r="N297" s="32">
        <v>2002</v>
      </c>
    </row>
    <row r="298" spans="1:19" ht="12.6" customHeight="1" x14ac:dyDescent="0.3">
      <c r="A298" s="33" t="s">
        <v>961</v>
      </c>
      <c r="B298" s="30" t="str">
        <f>VLOOKUP(A298,BasicInfo!$B:$C,2,FALSE)</f>
        <v>Soliman</v>
      </c>
      <c r="E298" s="31">
        <v>-1</v>
      </c>
      <c r="F298" s="31">
        <v>0</v>
      </c>
      <c r="G298" s="31">
        <v>0</v>
      </c>
      <c r="H298" s="31">
        <v>0.2</v>
      </c>
      <c r="I298" s="31">
        <v>12</v>
      </c>
      <c r="J298" s="31">
        <v>6</v>
      </c>
      <c r="K298" s="31" t="s">
        <v>1096</v>
      </c>
      <c r="L298" s="31" t="s">
        <v>1049</v>
      </c>
      <c r="M298" s="32">
        <v>1984</v>
      </c>
      <c r="N298" s="32">
        <v>2002</v>
      </c>
    </row>
    <row r="299" spans="1:19" ht="12.6" customHeight="1" x14ac:dyDescent="0.3">
      <c r="A299" s="33" t="s">
        <v>952</v>
      </c>
      <c r="B299" s="30" t="str">
        <f>VLOOKUP(A299,BasicInfo!$B:$C,2,FALSE)</f>
        <v>Soliman</v>
      </c>
      <c r="E299" s="31">
        <v>-1</v>
      </c>
      <c r="F299" s="31">
        <v>0</v>
      </c>
      <c r="G299" s="31">
        <v>0</v>
      </c>
      <c r="H299" s="31">
        <v>0.2</v>
      </c>
      <c r="I299" s="31">
        <v>12</v>
      </c>
      <c r="J299" s="31">
        <v>6</v>
      </c>
      <c r="K299" s="31" t="s">
        <v>1097</v>
      </c>
      <c r="L299" s="31" t="s">
        <v>1049</v>
      </c>
      <c r="M299" s="32">
        <v>1984</v>
      </c>
      <c r="N299" s="32">
        <v>2002</v>
      </c>
    </row>
    <row r="300" spans="1:19" ht="12.6" customHeight="1" x14ac:dyDescent="0.3">
      <c r="A300" s="33" t="s">
        <v>965</v>
      </c>
      <c r="B300" s="30" t="str">
        <f>VLOOKUP(A300,BasicInfo!$B:$C,2,FALSE)</f>
        <v>Soliman</v>
      </c>
      <c r="C300" s="31">
        <v>5</v>
      </c>
      <c r="E300" s="31">
        <v>1</v>
      </c>
      <c r="F300" s="31">
        <v>0</v>
      </c>
      <c r="G300" s="31">
        <v>0</v>
      </c>
      <c r="H300" s="31">
        <v>0.2</v>
      </c>
      <c r="I300" s="31">
        <v>1</v>
      </c>
      <c r="J300" s="31">
        <v>6</v>
      </c>
      <c r="K300" s="31" t="s">
        <v>1098</v>
      </c>
      <c r="L300" s="31" t="s">
        <v>1049</v>
      </c>
      <c r="M300" s="32">
        <v>1984</v>
      </c>
      <c r="N300" s="32">
        <v>2002</v>
      </c>
    </row>
    <row r="301" spans="1:19" ht="12.6" customHeight="1" x14ac:dyDescent="0.3">
      <c r="A301" s="33" t="s">
        <v>956</v>
      </c>
      <c r="B301" s="30" t="str">
        <f>VLOOKUP(A301,BasicInfo!$B:$C,2,FALSE)</f>
        <v>Soliman</v>
      </c>
      <c r="C301" s="31">
        <v>5</v>
      </c>
      <c r="E301" s="31">
        <v>1</v>
      </c>
      <c r="F301" s="31">
        <v>0</v>
      </c>
      <c r="G301" s="31">
        <v>0</v>
      </c>
      <c r="H301" s="31">
        <v>0.2</v>
      </c>
      <c r="I301" s="31">
        <v>12</v>
      </c>
      <c r="J301" s="31">
        <v>6</v>
      </c>
      <c r="K301" s="31" t="s">
        <v>1239</v>
      </c>
      <c r="L301" s="31" t="s">
        <v>1049</v>
      </c>
      <c r="M301" s="32">
        <v>1984</v>
      </c>
      <c r="N301" s="32">
        <v>2002</v>
      </c>
    </row>
    <row r="302" spans="1:19" ht="12.6" customHeight="1" x14ac:dyDescent="0.3">
      <c r="A302" s="33" t="s">
        <v>3451</v>
      </c>
      <c r="B302" s="30" t="str">
        <f>VLOOKUP(A302,BasicInfo!$B:$C,2,FALSE)</f>
        <v>Soliman</v>
      </c>
      <c r="C302" s="31">
        <v>5</v>
      </c>
      <c r="E302" s="31">
        <v>1</v>
      </c>
      <c r="F302" s="31">
        <v>0</v>
      </c>
      <c r="G302" s="31">
        <v>0</v>
      </c>
      <c r="H302" s="31">
        <v>0.2</v>
      </c>
      <c r="I302" s="31">
        <v>12</v>
      </c>
      <c r="J302" s="31">
        <v>6</v>
      </c>
      <c r="K302" s="31" t="s">
        <v>1239</v>
      </c>
      <c r="L302" s="31" t="s">
        <v>1049</v>
      </c>
      <c r="M302" s="32">
        <v>1984</v>
      </c>
      <c r="N302" s="32">
        <v>2002</v>
      </c>
    </row>
    <row r="303" spans="1:19" ht="12.6" customHeight="1" x14ac:dyDescent="0.3">
      <c r="A303" s="33" t="s">
        <v>3455</v>
      </c>
      <c r="B303" s="30" t="str">
        <f>VLOOKUP(A303,BasicInfo!$B:$C,2,FALSE)</f>
        <v>Soliman</v>
      </c>
      <c r="C303" s="31">
        <v>5</v>
      </c>
      <c r="E303" s="31">
        <v>1</v>
      </c>
      <c r="F303" s="31">
        <v>0</v>
      </c>
      <c r="G303" s="31">
        <v>0</v>
      </c>
      <c r="H303" s="31">
        <v>0.2</v>
      </c>
      <c r="I303" s="31">
        <v>12</v>
      </c>
      <c r="J303" s="31">
        <v>6</v>
      </c>
      <c r="K303" s="31" t="s">
        <v>1239</v>
      </c>
      <c r="L303" s="31" t="s">
        <v>1049</v>
      </c>
      <c r="M303" s="32">
        <v>1984</v>
      </c>
      <c r="N303" s="32">
        <v>2002</v>
      </c>
    </row>
    <row r="304" spans="1:19" ht="12.6" customHeight="1" x14ac:dyDescent="0.3">
      <c r="A304" s="33" t="s">
        <v>3454</v>
      </c>
      <c r="B304" s="30" t="str">
        <f>VLOOKUP(A304,BasicInfo!$B:$C,2,FALSE)</f>
        <v>Soliman</v>
      </c>
      <c r="C304" s="31">
        <v>5</v>
      </c>
      <c r="E304" s="31">
        <v>1</v>
      </c>
      <c r="F304" s="31">
        <v>0</v>
      </c>
      <c r="G304" s="31">
        <v>0</v>
      </c>
      <c r="H304" s="31">
        <v>0.2</v>
      </c>
      <c r="I304" s="31">
        <v>12</v>
      </c>
      <c r="J304" s="31">
        <v>6</v>
      </c>
      <c r="K304" s="31" t="s">
        <v>1239</v>
      </c>
      <c r="L304" s="31" t="s">
        <v>1049</v>
      </c>
      <c r="M304" s="32">
        <v>1984</v>
      </c>
      <c r="N304" s="32">
        <v>2002</v>
      </c>
    </row>
    <row r="305" spans="1:19" ht="12.6" customHeight="1" x14ac:dyDescent="0.3">
      <c r="A305" s="33" t="s">
        <v>968</v>
      </c>
      <c r="B305" s="30" t="str">
        <f>VLOOKUP(A305,BasicInfo!$B:$C,2,FALSE)</f>
        <v>Spiess and Affleck-Graves</v>
      </c>
      <c r="E305" s="31">
        <v>-1</v>
      </c>
      <c r="F305" s="31">
        <v>1</v>
      </c>
      <c r="G305" s="31">
        <v>0</v>
      </c>
      <c r="H305" s="31" t="e">
        <f>#N/A</f>
        <v>#N/A</v>
      </c>
      <c r="I305" s="31">
        <v>12</v>
      </c>
      <c r="J305" s="31">
        <v>6</v>
      </c>
      <c r="K305" s="31" t="s">
        <v>1110</v>
      </c>
      <c r="L305" s="31" t="s">
        <v>1049</v>
      </c>
      <c r="M305" s="32">
        <v>1975</v>
      </c>
      <c r="N305" s="32">
        <v>1989</v>
      </c>
    </row>
    <row r="306" spans="1:19" ht="12.6" customHeight="1" x14ac:dyDescent="0.3">
      <c r="A306" s="33" t="s">
        <v>971</v>
      </c>
      <c r="B306" s="30" t="str">
        <f>VLOOKUP(A306,BasicInfo!$B:$C,2,FALSE)</f>
        <v>Thomas and Zhang</v>
      </c>
      <c r="E306" s="31">
        <v>-1</v>
      </c>
      <c r="F306" s="31">
        <v>0</v>
      </c>
      <c r="G306" s="31">
        <v>0</v>
      </c>
      <c r="H306" s="31">
        <v>0.2</v>
      </c>
      <c r="I306" s="31">
        <v>12</v>
      </c>
      <c r="J306" s="31">
        <v>6</v>
      </c>
      <c r="K306" s="31" t="s">
        <v>1092</v>
      </c>
      <c r="L306" s="31" t="s">
        <v>1049</v>
      </c>
      <c r="M306" s="32">
        <v>1970</v>
      </c>
      <c r="N306" s="32">
        <v>1997</v>
      </c>
    </row>
    <row r="307" spans="1:19" ht="12.6" customHeight="1" x14ac:dyDescent="0.3">
      <c r="A307" s="33" t="s">
        <v>976</v>
      </c>
      <c r="B307" s="30" t="str">
        <f>VLOOKUP(A307,BasicInfo!$B:$C,2,FALSE)</f>
        <v>Thomas and Zhang</v>
      </c>
      <c r="E307" s="31">
        <v>1</v>
      </c>
      <c r="F307" s="31">
        <v>0</v>
      </c>
      <c r="G307" s="31">
        <v>0</v>
      </c>
      <c r="H307" s="31">
        <v>0.2</v>
      </c>
      <c r="I307" s="31">
        <v>12</v>
      </c>
      <c r="J307" s="31">
        <v>6</v>
      </c>
      <c r="K307" s="31" t="s">
        <v>1099</v>
      </c>
      <c r="L307" s="31" t="s">
        <v>1049</v>
      </c>
      <c r="M307" s="32">
        <v>1977</v>
      </c>
      <c r="N307" s="32">
        <v>2006</v>
      </c>
    </row>
    <row r="308" spans="1:19" ht="12.6" customHeight="1" x14ac:dyDescent="0.3">
      <c r="A308" s="33" t="s">
        <v>980</v>
      </c>
      <c r="B308" s="30" t="str">
        <f>VLOOKUP(A308,BasicInfo!$B:$C,2,FALSE)</f>
        <v>Titman, Wei and Xie</v>
      </c>
      <c r="E308" s="31">
        <v>-1</v>
      </c>
      <c r="F308" s="31">
        <v>0</v>
      </c>
      <c r="G308" s="31">
        <v>0</v>
      </c>
      <c r="H308" s="31">
        <v>0.2</v>
      </c>
      <c r="I308" s="31">
        <v>12</v>
      </c>
      <c r="J308" s="31">
        <v>6</v>
      </c>
      <c r="K308" s="31" t="s">
        <v>1190</v>
      </c>
      <c r="L308" s="31" t="s">
        <v>1049</v>
      </c>
      <c r="M308" s="32">
        <v>1973</v>
      </c>
      <c r="N308" s="32">
        <v>1996</v>
      </c>
    </row>
    <row r="309" spans="1:19" ht="12.6" customHeight="1" x14ac:dyDescent="0.3">
      <c r="A309" s="33" t="s">
        <v>985</v>
      </c>
      <c r="B309" s="30" t="str">
        <f>VLOOKUP(A309,BasicInfo!$B:$C,2,FALSE)</f>
        <v>Tuzel</v>
      </c>
      <c r="E309" s="31">
        <v>1</v>
      </c>
      <c r="F309" s="31">
        <v>0</v>
      </c>
      <c r="G309" s="31">
        <v>0</v>
      </c>
      <c r="H309" s="31">
        <v>0.2</v>
      </c>
      <c r="I309" s="31">
        <v>12</v>
      </c>
      <c r="J309" s="31">
        <v>6</v>
      </c>
      <c r="K309" s="31" t="s">
        <v>1257</v>
      </c>
      <c r="L309" s="31" t="s">
        <v>1049</v>
      </c>
      <c r="M309" s="32">
        <v>1971</v>
      </c>
      <c r="N309" s="32">
        <v>2005</v>
      </c>
      <c r="S309" s="29"/>
    </row>
    <row r="310" spans="1:19" ht="12.6" customHeight="1" x14ac:dyDescent="0.3">
      <c r="A310" s="33" t="s">
        <v>989</v>
      </c>
      <c r="B310" s="30" t="str">
        <f>VLOOKUP(A310,BasicInfo!$B:$C,2,FALSE)</f>
        <v>Valta</v>
      </c>
      <c r="E310" s="31">
        <v>-1</v>
      </c>
      <c r="F310" s="31">
        <v>1</v>
      </c>
      <c r="G310" s="31">
        <v>0</v>
      </c>
      <c r="H310" s="31" t="e">
        <f>#N/A</f>
        <v>#N/A</v>
      </c>
      <c r="I310" s="31">
        <v>12</v>
      </c>
      <c r="J310" s="31">
        <v>6</v>
      </c>
      <c r="K310" s="31" t="s">
        <v>1105</v>
      </c>
      <c r="L310" s="31" t="s">
        <v>1049</v>
      </c>
      <c r="M310" s="32">
        <v>1985</v>
      </c>
      <c r="N310" s="32">
        <v>2012</v>
      </c>
    </row>
    <row r="311" spans="1:19" ht="12.6" customHeight="1" x14ac:dyDescent="0.3">
      <c r="A311" s="33" t="s">
        <v>994</v>
      </c>
      <c r="B311" s="30" t="str">
        <f>VLOOKUP(A311,BasicInfo!$B:$C,2,FALSE)</f>
        <v>Valta</v>
      </c>
      <c r="E311" s="31">
        <v>1</v>
      </c>
      <c r="F311" s="31">
        <v>0</v>
      </c>
      <c r="G311" s="31">
        <v>0</v>
      </c>
      <c r="H311" s="31">
        <v>0.2</v>
      </c>
      <c r="I311" s="31">
        <v>1</v>
      </c>
      <c r="J311" s="31">
        <v>6</v>
      </c>
      <c r="K311" s="31" t="s">
        <v>5001</v>
      </c>
      <c r="L311" s="31" t="s">
        <v>1049</v>
      </c>
      <c r="M311" s="32">
        <v>1985</v>
      </c>
      <c r="N311" s="32">
        <v>2012</v>
      </c>
    </row>
    <row r="312" spans="1:19" ht="12.6" customHeight="1" x14ac:dyDescent="0.3">
      <c r="A312" s="33" t="s">
        <v>996</v>
      </c>
      <c r="B312" s="30" t="str">
        <f>VLOOKUP(A312,BasicInfo!$B:$C,2,FALSE)</f>
        <v>Valta</v>
      </c>
      <c r="E312" s="31">
        <v>1</v>
      </c>
      <c r="F312" s="31">
        <v>1</v>
      </c>
      <c r="G312" s="31">
        <v>0</v>
      </c>
      <c r="H312" s="31" t="e">
        <f>#N/A</f>
        <v>#N/A</v>
      </c>
      <c r="I312" s="31">
        <v>1</v>
      </c>
      <c r="J312" s="31">
        <v>6</v>
      </c>
      <c r="K312" s="31" t="s">
        <v>5002</v>
      </c>
      <c r="L312" s="31" t="s">
        <v>1049</v>
      </c>
      <c r="M312" s="32">
        <v>1985</v>
      </c>
      <c r="N312" s="32">
        <v>2012</v>
      </c>
    </row>
    <row r="313" spans="1:19" ht="12.6" customHeight="1" x14ac:dyDescent="0.3">
      <c r="A313" s="33" t="s">
        <v>998</v>
      </c>
      <c r="B313" s="30" t="str">
        <f>VLOOKUP(A313,BasicInfo!$B:$C,2,FALSE)</f>
        <v>Watkins</v>
      </c>
      <c r="E313" s="31">
        <v>1</v>
      </c>
      <c r="F313" s="31">
        <v>1</v>
      </c>
      <c r="G313" s="31">
        <v>0</v>
      </c>
      <c r="H313" s="31" t="e">
        <f>#N/A</f>
        <v>#N/A</v>
      </c>
      <c r="I313" s="31">
        <v>1</v>
      </c>
      <c r="J313" s="31">
        <v>6</v>
      </c>
      <c r="K313" s="43" t="s">
        <v>4974</v>
      </c>
      <c r="L313" s="31" t="s">
        <v>1049</v>
      </c>
      <c r="M313" s="32">
        <v>1927</v>
      </c>
      <c r="N313" s="32">
        <v>1999</v>
      </c>
    </row>
    <row r="314" spans="1:19" ht="12.6" customHeight="1" x14ac:dyDescent="0.3">
      <c r="A314" s="33" t="s">
        <v>1002</v>
      </c>
      <c r="B314" s="30" t="str">
        <f>VLOOKUP(A314,BasicInfo!$B:$C,2,FALSE)</f>
        <v>Watkins</v>
      </c>
      <c r="E314" s="31">
        <v>1</v>
      </c>
      <c r="F314" s="31">
        <v>1</v>
      </c>
      <c r="G314" s="31">
        <v>0</v>
      </c>
      <c r="H314" s="31" t="e">
        <f>#N/A</f>
        <v>#N/A</v>
      </c>
      <c r="I314" s="31">
        <v>1</v>
      </c>
      <c r="J314" s="31">
        <v>6</v>
      </c>
      <c r="K314" s="43" t="s">
        <v>4975</v>
      </c>
      <c r="L314" s="31" t="s">
        <v>1049</v>
      </c>
      <c r="M314" s="32">
        <v>1927</v>
      </c>
      <c r="N314" s="32">
        <v>1999</v>
      </c>
      <c r="S314" s="22" t="s">
        <v>3718</v>
      </c>
    </row>
    <row r="315" spans="1:19" ht="12.6" customHeight="1" x14ac:dyDescent="0.3">
      <c r="A315" s="33" t="s">
        <v>1004</v>
      </c>
      <c r="B315" s="30" t="str">
        <f>VLOOKUP(A315,BasicInfo!$B:$C,2,FALSE)</f>
        <v>Watkins</v>
      </c>
      <c r="E315" s="31">
        <v>1</v>
      </c>
      <c r="F315" s="31">
        <v>1</v>
      </c>
      <c r="G315" s="31">
        <v>0</v>
      </c>
      <c r="H315" s="31" t="e">
        <f>#N/A</f>
        <v>#N/A</v>
      </c>
      <c r="I315" s="31">
        <v>1</v>
      </c>
      <c r="J315" s="31">
        <v>6</v>
      </c>
      <c r="K315" s="31" t="s">
        <v>4996</v>
      </c>
      <c r="L315" s="31" t="s">
        <v>1049</v>
      </c>
      <c r="M315" s="32">
        <v>1950</v>
      </c>
      <c r="N315" s="32">
        <v>1999</v>
      </c>
    </row>
    <row r="316" spans="1:19" ht="12.6" customHeight="1" x14ac:dyDescent="0.3">
      <c r="A316" s="33" t="s">
        <v>1006</v>
      </c>
      <c r="B316" s="30" t="str">
        <f>VLOOKUP(A316,BasicInfo!$B:$C,2,FALSE)</f>
        <v>Whited and Wu</v>
      </c>
      <c r="E316" s="31">
        <v>1</v>
      </c>
      <c r="F316" s="31">
        <v>0</v>
      </c>
      <c r="G316" s="31">
        <v>0</v>
      </c>
      <c r="H316" s="31">
        <v>0.2</v>
      </c>
      <c r="I316" s="31">
        <v>1</v>
      </c>
      <c r="J316" s="31">
        <v>6</v>
      </c>
      <c r="K316" s="43" t="s">
        <v>4979</v>
      </c>
      <c r="L316" s="31" t="s">
        <v>1049</v>
      </c>
      <c r="M316" s="32">
        <v>1975</v>
      </c>
      <c r="N316" s="32">
        <v>2001</v>
      </c>
    </row>
    <row r="317" spans="1:19" ht="12.6" customHeight="1" x14ac:dyDescent="0.3">
      <c r="A317" s="33" t="s">
        <v>1010</v>
      </c>
      <c r="B317" s="30" t="str">
        <f>VLOOKUP(A317,BasicInfo!$B:$C,2,FALSE)</f>
        <v>Whited and Wu</v>
      </c>
      <c r="E317" s="31">
        <v>1</v>
      </c>
      <c r="F317" s="31">
        <v>0</v>
      </c>
      <c r="G317" s="31">
        <v>0</v>
      </c>
      <c r="H317" s="31">
        <v>0.2</v>
      </c>
      <c r="I317" s="31">
        <v>1</v>
      </c>
      <c r="J317" s="31">
        <v>6</v>
      </c>
      <c r="K317" s="43" t="s">
        <v>4978</v>
      </c>
      <c r="L317" s="31" t="s">
        <v>1049</v>
      </c>
      <c r="M317" s="32">
        <v>1975</v>
      </c>
      <c r="N317" s="32">
        <v>2001</v>
      </c>
    </row>
    <row r="318" spans="1:19" ht="12.6" customHeight="1" x14ac:dyDescent="0.3">
      <c r="A318" s="33" t="s">
        <v>1012</v>
      </c>
      <c r="B318" s="30" t="str">
        <f>VLOOKUP(A318,BasicInfo!$B:$C,2,FALSE)</f>
        <v>Xie</v>
      </c>
      <c r="E318" s="31">
        <v>-1</v>
      </c>
      <c r="F318" s="31">
        <v>0</v>
      </c>
      <c r="G318" s="31">
        <v>0</v>
      </c>
      <c r="H318" s="31">
        <v>0.2</v>
      </c>
      <c r="I318" s="31">
        <v>12</v>
      </c>
      <c r="J318" s="31">
        <v>6</v>
      </c>
      <c r="K318" s="31" t="s">
        <v>1046</v>
      </c>
      <c r="L318" s="31" t="s">
        <v>1047</v>
      </c>
      <c r="M318" s="32">
        <v>1971</v>
      </c>
      <c r="N318" s="32">
        <v>1992</v>
      </c>
    </row>
    <row r="319" spans="1:19" ht="12.6" customHeight="1" x14ac:dyDescent="0.3">
      <c r="A319" s="33" t="s">
        <v>1020</v>
      </c>
      <c r="B319" s="30" t="str">
        <f>VLOOKUP(A319,BasicInfo!$B:$C,2,FALSE)</f>
        <v>Xing, Zhang and Zhao</v>
      </c>
      <c r="E319" s="31">
        <v>-1</v>
      </c>
      <c r="F319" s="31">
        <v>0</v>
      </c>
      <c r="G319" s="31">
        <v>0</v>
      </c>
      <c r="H319" s="31">
        <v>0.2</v>
      </c>
      <c r="I319" s="31">
        <v>1</v>
      </c>
      <c r="J319" s="31">
        <v>12</v>
      </c>
      <c r="K319" s="31" t="s">
        <v>1286</v>
      </c>
      <c r="L319" s="31" t="s">
        <v>1287</v>
      </c>
      <c r="M319" s="32">
        <v>1996</v>
      </c>
      <c r="N319" s="32">
        <v>2005</v>
      </c>
    </row>
    <row r="320" spans="1:19" ht="12.6" customHeight="1" x14ac:dyDescent="0.3">
      <c r="A320" s="33" t="s">
        <v>1025</v>
      </c>
      <c r="B320" s="30" t="str">
        <f>VLOOKUP(A320,BasicInfo!$B:$C,2,FALSE)</f>
        <v>Yan</v>
      </c>
      <c r="E320" s="31">
        <v>-1</v>
      </c>
      <c r="F320" s="31">
        <v>0</v>
      </c>
      <c r="G320" s="31">
        <v>0</v>
      </c>
      <c r="H320" s="31">
        <v>0.2</v>
      </c>
      <c r="I320" s="31">
        <v>1</v>
      </c>
      <c r="J320" s="31">
        <v>12</v>
      </c>
      <c r="K320" s="31" t="s">
        <v>1288</v>
      </c>
      <c r="L320" s="31" t="s">
        <v>1287</v>
      </c>
      <c r="M320" s="32">
        <v>1996</v>
      </c>
      <c r="N320" s="32">
        <v>2005</v>
      </c>
    </row>
    <row r="321" spans="1:14" ht="12.6" customHeight="1" x14ac:dyDescent="0.3">
      <c r="A321" s="33" t="s">
        <v>1028</v>
      </c>
      <c r="B321" s="30" t="str">
        <f>VLOOKUP(A321,BasicInfo!$B:$C,2,FALSE)</f>
        <v>Zhang</v>
      </c>
      <c r="E321" s="31">
        <v>1</v>
      </c>
      <c r="F321" s="31">
        <v>0</v>
      </c>
      <c r="G321" s="31">
        <v>0</v>
      </c>
      <c r="H321" s="31">
        <v>0.2</v>
      </c>
      <c r="I321" s="31">
        <v>1</v>
      </c>
      <c r="J321" s="31">
        <v>6</v>
      </c>
      <c r="K321" s="31" t="s">
        <v>1153</v>
      </c>
      <c r="L321" s="31" t="s">
        <v>1049</v>
      </c>
      <c r="M321" s="32">
        <v>1983</v>
      </c>
      <c r="N321" s="32">
        <v>2001</v>
      </c>
    </row>
  </sheetData>
  <sortState ref="A2:P321">
    <sortCondition ref="B2:B321"/>
    <sortCondition ref="A2:A321"/>
    <sortCondition ref="L2:L321"/>
    <sortCondition ref="I2:I321"/>
  </sortState>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245"/>
  <sheetViews>
    <sheetView workbookViewId="0">
      <selection activeCell="E17" sqref="E17"/>
    </sheetView>
  </sheetViews>
  <sheetFormatPr defaultColWidth="8.5546875" defaultRowHeight="14.4" x14ac:dyDescent="0.3"/>
  <cols>
    <col min="1" max="1" width="17" style="30" customWidth="1"/>
    <col min="2" max="2" width="28" style="30" customWidth="1"/>
    <col min="3" max="3" width="12.6640625" style="22" customWidth="1"/>
    <col min="4" max="4" width="10.88671875" style="22" customWidth="1"/>
    <col min="5" max="5" width="9.5546875" style="22" customWidth="1"/>
    <col min="6" max="6" width="14.33203125" style="22" customWidth="1"/>
    <col min="7" max="7" width="14.44140625" style="22" customWidth="1"/>
    <col min="8" max="8" width="24.6640625" style="22" customWidth="1"/>
    <col min="9" max="9" width="57.109375" style="22" customWidth="1"/>
    <col min="10" max="16384" width="8.5546875" style="22"/>
  </cols>
  <sheetData>
    <row r="1" spans="1:9" s="25" customFormat="1" x14ac:dyDescent="0.3">
      <c r="A1" s="26" t="s">
        <v>8</v>
      </c>
      <c r="B1" s="26" t="s">
        <v>9</v>
      </c>
      <c r="C1" s="25" t="s">
        <v>1321</v>
      </c>
      <c r="D1" s="25" t="s">
        <v>1322</v>
      </c>
      <c r="E1" s="25" t="s">
        <v>1323</v>
      </c>
      <c r="F1" s="25" t="s">
        <v>1324</v>
      </c>
      <c r="G1" s="25" t="s">
        <v>1325</v>
      </c>
      <c r="H1" s="25" t="s">
        <v>1326</v>
      </c>
      <c r="I1" s="25" t="s">
        <v>1327</v>
      </c>
    </row>
    <row r="2" spans="1:9" x14ac:dyDescent="0.3">
      <c r="A2" s="30" t="s">
        <v>23</v>
      </c>
      <c r="B2" s="30" t="s">
        <v>18</v>
      </c>
      <c r="C2" s="22" t="e">
        <f>#N/A</f>
        <v>#N/A</v>
      </c>
      <c r="D2" s="22" t="e">
        <f>#N/A</f>
        <v>#N/A</v>
      </c>
      <c r="E2" s="22" t="e">
        <f>#N/A</f>
        <v>#N/A</v>
      </c>
      <c r="F2" s="22" t="e">
        <f>#N/A</f>
        <v>#N/A</v>
      </c>
      <c r="G2" s="22" t="e">
        <f>#N/A</f>
        <v>#N/A</v>
      </c>
      <c r="H2" s="22" t="e">
        <f>#N/A</f>
        <v>#N/A</v>
      </c>
      <c r="I2" s="22" t="e">
        <f>#N/A</f>
        <v>#N/A</v>
      </c>
    </row>
    <row r="3" spans="1:9" x14ac:dyDescent="0.3">
      <c r="A3" s="30" t="s">
        <v>28</v>
      </c>
      <c r="B3" s="30" t="s">
        <v>18</v>
      </c>
      <c r="C3" s="22" t="e">
        <f>#N/A</f>
        <v>#N/A</v>
      </c>
      <c r="D3" s="22" t="e">
        <f>#N/A</f>
        <v>#N/A</v>
      </c>
      <c r="E3" s="22">
        <v>0</v>
      </c>
      <c r="F3" s="22">
        <v>0</v>
      </c>
      <c r="G3" s="22">
        <v>0</v>
      </c>
      <c r="H3" s="22">
        <v>0</v>
      </c>
      <c r="I3" s="22" t="e">
        <f>#N/A</f>
        <v>#N/A</v>
      </c>
    </row>
    <row r="4" spans="1:9" x14ac:dyDescent="0.3">
      <c r="A4" s="30" t="s">
        <v>33</v>
      </c>
      <c r="B4" s="30" t="s">
        <v>18</v>
      </c>
      <c r="C4" s="22" t="e">
        <f>#N/A</f>
        <v>#N/A</v>
      </c>
      <c r="D4" s="22" t="e">
        <f>#N/A</f>
        <v>#N/A</v>
      </c>
      <c r="E4" s="22" t="e">
        <f>#N/A</f>
        <v>#N/A</v>
      </c>
      <c r="F4" s="22" t="e">
        <f>#N/A</f>
        <v>#N/A</v>
      </c>
      <c r="G4" s="22" t="e">
        <f>#N/A</f>
        <v>#N/A</v>
      </c>
      <c r="H4" s="22" t="e">
        <f>#N/A</f>
        <v>#N/A</v>
      </c>
      <c r="I4" s="22" t="e">
        <f>#N/A</f>
        <v>#N/A</v>
      </c>
    </row>
    <row r="5" spans="1:9" x14ac:dyDescent="0.3">
      <c r="A5" s="30" t="s">
        <v>17</v>
      </c>
      <c r="B5" s="30" t="s">
        <v>18</v>
      </c>
      <c r="C5" s="22">
        <v>0.2</v>
      </c>
      <c r="D5" s="22">
        <v>1.857</v>
      </c>
      <c r="E5" s="22" t="s">
        <v>1328</v>
      </c>
      <c r="F5" s="22" t="s">
        <v>1329</v>
      </c>
      <c r="G5" s="22" t="s">
        <v>10</v>
      </c>
      <c r="H5" s="22" t="s">
        <v>171</v>
      </c>
      <c r="I5" s="22" t="s">
        <v>1330</v>
      </c>
    </row>
    <row r="6" spans="1:9" x14ac:dyDescent="0.3">
      <c r="A6" s="30" t="s">
        <v>36</v>
      </c>
      <c r="B6" s="30" t="s">
        <v>1093</v>
      </c>
      <c r="C6" s="22">
        <v>-0.33</v>
      </c>
      <c r="D6" s="22">
        <v>2.9140000000000001</v>
      </c>
      <c r="E6" s="22" t="s">
        <v>1328</v>
      </c>
      <c r="F6" s="22" t="s">
        <v>1329</v>
      </c>
      <c r="G6" s="22" t="s">
        <v>10</v>
      </c>
      <c r="H6" s="22" t="s">
        <v>171</v>
      </c>
      <c r="I6" s="22" t="s">
        <v>1330</v>
      </c>
    </row>
    <row r="7" spans="1:9" x14ac:dyDescent="0.3">
      <c r="A7" s="30" t="s">
        <v>43</v>
      </c>
      <c r="B7" s="30" t="s">
        <v>1093</v>
      </c>
      <c r="C7" s="22">
        <v>0</v>
      </c>
      <c r="D7" s="22">
        <v>0</v>
      </c>
      <c r="E7" s="22">
        <v>0</v>
      </c>
      <c r="F7" s="22">
        <v>0</v>
      </c>
      <c r="G7" s="22">
        <v>0</v>
      </c>
      <c r="H7" s="22">
        <v>0</v>
      </c>
      <c r="I7" s="22" t="s">
        <v>1330</v>
      </c>
    </row>
    <row r="8" spans="1:9" x14ac:dyDescent="0.3">
      <c r="A8" s="30" t="s">
        <v>48</v>
      </c>
      <c r="B8" s="30" t="s">
        <v>1093</v>
      </c>
      <c r="C8" s="22">
        <v>0.32</v>
      </c>
      <c r="D8" s="22">
        <v>2.3719999999999999</v>
      </c>
      <c r="E8" s="22" t="s">
        <v>1328</v>
      </c>
      <c r="F8" s="22" t="s">
        <v>1329</v>
      </c>
      <c r="G8" s="22" t="s">
        <v>10</v>
      </c>
      <c r="H8" s="22" t="s">
        <v>171</v>
      </c>
      <c r="I8" s="22" t="s">
        <v>1330</v>
      </c>
    </row>
    <row r="9" spans="1:9" x14ac:dyDescent="0.3">
      <c r="A9" s="30" t="s">
        <v>55</v>
      </c>
      <c r="B9" s="30" t="s">
        <v>1093</v>
      </c>
      <c r="C9" s="22">
        <v>0.32</v>
      </c>
      <c r="D9" s="22">
        <v>2.069</v>
      </c>
      <c r="E9" s="22" t="s">
        <v>1328</v>
      </c>
      <c r="F9" s="22" t="s">
        <v>1329</v>
      </c>
      <c r="G9" s="22" t="s">
        <v>10</v>
      </c>
      <c r="H9" s="22" t="s">
        <v>171</v>
      </c>
      <c r="I9" s="22" t="s">
        <v>1330</v>
      </c>
    </row>
    <row r="10" spans="1:9" x14ac:dyDescent="0.3">
      <c r="A10" s="30" t="s">
        <v>61</v>
      </c>
      <c r="B10" s="30" t="s">
        <v>62</v>
      </c>
      <c r="C10" s="22" t="e">
        <f>#N/A</f>
        <v>#N/A</v>
      </c>
      <c r="D10" s="22" t="e">
        <f>#N/A</f>
        <v>#N/A</v>
      </c>
      <c r="E10" s="22" t="e">
        <f>#N/A</f>
        <v>#N/A</v>
      </c>
      <c r="F10" s="22" t="e">
        <f>#N/A</f>
        <v>#N/A</v>
      </c>
      <c r="G10" s="22" t="e">
        <f>#N/A</f>
        <v>#N/A</v>
      </c>
      <c r="H10" s="22" t="e">
        <f>#N/A</f>
        <v>#N/A</v>
      </c>
      <c r="I10" s="22" t="s">
        <v>1331</v>
      </c>
    </row>
    <row r="11" spans="1:9" x14ac:dyDescent="0.3">
      <c r="A11" s="30" t="s">
        <v>69</v>
      </c>
      <c r="B11" s="30" t="s">
        <v>62</v>
      </c>
      <c r="C11" s="22" t="e">
        <f>#N/A</f>
        <v>#N/A</v>
      </c>
      <c r="D11" s="22" t="e">
        <f>#N/A</f>
        <v>#N/A</v>
      </c>
      <c r="E11" s="22" t="e">
        <f>#N/A</f>
        <v>#N/A</v>
      </c>
      <c r="F11" s="22" t="e">
        <f>#N/A</f>
        <v>#N/A</v>
      </c>
      <c r="G11" s="22" t="e">
        <f>#N/A</f>
        <v>#N/A</v>
      </c>
      <c r="H11" s="22" t="e">
        <f>#N/A</f>
        <v>#N/A</v>
      </c>
      <c r="I11" s="22" t="s">
        <v>1331</v>
      </c>
    </row>
    <row r="12" spans="1:9" x14ac:dyDescent="0.3">
      <c r="A12" s="30" t="s">
        <v>72</v>
      </c>
      <c r="B12" s="30" t="s">
        <v>62</v>
      </c>
      <c r="C12" s="22" t="e">
        <f>#N/A</f>
        <v>#N/A</v>
      </c>
      <c r="D12" s="22" t="e">
        <f>#N/A</f>
        <v>#N/A</v>
      </c>
      <c r="E12" s="22" t="e">
        <f>#N/A</f>
        <v>#N/A</v>
      </c>
      <c r="F12" s="22" t="e">
        <f>#N/A</f>
        <v>#N/A</v>
      </c>
      <c r="G12" s="22" t="e">
        <f>#N/A</f>
        <v>#N/A</v>
      </c>
      <c r="H12" s="22" t="e">
        <f>#N/A</f>
        <v>#N/A</v>
      </c>
      <c r="I12" s="22" t="s">
        <v>1331</v>
      </c>
    </row>
    <row r="13" spans="1:9" x14ac:dyDescent="0.3">
      <c r="A13" s="30" t="s">
        <v>75</v>
      </c>
      <c r="B13" s="30" t="s">
        <v>62</v>
      </c>
      <c r="C13" s="22" t="e">
        <f>#N/A</f>
        <v>#N/A</v>
      </c>
      <c r="D13" s="22" t="e">
        <f>#N/A</f>
        <v>#N/A</v>
      </c>
      <c r="E13" s="22" t="e">
        <f>#N/A</f>
        <v>#N/A</v>
      </c>
      <c r="F13" s="22" t="e">
        <f>#N/A</f>
        <v>#N/A</v>
      </c>
      <c r="G13" s="22" t="e">
        <f>#N/A</f>
        <v>#N/A</v>
      </c>
      <c r="H13" s="22" t="e">
        <f>#N/A</f>
        <v>#N/A</v>
      </c>
      <c r="I13" s="22" t="s">
        <v>1331</v>
      </c>
    </row>
    <row r="14" spans="1:9" x14ac:dyDescent="0.3">
      <c r="A14" s="30" t="s">
        <v>78</v>
      </c>
      <c r="B14" s="30" t="s">
        <v>62</v>
      </c>
      <c r="C14" s="22" t="e">
        <f>#N/A</f>
        <v>#N/A</v>
      </c>
      <c r="D14" s="22" t="e">
        <f>#N/A</f>
        <v>#N/A</v>
      </c>
      <c r="E14" s="22" t="e">
        <f>#N/A</f>
        <v>#N/A</v>
      </c>
      <c r="F14" s="22" t="e">
        <f>#N/A</f>
        <v>#N/A</v>
      </c>
      <c r="G14" s="22" t="e">
        <f>#N/A</f>
        <v>#N/A</v>
      </c>
      <c r="H14" s="22" t="e">
        <f>#N/A</f>
        <v>#N/A</v>
      </c>
      <c r="I14" s="22" t="s">
        <v>1331</v>
      </c>
    </row>
    <row r="15" spans="1:9" x14ac:dyDescent="0.3">
      <c r="A15" s="30" t="s">
        <v>81</v>
      </c>
      <c r="B15" s="30" t="s">
        <v>1317</v>
      </c>
      <c r="C15" s="22" t="e">
        <f>#N/A</f>
        <v>#N/A</v>
      </c>
      <c r="D15" s="22" t="e">
        <f>#N/A</f>
        <v>#N/A</v>
      </c>
      <c r="E15" s="22" t="e">
        <f>#N/A</f>
        <v>#N/A</v>
      </c>
      <c r="F15" s="22" t="e">
        <f>#N/A</f>
        <v>#N/A</v>
      </c>
      <c r="G15" s="22" t="e">
        <f>#N/A</f>
        <v>#N/A</v>
      </c>
      <c r="H15" s="22" t="e">
        <f>#N/A</f>
        <v>#N/A</v>
      </c>
      <c r="I15" s="22" t="s">
        <v>1331</v>
      </c>
    </row>
    <row r="16" spans="1:9" x14ac:dyDescent="0.3">
      <c r="A16" s="30" t="s">
        <v>85</v>
      </c>
      <c r="B16" s="30" t="s">
        <v>86</v>
      </c>
      <c r="C16" s="22">
        <v>0</v>
      </c>
      <c r="D16" s="22">
        <v>0</v>
      </c>
      <c r="E16" s="22">
        <v>0</v>
      </c>
      <c r="F16" s="22">
        <v>0</v>
      </c>
      <c r="G16" s="22">
        <v>0</v>
      </c>
      <c r="H16" s="22">
        <v>0</v>
      </c>
      <c r="I16" s="22" t="s">
        <v>1332</v>
      </c>
    </row>
    <row r="17" spans="1:9" x14ac:dyDescent="0.3">
      <c r="A17" s="30" t="s">
        <v>91</v>
      </c>
      <c r="B17" s="30" t="s">
        <v>92</v>
      </c>
      <c r="C17" s="22">
        <v>0</v>
      </c>
      <c r="D17" s="22">
        <v>0</v>
      </c>
      <c r="E17" s="22">
        <v>0</v>
      </c>
      <c r="F17" s="22">
        <v>0</v>
      </c>
      <c r="G17" s="22">
        <v>0</v>
      </c>
      <c r="H17" s="22">
        <v>0</v>
      </c>
      <c r="I17" s="22" t="s">
        <v>1333</v>
      </c>
    </row>
    <row r="18" spans="1:9" x14ac:dyDescent="0.3">
      <c r="A18" s="30" t="s">
        <v>98</v>
      </c>
      <c r="B18" s="30" t="s">
        <v>1069</v>
      </c>
      <c r="C18" s="22">
        <v>0</v>
      </c>
      <c r="D18" s="22">
        <v>0</v>
      </c>
      <c r="E18" s="22">
        <v>0</v>
      </c>
      <c r="F18" s="22">
        <v>0</v>
      </c>
      <c r="G18" s="22">
        <v>0</v>
      </c>
      <c r="H18" s="22">
        <v>0</v>
      </c>
      <c r="I18" s="22" t="s">
        <v>1334</v>
      </c>
    </row>
    <row r="19" spans="1:9" x14ac:dyDescent="0.3">
      <c r="A19" s="30" t="s">
        <v>104</v>
      </c>
      <c r="B19" s="30" t="s">
        <v>1162</v>
      </c>
      <c r="C19" s="22">
        <v>-0.56999999999999995</v>
      </c>
      <c r="D19" s="22">
        <v>5.05</v>
      </c>
      <c r="E19" s="22" t="s">
        <v>1328</v>
      </c>
      <c r="F19" s="22">
        <v>5</v>
      </c>
      <c r="G19" s="22" t="s">
        <v>10</v>
      </c>
      <c r="H19" s="22" t="s">
        <v>1335</v>
      </c>
      <c r="I19" s="22" t="s">
        <v>1336</v>
      </c>
    </row>
    <row r="20" spans="1:9" x14ac:dyDescent="0.3">
      <c r="A20" s="30" t="s">
        <v>110</v>
      </c>
      <c r="B20" s="30" t="s">
        <v>1312</v>
      </c>
      <c r="C20" s="22">
        <v>-1.06</v>
      </c>
      <c r="D20" s="22">
        <v>3.1</v>
      </c>
      <c r="E20" s="22" t="s">
        <v>1036</v>
      </c>
      <c r="F20" s="22">
        <v>5</v>
      </c>
      <c r="G20" s="22" t="s">
        <v>1337</v>
      </c>
      <c r="H20" s="22" t="s">
        <v>1335</v>
      </c>
      <c r="I20" s="22" t="s">
        <v>1338</v>
      </c>
    </row>
    <row r="21" spans="1:9" x14ac:dyDescent="0.3">
      <c r="A21" s="30" t="s">
        <v>118</v>
      </c>
      <c r="B21" s="30" t="s">
        <v>119</v>
      </c>
      <c r="C21" s="22">
        <f>0.11/12</f>
        <v>9.1666666666666667E-3</v>
      </c>
      <c r="D21" s="22">
        <v>0.6</v>
      </c>
      <c r="E21" s="22" t="s">
        <v>1328</v>
      </c>
      <c r="F21" s="22">
        <v>5</v>
      </c>
      <c r="G21" s="22">
        <v>12</v>
      </c>
      <c r="H21" s="22" t="s">
        <v>1339</v>
      </c>
      <c r="I21" s="22" t="s">
        <v>1340</v>
      </c>
    </row>
    <row r="22" spans="1:9" x14ac:dyDescent="0.3">
      <c r="A22" s="30" t="s">
        <v>125</v>
      </c>
      <c r="B22" s="30" t="s">
        <v>1191</v>
      </c>
      <c r="C22" s="22">
        <v>0</v>
      </c>
      <c r="D22" s="22">
        <v>0</v>
      </c>
      <c r="E22" s="22">
        <v>0</v>
      </c>
      <c r="F22" s="22">
        <v>0</v>
      </c>
      <c r="G22" s="22">
        <v>0</v>
      </c>
      <c r="H22" s="22">
        <v>0</v>
      </c>
      <c r="I22" s="22" t="s">
        <v>1341</v>
      </c>
    </row>
    <row r="23" spans="1:9" x14ac:dyDescent="0.3">
      <c r="A23" s="30" t="s">
        <v>130</v>
      </c>
      <c r="B23" s="30" t="s">
        <v>131</v>
      </c>
      <c r="C23" s="22">
        <v>2.12</v>
      </c>
      <c r="D23" s="22">
        <v>4.29</v>
      </c>
      <c r="E23" s="22" t="s">
        <v>1328</v>
      </c>
      <c r="F23" s="22">
        <v>10</v>
      </c>
      <c r="G23" s="22" t="s">
        <v>1337</v>
      </c>
      <c r="H23" s="22" t="s">
        <v>1335</v>
      </c>
      <c r="I23" s="22" t="s">
        <v>1342</v>
      </c>
    </row>
    <row r="24" spans="1:9" x14ac:dyDescent="0.3">
      <c r="A24" s="30" t="s">
        <v>136</v>
      </c>
      <c r="B24" s="30" t="s">
        <v>1248</v>
      </c>
      <c r="C24" s="22">
        <v>0.84166666666666701</v>
      </c>
      <c r="D24" s="22">
        <v>6.45</v>
      </c>
      <c r="E24" s="22" t="s">
        <v>1328</v>
      </c>
      <c r="F24" s="22">
        <v>10</v>
      </c>
      <c r="G24" s="22" t="s">
        <v>1343</v>
      </c>
      <c r="H24" s="22" t="s">
        <v>167</v>
      </c>
      <c r="I24" s="22" t="s">
        <v>1344</v>
      </c>
    </row>
    <row r="25" spans="1:9" x14ac:dyDescent="0.3">
      <c r="A25" s="30" t="s">
        <v>143</v>
      </c>
      <c r="B25" s="30" t="s">
        <v>137</v>
      </c>
      <c r="C25" s="22">
        <v>0</v>
      </c>
      <c r="D25" s="22">
        <v>0</v>
      </c>
      <c r="E25" s="22">
        <v>0</v>
      </c>
      <c r="F25" s="22">
        <v>0</v>
      </c>
      <c r="G25" s="22">
        <v>0</v>
      </c>
      <c r="H25" s="22">
        <v>0</v>
      </c>
      <c r="I25" s="22" t="s">
        <v>1345</v>
      </c>
    </row>
    <row r="26" spans="1:9" x14ac:dyDescent="0.3">
      <c r="A26" s="30" t="s">
        <v>146</v>
      </c>
      <c r="B26" s="30" t="s">
        <v>1314</v>
      </c>
      <c r="C26" s="22">
        <v>-0.65</v>
      </c>
      <c r="D26" s="22">
        <v>1.83</v>
      </c>
      <c r="E26" s="22" t="s">
        <v>1328</v>
      </c>
      <c r="F26" s="22">
        <v>10</v>
      </c>
      <c r="G26" s="22" t="s">
        <v>1337</v>
      </c>
      <c r="H26" s="22" t="s">
        <v>1335</v>
      </c>
      <c r="I26" s="22" t="s">
        <v>1346</v>
      </c>
    </row>
    <row r="27" spans="1:9" x14ac:dyDescent="0.3">
      <c r="A27" s="30" t="s">
        <v>152</v>
      </c>
      <c r="B27" s="30" t="s">
        <v>1320</v>
      </c>
      <c r="C27" s="22" t="e">
        <f>#N/A</f>
        <v>#N/A</v>
      </c>
      <c r="D27" s="22" t="e">
        <f>#N/A</f>
        <v>#N/A</v>
      </c>
      <c r="E27" s="22" t="e">
        <f>#N/A</f>
        <v>#N/A</v>
      </c>
      <c r="F27" s="22" t="e">
        <f>#N/A</f>
        <v>#N/A</v>
      </c>
      <c r="G27" s="22" t="e">
        <f>#N/A</f>
        <v>#N/A</v>
      </c>
      <c r="H27" s="22" t="e">
        <f>#N/A</f>
        <v>#N/A</v>
      </c>
      <c r="I27" s="22" t="e">
        <f>#N/A</f>
        <v>#N/A</v>
      </c>
    </row>
    <row r="28" spans="1:9" x14ac:dyDescent="0.3">
      <c r="A28" s="30" t="s">
        <v>156</v>
      </c>
      <c r="B28" s="30" t="s">
        <v>1320</v>
      </c>
      <c r="C28" s="22" t="e">
        <f>#N/A</f>
        <v>#N/A</v>
      </c>
      <c r="D28" s="22" t="e">
        <f>#N/A</f>
        <v>#N/A</v>
      </c>
      <c r="E28" s="22" t="e">
        <f>#N/A</f>
        <v>#N/A</v>
      </c>
      <c r="F28" s="22" t="e">
        <f>#N/A</f>
        <v>#N/A</v>
      </c>
      <c r="G28" s="22" t="e">
        <f>#N/A</f>
        <v>#N/A</v>
      </c>
      <c r="H28" s="22" t="e">
        <f>#N/A</f>
        <v>#N/A</v>
      </c>
      <c r="I28" s="22" t="e">
        <f>#N/A</f>
        <v>#N/A</v>
      </c>
    </row>
    <row r="29" spans="1:9" x14ac:dyDescent="0.3">
      <c r="A29" s="30" t="s">
        <v>159</v>
      </c>
      <c r="B29" s="30" t="s">
        <v>1320</v>
      </c>
      <c r="C29" s="22" t="e">
        <f>#N/A</f>
        <v>#N/A</v>
      </c>
      <c r="D29" s="22" t="e">
        <f>#N/A</f>
        <v>#N/A</v>
      </c>
      <c r="E29" s="22" t="e">
        <f>#N/A</f>
        <v>#N/A</v>
      </c>
      <c r="F29" s="22" t="e">
        <f>#N/A</f>
        <v>#N/A</v>
      </c>
      <c r="G29" s="22" t="e">
        <f>#N/A</f>
        <v>#N/A</v>
      </c>
      <c r="H29" s="22" t="e">
        <f>#N/A</f>
        <v>#N/A</v>
      </c>
      <c r="I29" s="22" t="e">
        <f>#N/A</f>
        <v>#N/A</v>
      </c>
    </row>
    <row r="30" spans="1:9" x14ac:dyDescent="0.3">
      <c r="A30" s="30" t="s">
        <v>162</v>
      </c>
      <c r="B30" s="30" t="s">
        <v>1076</v>
      </c>
      <c r="C30" s="22">
        <v>0.65</v>
      </c>
      <c r="D30" s="22">
        <v>3.17</v>
      </c>
      <c r="E30" s="22" t="s">
        <v>1036</v>
      </c>
      <c r="F30" s="22">
        <v>10</v>
      </c>
      <c r="G30" s="22" t="s">
        <v>10</v>
      </c>
      <c r="H30" s="22" t="s">
        <v>1335</v>
      </c>
      <c r="I30" s="22" t="s">
        <v>1347</v>
      </c>
    </row>
    <row r="31" spans="1:9" x14ac:dyDescent="0.3">
      <c r="A31" s="30" t="s">
        <v>167</v>
      </c>
      <c r="B31" s="30" t="s">
        <v>168</v>
      </c>
      <c r="C31" s="22">
        <v>1.01</v>
      </c>
      <c r="D31" s="22">
        <v>3.07</v>
      </c>
      <c r="E31" s="22" t="s">
        <v>1328</v>
      </c>
      <c r="F31" s="22">
        <v>2</v>
      </c>
      <c r="G31" s="22" t="s">
        <v>10</v>
      </c>
      <c r="H31" s="22" t="s">
        <v>1348</v>
      </c>
      <c r="I31" s="22" t="s">
        <v>1349</v>
      </c>
    </row>
    <row r="32" spans="1:9" x14ac:dyDescent="0.3">
      <c r="A32" s="30" t="s">
        <v>172</v>
      </c>
      <c r="B32" s="30" t="s">
        <v>1289</v>
      </c>
      <c r="C32" s="22">
        <v>0</v>
      </c>
      <c r="D32" s="22">
        <v>0</v>
      </c>
      <c r="E32" s="22">
        <v>0</v>
      </c>
      <c r="F32" s="22">
        <v>0</v>
      </c>
      <c r="G32" s="22">
        <v>0</v>
      </c>
      <c r="H32" s="22">
        <v>0</v>
      </c>
      <c r="I32" s="22" t="s">
        <v>1350</v>
      </c>
    </row>
    <row r="33" spans="1:9" x14ac:dyDescent="0.3">
      <c r="A33" s="30" t="s">
        <v>181</v>
      </c>
      <c r="B33" s="30" t="s">
        <v>1103</v>
      </c>
      <c r="C33" s="22">
        <v>0.79</v>
      </c>
      <c r="D33" s="22">
        <v>3.1970000000000001</v>
      </c>
      <c r="E33" s="22" t="s">
        <v>1036</v>
      </c>
      <c r="F33" s="22">
        <v>5</v>
      </c>
      <c r="G33" s="22" t="s">
        <v>1337</v>
      </c>
      <c r="H33" s="22" t="s">
        <v>1335</v>
      </c>
      <c r="I33" s="22" t="s">
        <v>1351</v>
      </c>
    </row>
    <row r="34" spans="1:9" x14ac:dyDescent="0.3">
      <c r="A34" s="30" t="s">
        <v>187</v>
      </c>
      <c r="B34" s="30" t="s">
        <v>1103</v>
      </c>
      <c r="C34" s="22">
        <v>0</v>
      </c>
      <c r="D34" s="22">
        <v>0</v>
      </c>
      <c r="E34" s="22">
        <v>0</v>
      </c>
      <c r="F34" s="22">
        <v>0</v>
      </c>
      <c r="G34" s="22">
        <v>0</v>
      </c>
      <c r="H34" s="22">
        <v>0</v>
      </c>
      <c r="I34" s="22" t="s">
        <v>1352</v>
      </c>
    </row>
    <row r="35" spans="1:9" x14ac:dyDescent="0.3">
      <c r="A35" s="30" t="s">
        <v>191</v>
      </c>
      <c r="B35" s="30" t="s">
        <v>1103</v>
      </c>
      <c r="C35" s="22">
        <v>0</v>
      </c>
      <c r="D35" s="22">
        <v>0</v>
      </c>
      <c r="E35" s="22">
        <v>0</v>
      </c>
      <c r="F35" s="22">
        <v>0</v>
      </c>
      <c r="G35" s="22">
        <v>0</v>
      </c>
      <c r="H35" s="22">
        <v>0</v>
      </c>
      <c r="I35" s="22" t="s">
        <v>1353</v>
      </c>
    </row>
    <row r="36" spans="1:9" x14ac:dyDescent="0.3">
      <c r="A36" s="30" t="s">
        <v>193</v>
      </c>
      <c r="B36" s="30" t="s">
        <v>194</v>
      </c>
      <c r="C36" s="22">
        <v>0</v>
      </c>
      <c r="D36" s="22">
        <v>0</v>
      </c>
      <c r="E36" s="22">
        <v>0</v>
      </c>
      <c r="F36" s="22">
        <v>0</v>
      </c>
      <c r="G36" s="22">
        <v>0</v>
      </c>
      <c r="H36" s="22">
        <v>0</v>
      </c>
      <c r="I36" s="22" t="s">
        <v>1354</v>
      </c>
    </row>
    <row r="37" spans="1:9" x14ac:dyDescent="0.3">
      <c r="A37" s="30" t="s">
        <v>199</v>
      </c>
      <c r="B37" s="30" t="s">
        <v>1089</v>
      </c>
      <c r="C37" s="22">
        <v>0</v>
      </c>
      <c r="D37" s="22">
        <v>0</v>
      </c>
      <c r="E37" s="22">
        <v>0</v>
      </c>
      <c r="F37" s="22">
        <v>0</v>
      </c>
      <c r="G37" s="22">
        <v>0</v>
      </c>
      <c r="H37" s="22">
        <v>0</v>
      </c>
      <c r="I37" s="22" t="s">
        <v>1355</v>
      </c>
    </row>
    <row r="38" spans="1:9" x14ac:dyDescent="0.3">
      <c r="A38" s="30" t="s">
        <v>205</v>
      </c>
      <c r="B38" s="30" t="s">
        <v>1050</v>
      </c>
      <c r="C38" s="22">
        <v>-0.20599999999999999</v>
      </c>
      <c r="D38" s="22">
        <v>5.5</v>
      </c>
      <c r="E38" s="22" t="s">
        <v>1328</v>
      </c>
      <c r="F38" s="22">
        <v>5</v>
      </c>
      <c r="G38" s="22" t="s">
        <v>10</v>
      </c>
      <c r="H38" s="22" t="s">
        <v>1335</v>
      </c>
      <c r="I38" s="22" t="s">
        <v>1356</v>
      </c>
    </row>
    <row r="39" spans="1:9" x14ac:dyDescent="0.3">
      <c r="A39" s="30" t="s">
        <v>210</v>
      </c>
      <c r="B39" s="30" t="s">
        <v>211</v>
      </c>
      <c r="C39" s="22">
        <v>0</v>
      </c>
      <c r="D39" s="22">
        <v>0</v>
      </c>
      <c r="E39" s="22">
        <v>0</v>
      </c>
      <c r="F39" s="22">
        <v>0</v>
      </c>
      <c r="G39" s="22">
        <v>0</v>
      </c>
      <c r="H39" s="22">
        <v>0</v>
      </c>
      <c r="I39" s="22" t="s">
        <v>1357</v>
      </c>
    </row>
    <row r="40" spans="1:9" x14ac:dyDescent="0.3">
      <c r="A40" s="30" t="s">
        <v>217</v>
      </c>
      <c r="B40" s="30" t="s">
        <v>1173</v>
      </c>
      <c r="C40" s="22">
        <v>0.87</v>
      </c>
      <c r="D40" s="22">
        <v>5.78</v>
      </c>
      <c r="E40" s="22" t="s">
        <v>1328</v>
      </c>
      <c r="F40" s="22">
        <v>5</v>
      </c>
      <c r="G40" s="22" t="s">
        <v>10</v>
      </c>
      <c r="H40" s="22" t="s">
        <v>1335</v>
      </c>
      <c r="I40" s="22" t="s">
        <v>1358</v>
      </c>
    </row>
    <row r="41" spans="1:9" x14ac:dyDescent="0.3">
      <c r="A41" s="30" t="s">
        <v>227</v>
      </c>
      <c r="B41" s="30" t="s">
        <v>224</v>
      </c>
      <c r="C41" s="22" t="e">
        <f>#N/A</f>
        <v>#N/A</v>
      </c>
      <c r="D41" s="22" t="e">
        <f>#N/A</f>
        <v>#N/A</v>
      </c>
      <c r="E41" s="22" t="e">
        <f>#N/A</f>
        <v>#N/A</v>
      </c>
      <c r="F41" s="22" t="e">
        <f>#N/A</f>
        <v>#N/A</v>
      </c>
      <c r="G41" s="22" t="e">
        <f>#N/A</f>
        <v>#N/A</v>
      </c>
      <c r="H41" s="22" t="e">
        <f>#N/A</f>
        <v>#N/A</v>
      </c>
      <c r="I41" s="22" t="s">
        <v>3368</v>
      </c>
    </row>
    <row r="42" spans="1:9" x14ac:dyDescent="0.3">
      <c r="A42" s="30" t="s">
        <v>223</v>
      </c>
      <c r="B42" s="30" t="s">
        <v>224</v>
      </c>
      <c r="C42" s="22" t="e">
        <f>#N/A</f>
        <v>#N/A</v>
      </c>
      <c r="D42" s="22" t="e">
        <f>#N/A</f>
        <v>#N/A</v>
      </c>
      <c r="E42" s="22" t="e">
        <f>#N/A</f>
        <v>#N/A</v>
      </c>
      <c r="F42" s="22" t="e">
        <f>#N/A</f>
        <v>#N/A</v>
      </c>
      <c r="G42" s="22" t="e">
        <f>#N/A</f>
        <v>#N/A</v>
      </c>
      <c r="H42" s="22" t="e">
        <f>#N/A</f>
        <v>#N/A</v>
      </c>
      <c r="I42" s="22" t="s">
        <v>3367</v>
      </c>
    </row>
    <row r="43" spans="1:9" x14ac:dyDescent="0.3">
      <c r="A43" s="30" t="s">
        <v>231</v>
      </c>
      <c r="B43" s="30" t="s">
        <v>232</v>
      </c>
      <c r="I43" s="22" t="s">
        <v>3369</v>
      </c>
    </row>
    <row r="44" spans="1:9" x14ac:dyDescent="0.3">
      <c r="A44" s="30" t="s">
        <v>238</v>
      </c>
      <c r="B44" s="30" t="s">
        <v>1319</v>
      </c>
      <c r="C44" s="22" t="e">
        <f>#N/A</f>
        <v>#N/A</v>
      </c>
      <c r="D44" s="22" t="e">
        <f>#N/A</f>
        <v>#N/A</v>
      </c>
      <c r="E44" s="22" t="e">
        <f>#N/A</f>
        <v>#N/A</v>
      </c>
      <c r="F44" s="22" t="e">
        <f>#N/A</f>
        <v>#N/A</v>
      </c>
      <c r="G44" s="22" t="e">
        <f>#N/A</f>
        <v>#N/A</v>
      </c>
      <c r="H44" s="22" t="e">
        <f>#N/A</f>
        <v>#N/A</v>
      </c>
      <c r="I44" s="22" t="s">
        <v>2453</v>
      </c>
    </row>
    <row r="45" spans="1:9" x14ac:dyDescent="0.3">
      <c r="A45" s="30" t="s">
        <v>243</v>
      </c>
      <c r="B45" s="30" t="s">
        <v>1319</v>
      </c>
      <c r="C45" s="22" t="e">
        <f>#N/A</f>
        <v>#N/A</v>
      </c>
      <c r="D45" s="22" t="e">
        <f>#N/A</f>
        <v>#N/A</v>
      </c>
      <c r="E45" s="22" t="e">
        <f>#N/A</f>
        <v>#N/A</v>
      </c>
      <c r="F45" s="22" t="e">
        <f>#N/A</f>
        <v>#N/A</v>
      </c>
      <c r="G45" s="22" t="e">
        <f>#N/A</f>
        <v>#N/A</v>
      </c>
      <c r="H45" s="22" t="e">
        <f>#N/A</f>
        <v>#N/A</v>
      </c>
      <c r="I45" s="22" t="s">
        <v>2453</v>
      </c>
    </row>
    <row r="46" spans="1:9" x14ac:dyDescent="0.3">
      <c r="A46" s="30" t="s">
        <v>116</v>
      </c>
      <c r="B46" s="30" t="s">
        <v>1241</v>
      </c>
      <c r="C46" s="22">
        <v>0</v>
      </c>
      <c r="D46" s="22">
        <v>0</v>
      </c>
      <c r="E46" s="22">
        <v>0</v>
      </c>
      <c r="F46" s="22">
        <v>0</v>
      </c>
      <c r="G46" s="22">
        <v>0</v>
      </c>
      <c r="H46" s="22">
        <v>0</v>
      </c>
      <c r="I46" s="22" t="s">
        <v>1360</v>
      </c>
    </row>
    <row r="47" spans="1:9" x14ac:dyDescent="0.3">
      <c r="A47" s="30" t="s">
        <v>247</v>
      </c>
      <c r="B47" s="30" t="s">
        <v>1216</v>
      </c>
      <c r="C47" s="22">
        <v>0.43</v>
      </c>
      <c r="D47" s="22">
        <v>2.83</v>
      </c>
      <c r="E47" s="22" t="s">
        <v>1328</v>
      </c>
      <c r="F47" s="22">
        <v>3</v>
      </c>
      <c r="G47" s="22" t="s">
        <v>10</v>
      </c>
      <c r="H47" s="22" t="s">
        <v>1361</v>
      </c>
      <c r="I47" s="22" t="s">
        <v>1362</v>
      </c>
    </row>
    <row r="48" spans="1:9" x14ac:dyDescent="0.3">
      <c r="A48" s="30" t="s">
        <v>251</v>
      </c>
      <c r="B48" s="30" t="s">
        <v>1216</v>
      </c>
      <c r="C48" s="22">
        <v>0.38</v>
      </c>
      <c r="D48" s="22">
        <v>3.92</v>
      </c>
      <c r="E48" s="22" t="s">
        <v>1328</v>
      </c>
      <c r="F48" s="22">
        <v>3</v>
      </c>
      <c r="G48" s="22" t="s">
        <v>10</v>
      </c>
      <c r="H48" s="22" t="s">
        <v>1361</v>
      </c>
      <c r="I48" s="22" t="s">
        <v>1363</v>
      </c>
    </row>
    <row r="49" spans="1:9" x14ac:dyDescent="0.3">
      <c r="A49" s="30" t="s">
        <v>255</v>
      </c>
      <c r="B49" s="30" t="s">
        <v>1212</v>
      </c>
      <c r="C49" s="22">
        <v>-6.7500000000000004E-2</v>
      </c>
      <c r="D49" s="22">
        <v>6.91</v>
      </c>
      <c r="E49" s="22" t="s">
        <v>1328</v>
      </c>
      <c r="F49" s="22">
        <v>10</v>
      </c>
      <c r="G49" s="22" t="s">
        <v>10</v>
      </c>
      <c r="H49" s="22" t="s">
        <v>171</v>
      </c>
      <c r="I49" s="22" t="s">
        <v>1364</v>
      </c>
    </row>
    <row r="50" spans="1:9" x14ac:dyDescent="0.3">
      <c r="A50" s="30" t="s">
        <v>260</v>
      </c>
      <c r="B50" s="30" t="s">
        <v>1212</v>
      </c>
      <c r="C50" s="22">
        <v>0.93</v>
      </c>
      <c r="D50" s="22">
        <v>3.82</v>
      </c>
      <c r="E50" s="22" t="s">
        <v>1328</v>
      </c>
      <c r="F50" s="22">
        <v>10</v>
      </c>
      <c r="G50" s="22" t="s">
        <v>10</v>
      </c>
      <c r="H50" s="22" t="s">
        <v>171</v>
      </c>
      <c r="I50" s="22" t="s">
        <v>1364</v>
      </c>
    </row>
    <row r="51" spans="1:9" x14ac:dyDescent="0.3">
      <c r="A51" s="30" t="s">
        <v>263</v>
      </c>
      <c r="B51" s="30" t="s">
        <v>1212</v>
      </c>
      <c r="C51" s="22">
        <v>1.29</v>
      </c>
      <c r="D51" s="22">
        <v>5.7</v>
      </c>
      <c r="E51" s="22" t="s">
        <v>1328</v>
      </c>
      <c r="F51" s="22">
        <v>10</v>
      </c>
      <c r="G51" s="22" t="s">
        <v>10</v>
      </c>
      <c r="H51" s="22" t="s">
        <v>171</v>
      </c>
      <c r="I51" s="22" t="s">
        <v>1364</v>
      </c>
    </row>
    <row r="52" spans="1:9" x14ac:dyDescent="0.3">
      <c r="A52" s="30" t="s">
        <v>267</v>
      </c>
      <c r="B52" s="30" t="s">
        <v>1131</v>
      </c>
      <c r="C52" s="22">
        <v>0</v>
      </c>
      <c r="D52" s="22">
        <v>0</v>
      </c>
      <c r="E52" s="22">
        <v>0</v>
      </c>
      <c r="F52" s="22">
        <v>0</v>
      </c>
      <c r="G52" s="22">
        <v>0</v>
      </c>
      <c r="H52" s="22">
        <v>0</v>
      </c>
      <c r="I52" s="22" t="s">
        <v>1365</v>
      </c>
    </row>
    <row r="53" spans="1:9" x14ac:dyDescent="0.3">
      <c r="A53" s="30" t="s">
        <v>273</v>
      </c>
      <c r="B53" s="30" t="s">
        <v>274</v>
      </c>
      <c r="C53" s="22" t="e">
        <f>#N/A</f>
        <v>#N/A</v>
      </c>
      <c r="D53" s="22" t="e">
        <f>#N/A</f>
        <v>#N/A</v>
      </c>
      <c r="E53" s="22">
        <v>0</v>
      </c>
      <c r="F53" s="22">
        <v>0</v>
      </c>
      <c r="G53" s="22">
        <v>0</v>
      </c>
      <c r="H53" s="22">
        <v>0</v>
      </c>
      <c r="I53" s="22" t="e">
        <f>#N/A</f>
        <v>#N/A</v>
      </c>
    </row>
    <row r="54" spans="1:9" x14ac:dyDescent="0.3">
      <c r="A54" s="30" t="s">
        <v>277</v>
      </c>
      <c r="B54" s="30" t="s">
        <v>1111</v>
      </c>
      <c r="C54" s="22" t="e">
        <f>#N/A</f>
        <v>#N/A</v>
      </c>
      <c r="D54" s="22" t="e">
        <f>#N/A</f>
        <v>#N/A</v>
      </c>
      <c r="E54" s="22">
        <v>0</v>
      </c>
      <c r="F54" s="22">
        <v>0</v>
      </c>
      <c r="G54" s="22">
        <v>0</v>
      </c>
      <c r="H54" s="22">
        <v>0</v>
      </c>
      <c r="I54" s="22" t="e">
        <f>#N/A</f>
        <v>#N/A</v>
      </c>
    </row>
    <row r="55" spans="1:9" x14ac:dyDescent="0.3">
      <c r="A55" s="30" t="s">
        <v>281</v>
      </c>
      <c r="B55" s="30" t="s">
        <v>1111</v>
      </c>
      <c r="C55" s="22" t="e">
        <f>#N/A</f>
        <v>#N/A</v>
      </c>
      <c r="D55" s="22" t="e">
        <f>#N/A</f>
        <v>#N/A</v>
      </c>
      <c r="E55" s="22">
        <v>0</v>
      </c>
      <c r="F55" s="22">
        <v>0</v>
      </c>
      <c r="G55" s="22">
        <v>0</v>
      </c>
      <c r="H55" s="22">
        <v>0</v>
      </c>
      <c r="I55" s="22" t="e">
        <f>#N/A</f>
        <v>#N/A</v>
      </c>
    </row>
    <row r="56" spans="1:9" x14ac:dyDescent="0.3">
      <c r="A56" s="30" t="s">
        <v>284</v>
      </c>
      <c r="B56" s="30" t="s">
        <v>1149</v>
      </c>
      <c r="C56" s="22">
        <v>0</v>
      </c>
      <c r="D56" s="22">
        <v>0</v>
      </c>
      <c r="E56" s="22">
        <v>0</v>
      </c>
      <c r="F56" s="22">
        <v>0</v>
      </c>
      <c r="G56" s="22">
        <v>0</v>
      </c>
      <c r="H56" s="22">
        <v>0</v>
      </c>
      <c r="I56" s="22" t="s">
        <v>1366</v>
      </c>
    </row>
    <row r="57" spans="1:9" x14ac:dyDescent="0.3">
      <c r="A57" s="30" t="s">
        <v>290</v>
      </c>
      <c r="B57" s="30" t="s">
        <v>291</v>
      </c>
      <c r="C57" s="22">
        <v>0</v>
      </c>
      <c r="D57" s="22">
        <v>0</v>
      </c>
      <c r="E57" s="22">
        <v>0</v>
      </c>
      <c r="F57" s="22">
        <v>0</v>
      </c>
      <c r="G57" s="22">
        <v>0</v>
      </c>
      <c r="H57" s="22">
        <v>0</v>
      </c>
      <c r="I57" s="22" t="s">
        <v>1367</v>
      </c>
    </row>
    <row r="58" spans="1:9" x14ac:dyDescent="0.3">
      <c r="A58" s="30" t="s">
        <v>299</v>
      </c>
      <c r="B58" s="30" t="s">
        <v>1052</v>
      </c>
      <c r="C58" s="22">
        <v>0</v>
      </c>
      <c r="D58" s="22">
        <v>0</v>
      </c>
      <c r="E58" s="22">
        <v>0</v>
      </c>
      <c r="F58" s="22">
        <v>0</v>
      </c>
      <c r="G58" s="22">
        <v>0</v>
      </c>
      <c r="H58" s="22">
        <v>0</v>
      </c>
      <c r="I58" s="22" t="s">
        <v>1368</v>
      </c>
    </row>
    <row r="59" spans="1:9" x14ac:dyDescent="0.3">
      <c r="A59" s="30" t="s">
        <v>304</v>
      </c>
      <c r="B59" s="30" t="s">
        <v>1052</v>
      </c>
      <c r="C59" s="22">
        <v>0</v>
      </c>
      <c r="D59" s="22">
        <v>0</v>
      </c>
      <c r="E59" s="22">
        <v>0</v>
      </c>
      <c r="F59" s="22">
        <v>0</v>
      </c>
      <c r="G59" s="22">
        <v>0</v>
      </c>
      <c r="H59" s="22">
        <v>0</v>
      </c>
      <c r="I59" s="22" t="s">
        <v>1369</v>
      </c>
    </row>
    <row r="60" spans="1:9" x14ac:dyDescent="0.3">
      <c r="A60" s="30" t="s">
        <v>309</v>
      </c>
      <c r="B60" s="30" t="s">
        <v>1052</v>
      </c>
      <c r="C60" s="22">
        <v>0</v>
      </c>
      <c r="D60" s="22">
        <v>0</v>
      </c>
      <c r="E60" s="22">
        <v>0</v>
      </c>
      <c r="F60" s="22">
        <v>0</v>
      </c>
      <c r="G60" s="22">
        <v>0</v>
      </c>
      <c r="H60" s="22">
        <v>0</v>
      </c>
      <c r="I60" s="22" t="s">
        <v>1370</v>
      </c>
    </row>
    <row r="61" spans="1:9" x14ac:dyDescent="0.3">
      <c r="A61" s="30" t="s">
        <v>295</v>
      </c>
      <c r="B61" s="30" t="s">
        <v>1052</v>
      </c>
      <c r="C61" s="22">
        <v>0</v>
      </c>
      <c r="D61" s="22">
        <v>0</v>
      </c>
      <c r="E61" s="22">
        <v>0</v>
      </c>
      <c r="F61" s="22">
        <v>0</v>
      </c>
      <c r="G61" s="22">
        <v>0</v>
      </c>
      <c r="H61" s="22">
        <v>0</v>
      </c>
      <c r="I61" s="22" t="s">
        <v>1371</v>
      </c>
    </row>
    <row r="62" spans="1:9" x14ac:dyDescent="0.3">
      <c r="A62" s="30" t="s">
        <v>313</v>
      </c>
      <c r="B62" s="30" t="s">
        <v>1251</v>
      </c>
      <c r="C62" s="22" t="e">
        <f>#N/A</f>
        <v>#N/A</v>
      </c>
      <c r="D62" s="22" t="e">
        <f>#N/A</f>
        <v>#N/A</v>
      </c>
      <c r="E62" s="22">
        <v>0</v>
      </c>
      <c r="F62" s="22">
        <v>0</v>
      </c>
      <c r="G62" s="22">
        <v>0</v>
      </c>
      <c r="H62" s="22">
        <v>0</v>
      </c>
      <c r="I62" s="22" t="s">
        <v>1372</v>
      </c>
    </row>
    <row r="63" spans="1:9" x14ac:dyDescent="0.3">
      <c r="A63" s="30" t="s">
        <v>317</v>
      </c>
      <c r="B63" s="30" t="s">
        <v>318</v>
      </c>
      <c r="C63" s="22" t="e">
        <f>#N/A</f>
        <v>#N/A</v>
      </c>
      <c r="D63" s="22" t="e">
        <f>#N/A</f>
        <v>#N/A</v>
      </c>
      <c r="E63" s="22">
        <v>0</v>
      </c>
      <c r="F63" s="22">
        <v>0</v>
      </c>
      <c r="G63" s="22">
        <v>0</v>
      </c>
      <c r="H63" s="22">
        <v>0</v>
      </c>
      <c r="I63" s="22" t="e">
        <f>#N/A</f>
        <v>#N/A</v>
      </c>
    </row>
    <row r="64" spans="1:9" x14ac:dyDescent="0.3">
      <c r="A64" s="30" t="s">
        <v>321</v>
      </c>
      <c r="B64" s="30" t="s">
        <v>322</v>
      </c>
      <c r="C64" s="22" t="e">
        <f>#N/A</f>
        <v>#N/A</v>
      </c>
      <c r="D64" s="22" t="e">
        <f>#N/A</f>
        <v>#N/A</v>
      </c>
      <c r="E64" s="22">
        <v>0</v>
      </c>
      <c r="F64" s="22">
        <v>0</v>
      </c>
      <c r="G64" s="22">
        <v>0</v>
      </c>
      <c r="H64" s="22">
        <v>0</v>
      </c>
      <c r="I64" s="22" t="e">
        <f>#N/A</f>
        <v>#N/A</v>
      </c>
    </row>
    <row r="65" spans="1:9" x14ac:dyDescent="0.3">
      <c r="A65" s="30" t="s">
        <v>326</v>
      </c>
      <c r="B65" s="30" t="s">
        <v>1113</v>
      </c>
      <c r="C65" s="22">
        <v>0.67</v>
      </c>
      <c r="D65" s="22">
        <v>3.96</v>
      </c>
      <c r="E65" s="22" t="s">
        <v>1328</v>
      </c>
      <c r="F65" s="22">
        <v>10</v>
      </c>
      <c r="G65" s="22" t="s">
        <v>1343</v>
      </c>
      <c r="H65" s="22" t="s">
        <v>171</v>
      </c>
      <c r="I65" s="22" t="s">
        <v>1373</v>
      </c>
    </row>
    <row r="66" spans="1:9" x14ac:dyDescent="0.3">
      <c r="A66" s="30" t="s">
        <v>334</v>
      </c>
      <c r="B66" s="30" t="s">
        <v>1293</v>
      </c>
      <c r="C66" s="22">
        <v>0</v>
      </c>
      <c r="D66" s="22">
        <v>0</v>
      </c>
      <c r="E66" s="22">
        <v>0</v>
      </c>
      <c r="F66" s="22">
        <v>0</v>
      </c>
      <c r="G66" s="22">
        <v>0</v>
      </c>
      <c r="H66" s="22">
        <v>0</v>
      </c>
      <c r="I66" s="22" t="s">
        <v>1374</v>
      </c>
    </row>
    <row r="67" spans="1:9" x14ac:dyDescent="0.3">
      <c r="A67" s="30" t="s">
        <v>329</v>
      </c>
      <c r="B67" s="30" t="s">
        <v>1293</v>
      </c>
      <c r="C67" s="22">
        <v>0</v>
      </c>
      <c r="D67" s="22">
        <v>0</v>
      </c>
      <c r="E67" s="22">
        <v>0</v>
      </c>
      <c r="F67" s="22">
        <v>0</v>
      </c>
      <c r="G67" s="22">
        <v>0</v>
      </c>
      <c r="H67" s="22">
        <v>0</v>
      </c>
      <c r="I67" s="22" t="s">
        <v>1375</v>
      </c>
    </row>
    <row r="68" spans="1:9" x14ac:dyDescent="0.3">
      <c r="A68" s="30" t="s">
        <v>336</v>
      </c>
      <c r="B68" s="30" t="s">
        <v>337</v>
      </c>
      <c r="C68" s="22" t="e">
        <f>#N/A</f>
        <v>#N/A</v>
      </c>
      <c r="D68" s="22" t="e">
        <f>#N/A</f>
        <v>#N/A</v>
      </c>
      <c r="E68" s="22" t="e">
        <f>#N/A</f>
        <v>#N/A</v>
      </c>
      <c r="F68" s="22" t="e">
        <f>#N/A</f>
        <v>#N/A</v>
      </c>
      <c r="G68" s="22" t="e">
        <f>#N/A</f>
        <v>#N/A</v>
      </c>
      <c r="H68" s="22" t="e">
        <f>#N/A</f>
        <v>#N/A</v>
      </c>
      <c r="I68" s="22" t="e">
        <f>#N/A</f>
        <v>#N/A</v>
      </c>
    </row>
    <row r="69" spans="1:9" x14ac:dyDescent="0.3">
      <c r="A69" s="30" t="s">
        <v>341</v>
      </c>
      <c r="B69" s="30" t="s">
        <v>1258</v>
      </c>
      <c r="C69" s="22">
        <v>1.18</v>
      </c>
      <c r="D69" s="22">
        <v>5.51</v>
      </c>
      <c r="E69" s="22" t="s">
        <v>1328</v>
      </c>
      <c r="F69" s="22">
        <v>10</v>
      </c>
      <c r="G69" s="22" t="s">
        <v>1337</v>
      </c>
      <c r="H69" s="22" t="s">
        <v>1335</v>
      </c>
      <c r="I69" s="22" t="s">
        <v>1376</v>
      </c>
    </row>
    <row r="70" spans="1:9" x14ac:dyDescent="0.3">
      <c r="A70" s="30" t="s">
        <v>345</v>
      </c>
      <c r="B70" s="30" t="s">
        <v>346</v>
      </c>
      <c r="C70" s="22" t="e">
        <f>#N/A</f>
        <v>#N/A</v>
      </c>
      <c r="D70" s="22" t="e">
        <f>#N/A</f>
        <v>#N/A</v>
      </c>
      <c r="E70" s="22" t="e">
        <f>#N/A</f>
        <v>#N/A</v>
      </c>
      <c r="F70" s="22" t="e">
        <f>#N/A</f>
        <v>#N/A</v>
      </c>
      <c r="G70" s="22" t="e">
        <f>#N/A</f>
        <v>#N/A</v>
      </c>
      <c r="H70" s="22" t="e">
        <f>#N/A</f>
        <v>#N/A</v>
      </c>
      <c r="I70" s="22" t="e">
        <f>#N/A</f>
        <v>#N/A</v>
      </c>
    </row>
    <row r="71" spans="1:9" x14ac:dyDescent="0.3">
      <c r="A71" s="30" t="s">
        <v>349</v>
      </c>
      <c r="B71" s="30" t="s">
        <v>1060</v>
      </c>
      <c r="C71" s="22">
        <v>-1.73</v>
      </c>
      <c r="D71" s="22">
        <v>8.4499999999999993</v>
      </c>
      <c r="E71" s="22" t="s">
        <v>1328</v>
      </c>
      <c r="F71" s="22">
        <v>10</v>
      </c>
      <c r="G71" s="22" t="s">
        <v>10</v>
      </c>
      <c r="H71" s="22" t="s">
        <v>1335</v>
      </c>
      <c r="I71" s="22" t="s">
        <v>1377</v>
      </c>
    </row>
    <row r="72" spans="1:9" x14ac:dyDescent="0.3">
      <c r="A72" s="30" t="s">
        <v>355</v>
      </c>
      <c r="B72" s="30" t="s">
        <v>356</v>
      </c>
      <c r="C72" s="22" t="e">
        <f>#N/A</f>
        <v>#N/A</v>
      </c>
      <c r="D72" s="22" t="e">
        <f>#N/A</f>
        <v>#N/A</v>
      </c>
      <c r="E72" s="22">
        <v>0</v>
      </c>
      <c r="F72" s="22">
        <v>0</v>
      </c>
      <c r="G72" s="22">
        <v>0</v>
      </c>
      <c r="H72" s="22">
        <v>0</v>
      </c>
      <c r="I72" s="22" t="e">
        <f>#N/A</f>
        <v>#N/A</v>
      </c>
    </row>
    <row r="73" spans="1:9" x14ac:dyDescent="0.3">
      <c r="A73" s="30" t="s">
        <v>359</v>
      </c>
      <c r="B73" s="30" t="s">
        <v>356</v>
      </c>
      <c r="C73" s="22" t="e">
        <f>#N/A</f>
        <v>#N/A</v>
      </c>
      <c r="D73" s="22" t="e">
        <f>#N/A</f>
        <v>#N/A</v>
      </c>
      <c r="E73" s="22">
        <v>0</v>
      </c>
      <c r="F73" s="22">
        <v>0</v>
      </c>
      <c r="G73" s="22">
        <v>0</v>
      </c>
      <c r="H73" s="22">
        <v>0</v>
      </c>
      <c r="I73" s="22" t="e">
        <f>#N/A</f>
        <v>#N/A</v>
      </c>
    </row>
    <row r="74" spans="1:9" x14ac:dyDescent="0.3">
      <c r="A74" s="30" t="s">
        <v>362</v>
      </c>
      <c r="B74" s="30" t="s">
        <v>1291</v>
      </c>
      <c r="C74" s="22">
        <v>1.04</v>
      </c>
      <c r="D74" s="22">
        <v>2.4300000000000002</v>
      </c>
      <c r="E74" s="22" t="s">
        <v>1328</v>
      </c>
      <c r="F74" s="22" t="s">
        <v>1378</v>
      </c>
      <c r="G74" s="22" t="s">
        <v>1379</v>
      </c>
      <c r="H74" s="22" t="s">
        <v>1380</v>
      </c>
      <c r="I74" s="22" t="s">
        <v>1381</v>
      </c>
    </row>
    <row r="75" spans="1:9" x14ac:dyDescent="0.3">
      <c r="A75" s="30" t="s">
        <v>366</v>
      </c>
      <c r="B75" s="30" t="s">
        <v>367</v>
      </c>
      <c r="C75" s="22" t="e">
        <f>#N/A</f>
        <v>#N/A</v>
      </c>
      <c r="D75" s="22" t="e">
        <f>#N/A</f>
        <v>#N/A</v>
      </c>
      <c r="E75" s="22" t="e">
        <f>#N/A</f>
        <v>#N/A</v>
      </c>
      <c r="F75" s="22" t="e">
        <f>#N/A</f>
        <v>#N/A</v>
      </c>
      <c r="G75" s="22" t="e">
        <f>#N/A</f>
        <v>#N/A</v>
      </c>
      <c r="H75" s="22" t="e">
        <f>#N/A</f>
        <v>#N/A</v>
      </c>
      <c r="I75" s="22" t="e">
        <f>#N/A</f>
        <v>#N/A</v>
      </c>
    </row>
    <row r="76" spans="1:9" x14ac:dyDescent="0.3">
      <c r="A76" s="30" t="s">
        <v>370</v>
      </c>
      <c r="B76" s="30" t="s">
        <v>371</v>
      </c>
      <c r="C76" s="22">
        <v>0</v>
      </c>
      <c r="D76" s="22">
        <v>0</v>
      </c>
      <c r="E76" s="22">
        <v>0</v>
      </c>
      <c r="F76" s="22">
        <v>0</v>
      </c>
      <c r="G76" s="22">
        <v>0</v>
      </c>
      <c r="H76" s="22">
        <v>0</v>
      </c>
      <c r="I76" s="22" t="s">
        <v>1382</v>
      </c>
    </row>
    <row r="77" spans="1:9" x14ac:dyDescent="0.3">
      <c r="A77" s="30" t="s">
        <v>378</v>
      </c>
      <c r="B77" s="30" t="s">
        <v>1181</v>
      </c>
      <c r="C77" s="22">
        <v>0</v>
      </c>
      <c r="D77" s="22">
        <v>0</v>
      </c>
      <c r="E77" s="22">
        <v>0</v>
      </c>
      <c r="F77" s="22">
        <v>0</v>
      </c>
      <c r="G77" s="22">
        <v>0</v>
      </c>
      <c r="H77" s="22">
        <v>0</v>
      </c>
      <c r="I77" s="22" t="s">
        <v>1382</v>
      </c>
    </row>
    <row r="78" spans="1:9" x14ac:dyDescent="0.3">
      <c r="A78" s="30" t="s">
        <v>382</v>
      </c>
      <c r="B78" s="30" t="s">
        <v>1181</v>
      </c>
      <c r="C78" s="22">
        <v>0</v>
      </c>
      <c r="D78" s="22">
        <v>0</v>
      </c>
      <c r="E78" s="22">
        <v>0</v>
      </c>
      <c r="F78" s="22">
        <v>0</v>
      </c>
      <c r="G78" s="22">
        <v>0</v>
      </c>
      <c r="H78" s="22">
        <v>0</v>
      </c>
      <c r="I78" s="22" t="s">
        <v>1382</v>
      </c>
    </row>
    <row r="79" spans="1:9" x14ac:dyDescent="0.3">
      <c r="A79" s="30" t="s">
        <v>384</v>
      </c>
      <c r="B79" s="30" t="s">
        <v>1181</v>
      </c>
      <c r="C79" s="22">
        <v>0</v>
      </c>
      <c r="D79" s="22">
        <v>0</v>
      </c>
      <c r="E79" s="22">
        <v>0</v>
      </c>
      <c r="F79" s="22">
        <v>0</v>
      </c>
      <c r="G79" s="22">
        <v>0</v>
      </c>
      <c r="H79" s="22">
        <v>0</v>
      </c>
      <c r="I79" s="22" t="s">
        <v>1382</v>
      </c>
    </row>
    <row r="80" spans="1:9" x14ac:dyDescent="0.3">
      <c r="A80" s="30" t="s">
        <v>386</v>
      </c>
      <c r="B80" s="30" t="s">
        <v>1181</v>
      </c>
      <c r="C80" s="22">
        <v>0</v>
      </c>
      <c r="D80" s="22">
        <v>0</v>
      </c>
      <c r="E80" s="22">
        <v>0</v>
      </c>
      <c r="F80" s="22">
        <v>0</v>
      </c>
      <c r="G80" s="22">
        <v>0</v>
      </c>
      <c r="H80" s="22">
        <v>0</v>
      </c>
      <c r="I80" s="22" t="s">
        <v>1382</v>
      </c>
    </row>
    <row r="81" spans="1:9" x14ac:dyDescent="0.3">
      <c r="A81" s="30" t="s">
        <v>375</v>
      </c>
      <c r="B81" s="30" t="s">
        <v>1181</v>
      </c>
      <c r="C81" s="22">
        <v>0</v>
      </c>
      <c r="D81" s="22">
        <v>0</v>
      </c>
      <c r="E81" s="22">
        <v>0</v>
      </c>
      <c r="F81" s="22">
        <v>0</v>
      </c>
      <c r="G81" s="22">
        <v>0</v>
      </c>
      <c r="H81" s="22">
        <v>0</v>
      </c>
      <c r="I81" s="22" t="s">
        <v>1383</v>
      </c>
    </row>
    <row r="82" spans="1:9" x14ac:dyDescent="0.3">
      <c r="A82" s="30" t="s">
        <v>388</v>
      </c>
      <c r="B82" s="30" t="s">
        <v>1278</v>
      </c>
      <c r="C82" s="22">
        <v>0</v>
      </c>
      <c r="D82" s="22">
        <v>0</v>
      </c>
      <c r="E82" s="22">
        <v>0</v>
      </c>
      <c r="F82" s="22">
        <v>0</v>
      </c>
      <c r="G82" s="22">
        <v>0</v>
      </c>
      <c r="H82" s="22">
        <v>0</v>
      </c>
      <c r="I82" s="22" t="s">
        <v>1384</v>
      </c>
    </row>
    <row r="83" spans="1:9" x14ac:dyDescent="0.3">
      <c r="A83" s="30" t="s">
        <v>393</v>
      </c>
      <c r="B83" s="30" t="s">
        <v>1199</v>
      </c>
      <c r="C83" s="22">
        <v>0</v>
      </c>
      <c r="D83" s="22">
        <v>0</v>
      </c>
      <c r="E83" s="22">
        <v>0</v>
      </c>
      <c r="F83" s="22">
        <v>0</v>
      </c>
      <c r="G83" s="22">
        <v>0</v>
      </c>
      <c r="H83" s="22">
        <v>0</v>
      </c>
      <c r="I83" s="22" t="s">
        <v>1385</v>
      </c>
    </row>
    <row r="84" spans="1:9" x14ac:dyDescent="0.3">
      <c r="A84" s="30" t="s">
        <v>397</v>
      </c>
      <c r="B84" s="30" t="s">
        <v>1199</v>
      </c>
      <c r="C84" s="22">
        <v>0.1</v>
      </c>
      <c r="D84" s="22">
        <v>3.29</v>
      </c>
      <c r="E84" s="22" t="s">
        <v>1328</v>
      </c>
      <c r="F84" s="22" t="s">
        <v>1378</v>
      </c>
      <c r="G84" s="22" t="s">
        <v>1337</v>
      </c>
      <c r="H84" s="22" t="s">
        <v>1348</v>
      </c>
      <c r="I84" s="22" t="s">
        <v>1386</v>
      </c>
    </row>
    <row r="85" spans="1:9" x14ac:dyDescent="0.3">
      <c r="A85" s="30" t="s">
        <v>401</v>
      </c>
      <c r="B85" s="30" t="s">
        <v>1280</v>
      </c>
      <c r="C85" s="22">
        <v>0</v>
      </c>
      <c r="D85" s="22">
        <v>0</v>
      </c>
      <c r="E85" s="22">
        <v>0</v>
      </c>
      <c r="F85" s="22">
        <v>0</v>
      </c>
      <c r="G85" s="22">
        <v>0</v>
      </c>
      <c r="H85" s="22">
        <v>0</v>
      </c>
      <c r="I85" s="22" t="s">
        <v>1387</v>
      </c>
    </row>
    <row r="86" spans="1:9" x14ac:dyDescent="0.3">
      <c r="A86" s="30" t="s">
        <v>406</v>
      </c>
      <c r="B86" s="30" t="s">
        <v>407</v>
      </c>
      <c r="C86" s="22" t="e">
        <f>#N/A</f>
        <v>#N/A</v>
      </c>
      <c r="D86" s="22" t="e">
        <f>#N/A</f>
        <v>#N/A</v>
      </c>
      <c r="E86" s="22" t="e">
        <f>#N/A</f>
        <v>#N/A</v>
      </c>
      <c r="F86" s="22" t="e">
        <f>#N/A</f>
        <v>#N/A</v>
      </c>
      <c r="G86" s="22" t="e">
        <f>#N/A</f>
        <v>#N/A</v>
      </c>
      <c r="H86" s="22" t="e">
        <f>#N/A</f>
        <v>#N/A</v>
      </c>
      <c r="I86" s="22" t="e">
        <f>#N/A</f>
        <v>#N/A</v>
      </c>
    </row>
    <row r="87" spans="1:9" x14ac:dyDescent="0.3">
      <c r="A87" s="30" t="s">
        <v>410</v>
      </c>
      <c r="B87" s="30" t="s">
        <v>1081</v>
      </c>
      <c r="C87" s="22">
        <v>0</v>
      </c>
      <c r="D87" s="22">
        <v>0</v>
      </c>
      <c r="E87" s="22">
        <v>0</v>
      </c>
      <c r="F87" s="22">
        <v>0</v>
      </c>
      <c r="G87" s="22">
        <v>0</v>
      </c>
      <c r="H87" s="22">
        <v>0</v>
      </c>
      <c r="I87" s="22" t="s">
        <v>1367</v>
      </c>
    </row>
    <row r="88" spans="1:9" x14ac:dyDescent="0.3">
      <c r="A88" s="30" t="s">
        <v>415</v>
      </c>
      <c r="B88" s="30" t="s">
        <v>1145</v>
      </c>
      <c r="C88" s="22">
        <v>0.64</v>
      </c>
      <c r="D88" s="22">
        <v>3.66</v>
      </c>
      <c r="E88" s="22" t="s">
        <v>1328</v>
      </c>
      <c r="F88" s="22" t="s">
        <v>1378</v>
      </c>
      <c r="G88" s="22" t="s">
        <v>1388</v>
      </c>
      <c r="H88" s="22" t="s">
        <v>171</v>
      </c>
      <c r="I88" s="22" t="s">
        <v>1389</v>
      </c>
    </row>
    <row r="89" spans="1:9" x14ac:dyDescent="0.3">
      <c r="A89" s="30" t="s">
        <v>418</v>
      </c>
      <c r="B89" s="30" t="s">
        <v>419</v>
      </c>
      <c r="C89" s="22">
        <v>0</v>
      </c>
      <c r="D89" s="22">
        <v>0</v>
      </c>
      <c r="E89" s="22">
        <v>0</v>
      </c>
      <c r="F89" s="22">
        <v>0</v>
      </c>
      <c r="G89" s="22">
        <v>0</v>
      </c>
      <c r="H89" s="22">
        <v>0</v>
      </c>
      <c r="I89" s="22" t="s">
        <v>1390</v>
      </c>
    </row>
    <row r="90" spans="1:9" x14ac:dyDescent="0.3">
      <c r="A90" s="30" t="s">
        <v>424</v>
      </c>
      <c r="B90" s="30" t="s">
        <v>419</v>
      </c>
      <c r="C90" s="22">
        <v>0</v>
      </c>
      <c r="D90" s="22">
        <v>0</v>
      </c>
      <c r="E90" s="22">
        <v>0</v>
      </c>
      <c r="F90" s="22">
        <v>0</v>
      </c>
      <c r="G90" s="22">
        <v>0</v>
      </c>
      <c r="H90" s="22">
        <v>0</v>
      </c>
      <c r="I90" s="22" t="s">
        <v>1391</v>
      </c>
    </row>
    <row r="91" spans="1:9" x14ac:dyDescent="0.3">
      <c r="A91" s="30" t="s">
        <v>429</v>
      </c>
      <c r="B91" s="30" t="s">
        <v>1106</v>
      </c>
      <c r="C91" s="22">
        <v>1.32</v>
      </c>
      <c r="D91" s="22">
        <v>11.04</v>
      </c>
      <c r="E91" s="22" t="s">
        <v>1328</v>
      </c>
      <c r="F91" s="22" t="s">
        <v>1378</v>
      </c>
      <c r="G91" s="22" t="s">
        <v>1343</v>
      </c>
      <c r="H91" s="22" t="s">
        <v>1392</v>
      </c>
      <c r="I91" s="22" t="s">
        <v>1393</v>
      </c>
    </row>
    <row r="92" spans="1:9" x14ac:dyDescent="0.3">
      <c r="A92" s="30" t="s">
        <v>433</v>
      </c>
      <c r="B92" s="30" t="s">
        <v>1154</v>
      </c>
      <c r="C92" s="22">
        <v>-0.79</v>
      </c>
      <c r="D92" s="22">
        <v>2.88</v>
      </c>
      <c r="E92" s="22" t="s">
        <v>1328</v>
      </c>
      <c r="F92" s="22">
        <v>5</v>
      </c>
      <c r="G92" s="22" t="s">
        <v>1337</v>
      </c>
      <c r="H92" s="22" t="s">
        <v>1335</v>
      </c>
      <c r="I92" s="22" t="s">
        <v>1394</v>
      </c>
    </row>
    <row r="93" spans="1:9" x14ac:dyDescent="0.3">
      <c r="A93" s="30" t="s">
        <v>439</v>
      </c>
      <c r="B93" s="30" t="s">
        <v>440</v>
      </c>
      <c r="C93" s="22" t="e">
        <f>#N/A</f>
        <v>#N/A</v>
      </c>
      <c r="D93" s="22" t="e">
        <f>#N/A</f>
        <v>#N/A</v>
      </c>
      <c r="E93" s="22" t="e">
        <f>#N/A</f>
        <v>#N/A</v>
      </c>
      <c r="F93" s="22" t="e">
        <f>#N/A</f>
        <v>#N/A</v>
      </c>
      <c r="G93" s="22" t="e">
        <f>#N/A</f>
        <v>#N/A</v>
      </c>
      <c r="H93" s="22" t="e">
        <f>#N/A</f>
        <v>#N/A</v>
      </c>
      <c r="I93" s="22" t="e">
        <f>#N/A</f>
        <v>#N/A</v>
      </c>
    </row>
    <row r="94" spans="1:9" x14ac:dyDescent="0.3">
      <c r="A94" s="30" t="s">
        <v>444</v>
      </c>
      <c r="B94" s="30" t="s">
        <v>1147</v>
      </c>
      <c r="C94" s="22">
        <v>0</v>
      </c>
      <c r="D94" s="22">
        <v>0</v>
      </c>
      <c r="E94" s="22">
        <v>0</v>
      </c>
      <c r="F94" s="22">
        <v>0</v>
      </c>
      <c r="G94" s="22">
        <v>0</v>
      </c>
      <c r="H94" s="22">
        <v>0</v>
      </c>
      <c r="I94" s="22" t="s">
        <v>1395</v>
      </c>
    </row>
    <row r="95" spans="1:9" x14ac:dyDescent="0.3">
      <c r="A95" s="30" t="s">
        <v>448</v>
      </c>
      <c r="B95" s="30" t="s">
        <v>1246</v>
      </c>
      <c r="C95" s="22" t="e">
        <f>#N/A</f>
        <v>#N/A</v>
      </c>
      <c r="D95" s="22" t="e">
        <f>#N/A</f>
        <v>#N/A</v>
      </c>
      <c r="E95" s="22" t="e">
        <f>#N/A</f>
        <v>#N/A</v>
      </c>
      <c r="F95" s="22" t="e">
        <f>#N/A</f>
        <v>#N/A</v>
      </c>
      <c r="G95" s="22" t="e">
        <f>#N/A</f>
        <v>#N/A</v>
      </c>
      <c r="H95" s="22" t="e">
        <f>#N/A</f>
        <v>#N/A</v>
      </c>
      <c r="I95" s="22" t="e">
        <f>#N/A</f>
        <v>#N/A</v>
      </c>
    </row>
    <row r="96" spans="1:9" x14ac:dyDescent="0.3">
      <c r="A96" s="30" t="s">
        <v>453</v>
      </c>
      <c r="B96" s="30" t="s">
        <v>1295</v>
      </c>
      <c r="C96" s="22">
        <v>0</v>
      </c>
      <c r="D96" s="22">
        <v>0</v>
      </c>
      <c r="E96" s="22">
        <v>0</v>
      </c>
      <c r="F96" s="22">
        <v>0</v>
      </c>
      <c r="G96" s="22">
        <v>0</v>
      </c>
      <c r="H96" s="22">
        <v>0</v>
      </c>
      <c r="I96" s="22" t="s">
        <v>1396</v>
      </c>
    </row>
    <row r="97" spans="1:9" x14ac:dyDescent="0.3">
      <c r="A97" s="30" t="s">
        <v>458</v>
      </c>
      <c r="B97" s="30" t="s">
        <v>1229</v>
      </c>
      <c r="C97" s="22">
        <v>0.38600000000000001</v>
      </c>
      <c r="D97" s="22">
        <v>2.85</v>
      </c>
      <c r="E97" s="22" t="s">
        <v>1036</v>
      </c>
      <c r="F97" s="22">
        <v>5</v>
      </c>
      <c r="G97" s="22" t="s">
        <v>10</v>
      </c>
      <c r="H97" s="22" t="s">
        <v>1335</v>
      </c>
      <c r="I97" s="22" t="s">
        <v>1397</v>
      </c>
    </row>
    <row r="98" spans="1:9" x14ac:dyDescent="0.3">
      <c r="A98" s="30" t="s">
        <v>464</v>
      </c>
      <c r="B98" s="30" t="s">
        <v>1270</v>
      </c>
      <c r="C98" s="22">
        <v>0</v>
      </c>
      <c r="D98" s="22">
        <v>0</v>
      </c>
      <c r="E98" s="22">
        <v>0</v>
      </c>
      <c r="F98" s="22">
        <v>0</v>
      </c>
      <c r="G98" s="22">
        <v>0</v>
      </c>
      <c r="H98" s="22">
        <v>0</v>
      </c>
      <c r="I98" s="22" t="s">
        <v>1398</v>
      </c>
    </row>
    <row r="99" spans="1:9" x14ac:dyDescent="0.3">
      <c r="A99" s="30" t="s">
        <v>468</v>
      </c>
      <c r="B99" s="30" t="s">
        <v>465</v>
      </c>
      <c r="C99" s="22" t="e">
        <f>#N/A</f>
        <v>#N/A</v>
      </c>
      <c r="D99" s="22" t="e">
        <f>#N/A</f>
        <v>#N/A</v>
      </c>
      <c r="E99" s="22">
        <v>0</v>
      </c>
      <c r="F99" s="22">
        <v>0</v>
      </c>
      <c r="G99" s="22">
        <v>0</v>
      </c>
      <c r="H99" s="22">
        <v>0</v>
      </c>
      <c r="I99" s="22" t="s">
        <v>1399</v>
      </c>
    </row>
    <row r="100" spans="1:9" x14ac:dyDescent="0.3">
      <c r="A100" s="30" t="s">
        <v>472</v>
      </c>
      <c r="B100" s="30" t="s">
        <v>1165</v>
      </c>
      <c r="C100" s="22">
        <v>0</v>
      </c>
      <c r="D100" s="22">
        <v>0</v>
      </c>
      <c r="E100" s="22">
        <v>0</v>
      </c>
      <c r="F100" s="22">
        <v>0</v>
      </c>
      <c r="G100" s="22">
        <v>0</v>
      </c>
      <c r="H100" s="22">
        <v>0</v>
      </c>
      <c r="I100" s="22" t="s">
        <v>1400</v>
      </c>
    </row>
    <row r="101" spans="1:9" x14ac:dyDescent="0.3">
      <c r="A101" s="30" t="s">
        <v>478</v>
      </c>
      <c r="B101" s="30" t="s">
        <v>479</v>
      </c>
      <c r="C101" s="22">
        <v>0</v>
      </c>
      <c r="D101" s="22">
        <v>0</v>
      </c>
      <c r="E101" s="22">
        <v>0</v>
      </c>
      <c r="F101" s="22">
        <v>0</v>
      </c>
      <c r="G101" s="22">
        <v>0</v>
      </c>
      <c r="H101" s="22">
        <v>0</v>
      </c>
      <c r="I101" s="22" t="s">
        <v>1401</v>
      </c>
    </row>
    <row r="102" spans="1:9" x14ac:dyDescent="0.3">
      <c r="A102" s="30" t="s">
        <v>483</v>
      </c>
      <c r="B102" s="30" t="s">
        <v>479</v>
      </c>
      <c r="C102" s="22" t="e">
        <f>#N/A</f>
        <v>#N/A</v>
      </c>
      <c r="D102" s="22" t="e">
        <f>#N/A</f>
        <v>#N/A</v>
      </c>
      <c r="E102" s="22" t="e">
        <f>#N/A</f>
        <v>#N/A</v>
      </c>
      <c r="F102" s="22" t="e">
        <f>#N/A</f>
        <v>#N/A</v>
      </c>
      <c r="G102" s="22" t="e">
        <f>#N/A</f>
        <v>#N/A</v>
      </c>
      <c r="H102" s="22" t="e">
        <f>#N/A</f>
        <v>#N/A</v>
      </c>
      <c r="I102" s="22" t="s">
        <v>1402</v>
      </c>
    </row>
    <row r="103" spans="1:9" x14ac:dyDescent="0.3">
      <c r="A103" s="30" t="s">
        <v>486</v>
      </c>
      <c r="B103" s="30" t="s">
        <v>479</v>
      </c>
      <c r="C103" s="22" t="e">
        <f>#N/A</f>
        <v>#N/A</v>
      </c>
      <c r="D103" s="22" t="e">
        <f>#N/A</f>
        <v>#N/A</v>
      </c>
      <c r="E103" s="22" t="e">
        <f>#N/A</f>
        <v>#N/A</v>
      </c>
      <c r="F103" s="22" t="e">
        <f>#N/A</f>
        <v>#N/A</v>
      </c>
      <c r="G103" s="22" t="e">
        <f>#N/A</f>
        <v>#N/A</v>
      </c>
      <c r="H103" s="22" t="e">
        <f>#N/A</f>
        <v>#N/A</v>
      </c>
      <c r="I103" s="22" t="s">
        <v>1403</v>
      </c>
    </row>
    <row r="104" spans="1:9" x14ac:dyDescent="0.3">
      <c r="A104" s="30" t="s">
        <v>493</v>
      </c>
      <c r="B104" s="30" t="s">
        <v>1071</v>
      </c>
      <c r="C104" s="22">
        <v>0</v>
      </c>
      <c r="D104" s="22">
        <v>0</v>
      </c>
      <c r="E104" s="22">
        <v>0</v>
      </c>
      <c r="F104" s="22">
        <v>0</v>
      </c>
      <c r="G104" s="22">
        <v>0</v>
      </c>
      <c r="H104" s="22">
        <v>0</v>
      </c>
    </row>
    <row r="105" spans="1:9" x14ac:dyDescent="0.3">
      <c r="A105" s="30" t="s">
        <v>489</v>
      </c>
      <c r="B105" s="30" t="s">
        <v>1071</v>
      </c>
      <c r="C105" s="22">
        <v>0</v>
      </c>
      <c r="D105" s="22">
        <v>0</v>
      </c>
      <c r="E105" s="22">
        <v>0</v>
      </c>
      <c r="F105" s="22">
        <v>0</v>
      </c>
      <c r="G105" s="22">
        <v>0</v>
      </c>
      <c r="H105" s="22">
        <v>0</v>
      </c>
      <c r="I105" s="22" t="s">
        <v>1405</v>
      </c>
    </row>
    <row r="106" spans="1:9" x14ac:dyDescent="0.3">
      <c r="A106" s="30" t="s">
        <v>498</v>
      </c>
      <c r="B106" s="30" t="s">
        <v>1063</v>
      </c>
      <c r="C106" s="22">
        <v>0</v>
      </c>
      <c r="D106" s="22">
        <v>0</v>
      </c>
      <c r="E106" s="22">
        <v>0</v>
      </c>
      <c r="F106" s="22">
        <v>0</v>
      </c>
      <c r="G106" s="22">
        <v>0</v>
      </c>
      <c r="H106" s="22">
        <v>0</v>
      </c>
      <c r="I106" s="22" t="s">
        <v>1406</v>
      </c>
    </row>
    <row r="107" spans="1:9" x14ac:dyDescent="0.3">
      <c r="A107" s="30" t="s">
        <v>504</v>
      </c>
      <c r="B107" s="30" t="s">
        <v>1063</v>
      </c>
      <c r="C107" s="22">
        <v>0</v>
      </c>
      <c r="D107" s="22">
        <v>0</v>
      </c>
      <c r="E107" s="22">
        <v>0</v>
      </c>
      <c r="F107" s="22">
        <v>0</v>
      </c>
      <c r="G107" s="22">
        <v>0</v>
      </c>
      <c r="H107" s="22">
        <v>0</v>
      </c>
      <c r="I107" s="22" t="s">
        <v>1406</v>
      </c>
    </row>
    <row r="108" spans="1:9" x14ac:dyDescent="0.3">
      <c r="A108" s="30" t="s">
        <v>507</v>
      </c>
      <c r="B108" s="30" t="s">
        <v>1138</v>
      </c>
      <c r="C108" s="22">
        <v>0</v>
      </c>
      <c r="D108" s="22">
        <v>0</v>
      </c>
      <c r="E108" s="22">
        <v>0</v>
      </c>
      <c r="F108" s="22">
        <v>0</v>
      </c>
      <c r="G108" s="22">
        <v>0</v>
      </c>
      <c r="H108" s="22">
        <v>0</v>
      </c>
      <c r="I108" s="22" t="s">
        <v>1407</v>
      </c>
    </row>
    <row r="109" spans="1:9" x14ac:dyDescent="0.3">
      <c r="A109" s="30" t="s">
        <v>512</v>
      </c>
      <c r="B109" s="30" t="s">
        <v>513</v>
      </c>
      <c r="C109" s="22" t="e">
        <f>#N/A</f>
        <v>#N/A</v>
      </c>
      <c r="D109" s="22" t="e">
        <f>#N/A</f>
        <v>#N/A</v>
      </c>
      <c r="E109" s="22" t="e">
        <f>#N/A</f>
        <v>#N/A</v>
      </c>
      <c r="F109" s="22" t="e">
        <f>#N/A</f>
        <v>#N/A</v>
      </c>
      <c r="G109" s="22" t="e">
        <f>#N/A</f>
        <v>#N/A</v>
      </c>
      <c r="H109" s="22" t="e">
        <f>#N/A</f>
        <v>#N/A</v>
      </c>
      <c r="I109" s="22" t="e">
        <f>#N/A</f>
        <v>#N/A</v>
      </c>
    </row>
    <row r="110" spans="1:9" x14ac:dyDescent="0.3">
      <c r="A110" s="30" t="s">
        <v>517</v>
      </c>
      <c r="B110" s="30" t="s">
        <v>513</v>
      </c>
      <c r="C110" s="22" t="e">
        <f>#N/A</f>
        <v>#N/A</v>
      </c>
      <c r="D110" s="22" t="e">
        <f>#N/A</f>
        <v>#N/A</v>
      </c>
      <c r="E110" s="22" t="e">
        <f>#N/A</f>
        <v>#N/A</v>
      </c>
      <c r="F110" s="22" t="e">
        <f>#N/A</f>
        <v>#N/A</v>
      </c>
      <c r="G110" s="22" t="e">
        <f>#N/A</f>
        <v>#N/A</v>
      </c>
      <c r="H110" s="22" t="e">
        <f>#N/A</f>
        <v>#N/A</v>
      </c>
      <c r="I110" s="22" t="e">
        <f>#N/A</f>
        <v>#N/A</v>
      </c>
    </row>
    <row r="111" spans="1:9" x14ac:dyDescent="0.3">
      <c r="A111" s="30" t="s">
        <v>521</v>
      </c>
      <c r="B111" s="30" t="s">
        <v>513</v>
      </c>
      <c r="C111" s="22" t="e">
        <f>#N/A</f>
        <v>#N/A</v>
      </c>
      <c r="D111" s="22" t="e">
        <f>#N/A</f>
        <v>#N/A</v>
      </c>
      <c r="E111" s="22" t="e">
        <f>#N/A</f>
        <v>#N/A</v>
      </c>
      <c r="F111" s="22" t="e">
        <f>#N/A</f>
        <v>#N/A</v>
      </c>
      <c r="G111" s="22" t="e">
        <f>#N/A</f>
        <v>#N/A</v>
      </c>
      <c r="H111" s="22" t="e">
        <f>#N/A</f>
        <v>#N/A</v>
      </c>
      <c r="I111" s="22" t="e">
        <f>#N/A</f>
        <v>#N/A</v>
      </c>
    </row>
    <row r="112" spans="1:9" x14ac:dyDescent="0.3">
      <c r="A112" s="30" t="s">
        <v>524</v>
      </c>
      <c r="B112" s="30" t="s">
        <v>513</v>
      </c>
      <c r="C112" s="22" t="e">
        <f>#N/A</f>
        <v>#N/A</v>
      </c>
      <c r="D112" s="22" t="e">
        <f>#N/A</f>
        <v>#N/A</v>
      </c>
      <c r="E112" s="22" t="e">
        <f>#N/A</f>
        <v>#N/A</v>
      </c>
      <c r="F112" s="22" t="e">
        <f>#N/A</f>
        <v>#N/A</v>
      </c>
      <c r="G112" s="22" t="e">
        <f>#N/A</f>
        <v>#N/A</v>
      </c>
      <c r="H112" s="22" t="e">
        <f>#N/A</f>
        <v>#N/A</v>
      </c>
      <c r="I112" s="22" t="e">
        <f>#N/A</f>
        <v>#N/A</v>
      </c>
    </row>
    <row r="113" spans="1:9" x14ac:dyDescent="0.3">
      <c r="A113" s="30" t="s">
        <v>527</v>
      </c>
      <c r="B113" s="30" t="s">
        <v>513</v>
      </c>
      <c r="C113" s="22" t="e">
        <f>#N/A</f>
        <v>#N/A</v>
      </c>
      <c r="D113" s="22" t="e">
        <f>#N/A</f>
        <v>#N/A</v>
      </c>
      <c r="E113" s="22">
        <v>0</v>
      </c>
      <c r="F113" s="22">
        <v>0</v>
      </c>
      <c r="G113" s="22">
        <v>0</v>
      </c>
      <c r="H113" s="22">
        <v>0</v>
      </c>
      <c r="I113" s="22" t="e">
        <f>#N/A</f>
        <v>#N/A</v>
      </c>
    </row>
    <row r="114" spans="1:9" x14ac:dyDescent="0.3">
      <c r="A114" s="30" t="s">
        <v>529</v>
      </c>
      <c r="B114" s="30" t="s">
        <v>530</v>
      </c>
      <c r="C114" s="22" t="e">
        <f>#N/A</f>
        <v>#N/A</v>
      </c>
      <c r="D114" s="22" t="e">
        <f>#N/A</f>
        <v>#N/A</v>
      </c>
      <c r="E114" s="22" t="e">
        <f>#N/A</f>
        <v>#N/A</v>
      </c>
      <c r="F114" s="22" t="e">
        <f>#N/A</f>
        <v>#N/A</v>
      </c>
      <c r="G114" s="22" t="e">
        <f>#N/A</f>
        <v>#N/A</v>
      </c>
      <c r="H114" s="22" t="e">
        <f>#N/A</f>
        <v>#N/A</v>
      </c>
      <c r="I114" s="22" t="e">
        <f>#N/A</f>
        <v>#N/A</v>
      </c>
    </row>
    <row r="115" spans="1:9" x14ac:dyDescent="0.3">
      <c r="A115" s="30" t="s">
        <v>533</v>
      </c>
      <c r="B115" s="30" t="s">
        <v>530</v>
      </c>
      <c r="C115" s="22" t="e">
        <f>#N/A</f>
        <v>#N/A</v>
      </c>
      <c r="D115" s="22" t="e">
        <f>#N/A</f>
        <v>#N/A</v>
      </c>
      <c r="E115" s="22" t="e">
        <f>#N/A</f>
        <v>#N/A</v>
      </c>
      <c r="F115" s="22" t="e">
        <f>#N/A</f>
        <v>#N/A</v>
      </c>
      <c r="G115" s="22" t="e">
        <f>#N/A</f>
        <v>#N/A</v>
      </c>
      <c r="H115" s="22" t="e">
        <f>#N/A</f>
        <v>#N/A</v>
      </c>
      <c r="I115" s="22" t="e">
        <f>#N/A</f>
        <v>#N/A</v>
      </c>
    </row>
    <row r="116" spans="1:9" x14ac:dyDescent="0.3">
      <c r="A116" s="30" t="s">
        <v>536</v>
      </c>
      <c r="B116" s="30" t="s">
        <v>530</v>
      </c>
      <c r="C116" s="22" t="e">
        <f>#N/A</f>
        <v>#N/A</v>
      </c>
      <c r="D116" s="22" t="e">
        <f>#N/A</f>
        <v>#N/A</v>
      </c>
      <c r="E116" s="22" t="e">
        <f>#N/A</f>
        <v>#N/A</v>
      </c>
      <c r="F116" s="22" t="e">
        <f>#N/A</f>
        <v>#N/A</v>
      </c>
      <c r="G116" s="22" t="e">
        <f>#N/A</f>
        <v>#N/A</v>
      </c>
      <c r="H116" s="22" t="e">
        <f>#N/A</f>
        <v>#N/A</v>
      </c>
      <c r="I116" s="22" t="e">
        <f>#N/A</f>
        <v>#N/A</v>
      </c>
    </row>
    <row r="117" spans="1:9" x14ac:dyDescent="0.3">
      <c r="A117" s="30" t="s">
        <v>550</v>
      </c>
      <c r="B117" s="30" t="s">
        <v>540</v>
      </c>
      <c r="C117" s="22">
        <v>0</v>
      </c>
      <c r="D117" s="22">
        <v>0</v>
      </c>
      <c r="E117" s="22">
        <v>0</v>
      </c>
      <c r="F117" s="22">
        <v>0</v>
      </c>
      <c r="G117" s="22">
        <v>0</v>
      </c>
      <c r="H117" s="22">
        <v>0</v>
      </c>
      <c r="I117" s="22" t="s">
        <v>1408</v>
      </c>
    </row>
    <row r="118" spans="1:9" x14ac:dyDescent="0.3">
      <c r="A118" s="30" t="s">
        <v>539</v>
      </c>
      <c r="B118" s="30" t="s">
        <v>540</v>
      </c>
    </row>
    <row r="119" spans="1:9" x14ac:dyDescent="0.3">
      <c r="A119" s="30" t="s">
        <v>547</v>
      </c>
      <c r="B119" s="30" t="s">
        <v>540</v>
      </c>
      <c r="C119" s="22">
        <v>0</v>
      </c>
      <c r="D119" s="22">
        <v>0</v>
      </c>
      <c r="E119" s="22">
        <v>0</v>
      </c>
      <c r="F119" s="22">
        <v>0</v>
      </c>
      <c r="G119" s="22">
        <v>0</v>
      </c>
      <c r="H119" s="22">
        <v>0</v>
      </c>
      <c r="I119" s="22" t="s">
        <v>1409</v>
      </c>
    </row>
    <row r="120" spans="1:9" x14ac:dyDescent="0.3">
      <c r="A120" s="30" t="s">
        <v>544</v>
      </c>
      <c r="B120" s="30" t="s">
        <v>540</v>
      </c>
    </row>
    <row r="121" spans="1:9" x14ac:dyDescent="0.3">
      <c r="A121" s="30" t="s">
        <v>553</v>
      </c>
      <c r="B121" s="30" t="s">
        <v>1156</v>
      </c>
      <c r="C121" s="22">
        <v>0</v>
      </c>
      <c r="D121" s="22">
        <v>0</v>
      </c>
      <c r="E121" s="22">
        <v>0</v>
      </c>
      <c r="F121" s="22">
        <v>0</v>
      </c>
      <c r="G121" s="22">
        <v>0</v>
      </c>
      <c r="H121" s="22">
        <v>0</v>
      </c>
      <c r="I121" s="22" t="s">
        <v>1410</v>
      </c>
    </row>
    <row r="122" spans="1:9" x14ac:dyDescent="0.3">
      <c r="A122" s="30" t="s">
        <v>557</v>
      </c>
      <c r="B122" s="30" t="s">
        <v>558</v>
      </c>
      <c r="C122" s="22" t="e">
        <f>#N/A</f>
        <v>#N/A</v>
      </c>
      <c r="D122" s="22" t="e">
        <f>#N/A</f>
        <v>#N/A</v>
      </c>
      <c r="E122" s="22" t="e">
        <f>#N/A</f>
        <v>#N/A</v>
      </c>
      <c r="F122" s="22" t="e">
        <f>#N/A</f>
        <v>#N/A</v>
      </c>
      <c r="G122" s="22" t="e">
        <f>#N/A</f>
        <v>#N/A</v>
      </c>
      <c r="H122" s="22" t="e">
        <f>#N/A</f>
        <v>#N/A</v>
      </c>
      <c r="I122" s="22" t="e">
        <f>#N/A</f>
        <v>#N/A</v>
      </c>
    </row>
    <row r="123" spans="1:9" x14ac:dyDescent="0.3">
      <c r="A123" s="30" t="s">
        <v>562</v>
      </c>
      <c r="B123" s="30" t="s">
        <v>1171</v>
      </c>
      <c r="C123" s="22">
        <v>0.45</v>
      </c>
      <c r="D123" s="22">
        <v>2</v>
      </c>
      <c r="E123" s="22" t="s">
        <v>1328</v>
      </c>
      <c r="F123" s="22">
        <v>3</v>
      </c>
      <c r="G123" s="22" t="s">
        <v>1337</v>
      </c>
      <c r="H123" s="22" t="s">
        <v>1335</v>
      </c>
      <c r="I123" s="22" t="s">
        <v>1411</v>
      </c>
    </row>
    <row r="124" spans="1:9" x14ac:dyDescent="0.3">
      <c r="A124" s="30" t="s">
        <v>568</v>
      </c>
      <c r="B124" s="30" t="s">
        <v>1310</v>
      </c>
      <c r="C124" s="22">
        <v>0.76</v>
      </c>
      <c r="D124" s="22">
        <v>2.92</v>
      </c>
      <c r="E124" s="22" t="s">
        <v>1036</v>
      </c>
      <c r="F124" s="22">
        <v>2</v>
      </c>
      <c r="G124" s="22" t="s">
        <v>1412</v>
      </c>
      <c r="H124" s="22" t="s">
        <v>1335</v>
      </c>
      <c r="I124" s="22" t="s">
        <v>1413</v>
      </c>
    </row>
    <row r="125" spans="1:9" x14ac:dyDescent="0.3">
      <c r="A125" s="30" t="s">
        <v>574</v>
      </c>
      <c r="B125" s="30" t="s">
        <v>1253</v>
      </c>
      <c r="C125" s="22">
        <v>0.76</v>
      </c>
      <c r="D125" s="22">
        <v>2.68</v>
      </c>
      <c r="E125" s="22" t="s">
        <v>1328</v>
      </c>
      <c r="F125" s="22" t="s">
        <v>1378</v>
      </c>
      <c r="G125" s="22" t="s">
        <v>1337</v>
      </c>
      <c r="H125" s="22" t="s">
        <v>1335</v>
      </c>
      <c r="I125" s="22" t="s">
        <v>1414</v>
      </c>
    </row>
    <row r="126" spans="1:9" x14ac:dyDescent="0.3">
      <c r="A126" s="30" t="s">
        <v>580</v>
      </c>
      <c r="B126" s="30" t="s">
        <v>1178</v>
      </c>
      <c r="C126" s="22">
        <v>0.49</v>
      </c>
      <c r="D126" s="22">
        <v>5.63</v>
      </c>
      <c r="E126" s="22" t="s">
        <v>1328</v>
      </c>
      <c r="F126" s="22">
        <v>3</v>
      </c>
      <c r="G126" s="22" t="s">
        <v>1337</v>
      </c>
      <c r="H126" s="22" t="s">
        <v>1335</v>
      </c>
      <c r="I126" s="22" t="s">
        <v>1415</v>
      </c>
    </row>
    <row r="127" spans="1:9" x14ac:dyDescent="0.3">
      <c r="A127" s="30" t="s">
        <v>586</v>
      </c>
      <c r="B127" s="30" t="s">
        <v>1236</v>
      </c>
      <c r="C127" s="22">
        <v>0.97</v>
      </c>
      <c r="D127" s="22">
        <v>3.29</v>
      </c>
      <c r="E127" s="22" t="s">
        <v>1328</v>
      </c>
      <c r="F127" s="22">
        <v>10</v>
      </c>
      <c r="G127" s="22" t="s">
        <v>10</v>
      </c>
      <c r="H127" s="22" t="s">
        <v>1335</v>
      </c>
      <c r="I127" s="22" t="s">
        <v>1416</v>
      </c>
    </row>
    <row r="128" spans="1:9" x14ac:dyDescent="0.3">
      <c r="A128" s="30" t="s">
        <v>593</v>
      </c>
      <c r="B128" s="30" t="s">
        <v>1236</v>
      </c>
      <c r="C128" s="22">
        <v>0.71</v>
      </c>
      <c r="D128" s="22">
        <v>3.29</v>
      </c>
      <c r="E128" s="22" t="s">
        <v>1328</v>
      </c>
      <c r="F128" s="22">
        <v>10</v>
      </c>
      <c r="G128" s="22" t="s">
        <v>10</v>
      </c>
      <c r="H128" s="22" t="s">
        <v>1335</v>
      </c>
      <c r="I128" s="22" t="s">
        <v>1417</v>
      </c>
    </row>
    <row r="129" spans="1:9" x14ac:dyDescent="0.3">
      <c r="A129" s="30" t="s">
        <v>597</v>
      </c>
      <c r="B129" s="30" t="s">
        <v>1297</v>
      </c>
      <c r="C129" s="22">
        <v>0</v>
      </c>
      <c r="D129" s="22">
        <v>0</v>
      </c>
      <c r="E129" s="22">
        <v>0</v>
      </c>
      <c r="F129" s="22">
        <v>0</v>
      </c>
      <c r="G129" s="22">
        <v>0</v>
      </c>
      <c r="H129" s="22">
        <v>0</v>
      </c>
      <c r="I129" s="22" t="s">
        <v>1418</v>
      </c>
    </row>
    <row r="130" spans="1:9" x14ac:dyDescent="0.3">
      <c r="A130" s="30" t="s">
        <v>603</v>
      </c>
      <c r="B130" s="30" t="s">
        <v>1124</v>
      </c>
      <c r="C130" s="22">
        <v>0.51</v>
      </c>
      <c r="D130" s="22">
        <v>10.31</v>
      </c>
      <c r="E130" s="22" t="s">
        <v>1328</v>
      </c>
      <c r="F130" s="22" t="s">
        <v>1378</v>
      </c>
      <c r="G130" s="22" t="s">
        <v>1337</v>
      </c>
      <c r="H130" s="22" t="s">
        <v>1335</v>
      </c>
      <c r="I130" s="22" t="s">
        <v>1419</v>
      </c>
    </row>
    <row r="131" spans="1:9" x14ac:dyDescent="0.3">
      <c r="A131" s="30" t="s">
        <v>607</v>
      </c>
      <c r="B131" s="30" t="s">
        <v>608</v>
      </c>
      <c r="C131" s="22">
        <v>0</v>
      </c>
      <c r="D131" s="22">
        <v>0</v>
      </c>
      <c r="E131" s="22">
        <v>0</v>
      </c>
      <c r="F131" s="22">
        <v>0</v>
      </c>
      <c r="G131" s="22">
        <v>0</v>
      </c>
      <c r="H131" s="22">
        <v>0</v>
      </c>
      <c r="I131" s="22" t="s">
        <v>1420</v>
      </c>
    </row>
    <row r="132" spans="1:9" x14ac:dyDescent="0.3">
      <c r="A132" s="30" t="s">
        <v>610</v>
      </c>
      <c r="B132" s="30" t="s">
        <v>611</v>
      </c>
      <c r="C132" s="22" t="e">
        <f>#N/A</f>
        <v>#N/A</v>
      </c>
      <c r="D132" s="22" t="e">
        <f>#N/A</f>
        <v>#N/A</v>
      </c>
      <c r="E132" s="22">
        <v>0</v>
      </c>
      <c r="F132" s="22">
        <v>0</v>
      </c>
      <c r="G132" s="22">
        <v>0</v>
      </c>
      <c r="H132" s="22">
        <v>0</v>
      </c>
      <c r="I132" s="22" t="e">
        <f>#N/A</f>
        <v>#N/A</v>
      </c>
    </row>
    <row r="133" spans="1:9" x14ac:dyDescent="0.3">
      <c r="A133" s="30" t="s">
        <v>615</v>
      </c>
      <c r="B133" s="30" t="s">
        <v>1268</v>
      </c>
      <c r="C133" s="22">
        <v>0</v>
      </c>
      <c r="D133" s="22">
        <v>0</v>
      </c>
      <c r="E133" s="22">
        <v>0</v>
      </c>
      <c r="F133" s="22">
        <v>0</v>
      </c>
      <c r="G133" s="22">
        <v>0</v>
      </c>
      <c r="H133" s="22">
        <v>0</v>
      </c>
      <c r="I133" s="22" t="s">
        <v>1421</v>
      </c>
    </row>
    <row r="134" spans="1:9" x14ac:dyDescent="0.3">
      <c r="A134" s="30" t="s">
        <v>619</v>
      </c>
      <c r="B134" s="30" t="s">
        <v>1268</v>
      </c>
      <c r="C134" s="22">
        <v>0</v>
      </c>
      <c r="D134" s="22">
        <v>0</v>
      </c>
      <c r="E134" s="22">
        <v>0</v>
      </c>
      <c r="F134" s="22">
        <v>0</v>
      </c>
      <c r="G134" s="22">
        <v>0</v>
      </c>
      <c r="H134" s="22">
        <v>0</v>
      </c>
      <c r="I134" s="22" t="s">
        <v>1421</v>
      </c>
    </row>
    <row r="135" spans="1:9" x14ac:dyDescent="0.3">
      <c r="A135" s="30" t="s">
        <v>628</v>
      </c>
      <c r="B135" s="30" t="s">
        <v>1268</v>
      </c>
      <c r="C135" s="22">
        <v>0</v>
      </c>
      <c r="D135" s="22">
        <v>0</v>
      </c>
      <c r="E135" s="22">
        <v>0</v>
      </c>
      <c r="F135" s="22">
        <v>0</v>
      </c>
      <c r="G135" s="22">
        <v>0</v>
      </c>
      <c r="H135" s="22">
        <v>0</v>
      </c>
      <c r="I135" s="22" t="s">
        <v>1421</v>
      </c>
    </row>
    <row r="136" spans="1:9" x14ac:dyDescent="0.3">
      <c r="A136" s="30" t="s">
        <v>626</v>
      </c>
      <c r="B136" s="30" t="s">
        <v>1268</v>
      </c>
      <c r="C136" s="22">
        <v>0</v>
      </c>
      <c r="D136" s="22">
        <v>0</v>
      </c>
      <c r="E136" s="22">
        <v>0</v>
      </c>
      <c r="F136" s="22">
        <v>0</v>
      </c>
      <c r="G136" s="22">
        <v>0</v>
      </c>
      <c r="H136" s="22">
        <v>0</v>
      </c>
      <c r="I136" s="22" t="s">
        <v>1421</v>
      </c>
    </row>
    <row r="137" spans="1:9" x14ac:dyDescent="0.3">
      <c r="A137" s="30" t="s">
        <v>631</v>
      </c>
      <c r="B137" s="30" t="s">
        <v>1207</v>
      </c>
      <c r="C137" s="22">
        <v>0.52</v>
      </c>
      <c r="D137" s="22">
        <v>4.58</v>
      </c>
      <c r="E137" s="22" t="s">
        <v>1328</v>
      </c>
      <c r="F137" s="22">
        <v>10</v>
      </c>
      <c r="G137" s="22" t="s">
        <v>1337</v>
      </c>
      <c r="H137" s="22" t="s">
        <v>1335</v>
      </c>
      <c r="I137" s="22" t="s">
        <v>1422</v>
      </c>
    </row>
    <row r="138" spans="1:9" x14ac:dyDescent="0.3">
      <c r="A138" s="30" t="s">
        <v>637</v>
      </c>
      <c r="B138" s="30" t="s">
        <v>638</v>
      </c>
      <c r="C138" s="22" t="e">
        <f>#N/A</f>
        <v>#N/A</v>
      </c>
      <c r="D138" s="22" t="e">
        <f>#N/A</f>
        <v>#N/A</v>
      </c>
      <c r="E138" s="22" t="e">
        <f>#N/A</f>
        <v>#N/A</v>
      </c>
      <c r="F138" s="22" t="e">
        <f>#N/A</f>
        <v>#N/A</v>
      </c>
      <c r="G138" s="22" t="e">
        <f>#N/A</f>
        <v>#N/A</v>
      </c>
      <c r="H138" s="22" t="e">
        <f>#N/A</f>
        <v>#N/A</v>
      </c>
      <c r="I138" s="22" t="s">
        <v>3370</v>
      </c>
    </row>
    <row r="139" spans="1:9" x14ac:dyDescent="0.3">
      <c r="A139" s="30" t="s">
        <v>642</v>
      </c>
      <c r="B139" s="30" t="s">
        <v>638</v>
      </c>
      <c r="C139" s="22" t="e">
        <f>#N/A</f>
        <v>#N/A</v>
      </c>
      <c r="D139" s="22" t="e">
        <f>#N/A</f>
        <v>#N/A</v>
      </c>
      <c r="E139" s="22" t="e">
        <f>#N/A</f>
        <v>#N/A</v>
      </c>
      <c r="F139" s="22" t="e">
        <f>#N/A</f>
        <v>#N/A</v>
      </c>
      <c r="G139" s="22" t="e">
        <f>#N/A</f>
        <v>#N/A</v>
      </c>
      <c r="H139" s="22" t="e">
        <f>#N/A</f>
        <v>#N/A</v>
      </c>
      <c r="I139" s="22" t="s">
        <v>3371</v>
      </c>
    </row>
    <row r="140" spans="1:9" x14ac:dyDescent="0.3">
      <c r="A140" s="30" t="s">
        <v>646</v>
      </c>
      <c r="B140" s="30" t="s">
        <v>1218</v>
      </c>
      <c r="C140" s="22">
        <v>1.48</v>
      </c>
      <c r="D140" s="22">
        <v>8.4499999999999993</v>
      </c>
      <c r="E140" s="22" t="s">
        <v>1328</v>
      </c>
      <c r="F140" s="22">
        <v>10</v>
      </c>
      <c r="G140" s="22" t="s">
        <v>1337</v>
      </c>
      <c r="H140" s="22" t="s">
        <v>1423</v>
      </c>
      <c r="I140" s="22" t="s">
        <v>1424</v>
      </c>
    </row>
    <row r="141" spans="1:9" ht="30.6" customHeight="1" x14ac:dyDescent="0.3">
      <c r="A141" s="30" t="s">
        <v>654</v>
      </c>
      <c r="B141" s="30" t="s">
        <v>651</v>
      </c>
      <c r="C141" s="22" t="e">
        <f>#N/A</f>
        <v>#N/A</v>
      </c>
      <c r="D141" s="22" t="e">
        <f>#N/A</f>
        <v>#N/A</v>
      </c>
      <c r="E141" s="22">
        <v>0</v>
      </c>
      <c r="F141" s="22">
        <v>0</v>
      </c>
      <c r="G141" s="22">
        <v>0</v>
      </c>
      <c r="H141" s="22">
        <v>0</v>
      </c>
      <c r="I141" s="22" t="s">
        <v>1425</v>
      </c>
    </row>
    <row r="142" spans="1:9" x14ac:dyDescent="0.3">
      <c r="A142" s="30" t="s">
        <v>650</v>
      </c>
      <c r="B142" s="30" t="s">
        <v>651</v>
      </c>
      <c r="I142" s="22" t="s">
        <v>1425</v>
      </c>
    </row>
    <row r="143" spans="1:9" x14ac:dyDescent="0.3">
      <c r="A143" s="30" t="s">
        <v>656</v>
      </c>
      <c r="B143" s="30" t="s">
        <v>657</v>
      </c>
      <c r="C143" s="22" t="e">
        <f>#N/A</f>
        <v>#N/A</v>
      </c>
      <c r="D143" s="22" t="e">
        <f>#N/A</f>
        <v>#N/A</v>
      </c>
      <c r="E143" s="22">
        <v>0</v>
      </c>
      <c r="F143" s="22">
        <v>0</v>
      </c>
      <c r="G143" s="22">
        <v>0</v>
      </c>
      <c r="H143" s="22">
        <v>0</v>
      </c>
      <c r="I143" s="22" t="e">
        <f>#N/A</f>
        <v>#N/A</v>
      </c>
    </row>
    <row r="144" spans="1:9" x14ac:dyDescent="0.3">
      <c r="A144" s="30" t="s">
        <v>660</v>
      </c>
      <c r="B144" s="30" t="s">
        <v>1282</v>
      </c>
      <c r="C144" s="22">
        <v>0.25</v>
      </c>
      <c r="D144" s="22">
        <v>1.79</v>
      </c>
      <c r="E144" s="22" t="s">
        <v>1328</v>
      </c>
      <c r="F144" s="22" t="s">
        <v>1378</v>
      </c>
      <c r="G144" s="22" t="s">
        <v>1337</v>
      </c>
      <c r="H144" s="22" t="s">
        <v>1426</v>
      </c>
      <c r="I144" s="22" t="s">
        <v>1427</v>
      </c>
    </row>
    <row r="145" spans="1:9" x14ac:dyDescent="0.3">
      <c r="A145" s="30" t="s">
        <v>664</v>
      </c>
      <c r="B145" s="30" t="s">
        <v>665</v>
      </c>
      <c r="C145" s="22">
        <v>0</v>
      </c>
      <c r="D145" s="22">
        <v>0</v>
      </c>
      <c r="E145" s="22">
        <v>0</v>
      </c>
      <c r="F145" s="22">
        <v>0</v>
      </c>
      <c r="G145" s="22">
        <v>0</v>
      </c>
      <c r="H145" s="22">
        <v>0</v>
      </c>
      <c r="I145" s="22" t="s">
        <v>1428</v>
      </c>
    </row>
    <row r="146" spans="1:9" x14ac:dyDescent="0.3">
      <c r="A146" s="30" t="s">
        <v>668</v>
      </c>
      <c r="B146" s="30" t="s">
        <v>665</v>
      </c>
      <c r="C146" s="22">
        <v>0</v>
      </c>
      <c r="D146" s="22">
        <v>0</v>
      </c>
      <c r="E146" s="22">
        <v>0</v>
      </c>
      <c r="F146" s="22">
        <v>0</v>
      </c>
      <c r="G146" s="22">
        <v>0</v>
      </c>
      <c r="H146" s="22">
        <v>0</v>
      </c>
      <c r="I146" s="22" t="s">
        <v>1429</v>
      </c>
    </row>
    <row r="147" spans="1:9" x14ac:dyDescent="0.3">
      <c r="A147" s="30" t="s">
        <v>671</v>
      </c>
      <c r="B147" s="30" t="s">
        <v>1243</v>
      </c>
      <c r="C147" s="22">
        <v>1.34</v>
      </c>
      <c r="D147" s="22">
        <v>4.2699999999999996</v>
      </c>
      <c r="E147" s="22" t="s">
        <v>1328</v>
      </c>
      <c r="F147" s="22">
        <v>10</v>
      </c>
      <c r="G147" s="22" t="s">
        <v>1337</v>
      </c>
      <c r="H147" s="22" t="s">
        <v>1335</v>
      </c>
      <c r="I147" s="22" t="s">
        <v>1430</v>
      </c>
    </row>
    <row r="148" spans="1:9" x14ac:dyDescent="0.3">
      <c r="A148" s="30" t="s">
        <v>676</v>
      </c>
      <c r="B148" s="30" t="s">
        <v>1169</v>
      </c>
      <c r="C148" s="22">
        <v>-0.26</v>
      </c>
      <c r="D148" s="22">
        <v>2.14</v>
      </c>
      <c r="E148" s="22" t="s">
        <v>1328</v>
      </c>
      <c r="F148" s="22">
        <v>5</v>
      </c>
      <c r="G148" s="22" t="s">
        <v>1337</v>
      </c>
      <c r="H148" s="22" t="s">
        <v>1335</v>
      </c>
      <c r="I148" s="22" t="s">
        <v>1431</v>
      </c>
    </row>
    <row r="149" spans="1:9" x14ac:dyDescent="0.3">
      <c r="A149" s="30" t="s">
        <v>682</v>
      </c>
      <c r="B149" s="30" t="s">
        <v>1276</v>
      </c>
      <c r="C149" s="22">
        <v>0.17</v>
      </c>
      <c r="D149" s="22">
        <v>1.522</v>
      </c>
      <c r="E149" s="22" t="s">
        <v>1328</v>
      </c>
      <c r="F149" s="22" t="s">
        <v>1432</v>
      </c>
      <c r="G149" s="22" t="s">
        <v>1433</v>
      </c>
      <c r="H149" s="22" t="s">
        <v>1434</v>
      </c>
      <c r="I149" s="22" t="s">
        <v>1435</v>
      </c>
    </row>
    <row r="150" spans="1:9" x14ac:dyDescent="0.3">
      <c r="A150" s="30" t="s">
        <v>686</v>
      </c>
      <c r="B150" s="30" t="s">
        <v>1083</v>
      </c>
      <c r="C150" s="22">
        <v>0</v>
      </c>
      <c r="D150" s="22">
        <v>0</v>
      </c>
      <c r="E150" s="22">
        <v>0</v>
      </c>
      <c r="F150" s="22">
        <v>0</v>
      </c>
      <c r="G150" s="22">
        <v>0</v>
      </c>
      <c r="H150" s="22">
        <v>0</v>
      </c>
      <c r="I150" s="22" t="s">
        <v>1436</v>
      </c>
    </row>
    <row r="151" spans="1:9" x14ac:dyDescent="0.3">
      <c r="A151" s="30" t="s">
        <v>690</v>
      </c>
      <c r="B151" s="30" t="s">
        <v>1261</v>
      </c>
      <c r="C151" s="22">
        <v>0</v>
      </c>
      <c r="D151" s="22">
        <v>0</v>
      </c>
      <c r="E151" s="22">
        <v>0</v>
      </c>
      <c r="F151" s="22">
        <v>0</v>
      </c>
      <c r="G151" s="22">
        <v>0</v>
      </c>
      <c r="H151" s="22">
        <v>0</v>
      </c>
      <c r="I151" s="22" t="s">
        <v>1437</v>
      </c>
    </row>
    <row r="152" spans="1:9" x14ac:dyDescent="0.3">
      <c r="A152" s="30" t="s">
        <v>696</v>
      </c>
      <c r="B152" s="30" t="s">
        <v>1197</v>
      </c>
      <c r="C152" s="22">
        <v>1.31</v>
      </c>
      <c r="D152" s="22">
        <v>3.74</v>
      </c>
      <c r="E152" s="22" t="s">
        <v>1328</v>
      </c>
      <c r="F152" s="22">
        <v>10</v>
      </c>
      <c r="G152" s="22" t="s">
        <v>1438</v>
      </c>
      <c r="H152" s="22" t="s">
        <v>1335</v>
      </c>
      <c r="I152" s="22" t="s">
        <v>1439</v>
      </c>
    </row>
    <row r="153" spans="1:9" x14ac:dyDescent="0.3">
      <c r="A153" s="30" t="s">
        <v>700</v>
      </c>
      <c r="B153" s="30" t="s">
        <v>1197</v>
      </c>
      <c r="C153" s="22">
        <v>0.84</v>
      </c>
      <c r="D153" s="22">
        <v>2.44</v>
      </c>
      <c r="E153" s="22" t="s">
        <v>1328</v>
      </c>
      <c r="F153" s="22">
        <v>10</v>
      </c>
      <c r="G153" s="22" t="s">
        <v>1438</v>
      </c>
      <c r="H153" s="22" t="s">
        <v>1335</v>
      </c>
      <c r="I153" s="22" t="s">
        <v>1440</v>
      </c>
    </row>
    <row r="154" spans="1:9" x14ac:dyDescent="0.3">
      <c r="A154" s="30" t="s">
        <v>705</v>
      </c>
      <c r="B154" s="30" t="s">
        <v>1201</v>
      </c>
      <c r="C154" s="22">
        <v>-1.99</v>
      </c>
      <c r="D154" s="22">
        <v>12.44</v>
      </c>
      <c r="E154" s="22" t="s">
        <v>1328</v>
      </c>
      <c r="F154" s="22">
        <v>10</v>
      </c>
      <c r="G154" s="22" t="s">
        <v>1441</v>
      </c>
      <c r="H154" s="22" t="s">
        <v>1348</v>
      </c>
      <c r="I154" s="22" t="s">
        <v>1442</v>
      </c>
    </row>
    <row r="155" spans="1:9" x14ac:dyDescent="0.3">
      <c r="A155" s="30" t="s">
        <v>712</v>
      </c>
      <c r="B155" s="30" t="s">
        <v>1223</v>
      </c>
      <c r="C155" s="22">
        <v>-0.91600000000000004</v>
      </c>
      <c r="D155" s="22">
        <v>3.45</v>
      </c>
      <c r="E155" s="22" t="s">
        <v>1328</v>
      </c>
      <c r="F155" s="22" t="s">
        <v>1443</v>
      </c>
      <c r="G155" s="22" t="s">
        <v>1444</v>
      </c>
      <c r="H155" s="22" t="s">
        <v>1348</v>
      </c>
      <c r="I155" s="22" t="s">
        <v>1445</v>
      </c>
    </row>
    <row r="156" spans="1:9" x14ac:dyDescent="0.3">
      <c r="A156" s="30" t="s">
        <v>715</v>
      </c>
      <c r="B156" s="30" t="s">
        <v>1223</v>
      </c>
      <c r="C156" s="22">
        <v>-0.51600000000000001</v>
      </c>
      <c r="D156" s="22">
        <v>2.4500000000000002</v>
      </c>
      <c r="E156" s="22" t="s">
        <v>1328</v>
      </c>
      <c r="F156" s="22" t="s">
        <v>1443</v>
      </c>
      <c r="G156" s="22" t="s">
        <v>1444</v>
      </c>
      <c r="H156" s="22" t="s">
        <v>1348</v>
      </c>
      <c r="I156" s="22" t="s">
        <v>1446</v>
      </c>
    </row>
    <row r="157" spans="1:9" x14ac:dyDescent="0.3">
      <c r="A157" s="30" t="s">
        <v>718</v>
      </c>
      <c r="B157" s="30" t="s">
        <v>1067</v>
      </c>
      <c r="C157" s="22">
        <v>0.31</v>
      </c>
      <c r="D157" s="22">
        <v>2.12</v>
      </c>
      <c r="E157" s="22" t="s">
        <v>1328</v>
      </c>
      <c r="F157" s="22">
        <v>5</v>
      </c>
      <c r="G157" s="22" t="s">
        <v>1337</v>
      </c>
      <c r="H157" s="22" t="s">
        <v>1335</v>
      </c>
      <c r="I157" s="22" t="s">
        <v>1447</v>
      </c>
    </row>
    <row r="158" spans="1:9" x14ac:dyDescent="0.3">
      <c r="A158" s="30" t="s">
        <v>718</v>
      </c>
      <c r="B158" s="30" t="s">
        <v>1067</v>
      </c>
      <c r="C158" s="22">
        <v>0.31</v>
      </c>
      <c r="D158" s="22">
        <v>2.12</v>
      </c>
      <c r="E158" s="22" t="s">
        <v>1328</v>
      </c>
      <c r="F158" s="22">
        <v>5</v>
      </c>
      <c r="G158" s="22" t="s">
        <v>1337</v>
      </c>
      <c r="H158" s="22" t="s">
        <v>1335</v>
      </c>
      <c r="I158" s="22" t="s">
        <v>1447</v>
      </c>
    </row>
    <row r="159" spans="1:9" x14ac:dyDescent="0.3">
      <c r="A159" s="30" t="s">
        <v>722</v>
      </c>
      <c r="B159" s="30" t="s">
        <v>723</v>
      </c>
      <c r="C159" s="22">
        <v>0</v>
      </c>
      <c r="D159" s="22">
        <v>0</v>
      </c>
      <c r="E159" s="22">
        <v>0</v>
      </c>
      <c r="F159" s="22">
        <v>0</v>
      </c>
      <c r="G159" s="22">
        <v>0</v>
      </c>
      <c r="H159" s="22">
        <v>0</v>
      </c>
      <c r="I159" s="22" t="s">
        <v>1448</v>
      </c>
    </row>
    <row r="160" spans="1:9" x14ac:dyDescent="0.3">
      <c r="A160" s="30" t="s">
        <v>736</v>
      </c>
      <c r="B160" s="30" t="s">
        <v>1078</v>
      </c>
      <c r="C160" s="22">
        <v>0.65833333333333299</v>
      </c>
      <c r="D160" s="22">
        <v>3.379</v>
      </c>
      <c r="E160" s="22" t="s">
        <v>1328</v>
      </c>
      <c r="F160" s="22">
        <v>10</v>
      </c>
      <c r="G160" s="22" t="s">
        <v>10</v>
      </c>
      <c r="H160" s="22" t="s">
        <v>1335</v>
      </c>
      <c r="I160" s="22" t="s">
        <v>1449</v>
      </c>
    </row>
    <row r="161" spans="1:9" x14ac:dyDescent="0.3">
      <c r="A161" s="30" t="s">
        <v>727</v>
      </c>
      <c r="B161" s="30" t="s">
        <v>1078</v>
      </c>
      <c r="C161" s="22">
        <v>0</v>
      </c>
      <c r="D161" s="22">
        <v>0</v>
      </c>
      <c r="E161" s="22">
        <v>0</v>
      </c>
      <c r="F161" s="22">
        <v>0</v>
      </c>
      <c r="G161" s="22">
        <v>0</v>
      </c>
      <c r="H161" s="22">
        <v>0</v>
      </c>
      <c r="I161" s="22" t="s">
        <v>1450</v>
      </c>
    </row>
    <row r="162" spans="1:9" x14ac:dyDescent="0.3">
      <c r="A162" s="30" t="s">
        <v>732</v>
      </c>
      <c r="B162" s="30" t="s">
        <v>1078</v>
      </c>
      <c r="C162" s="22">
        <v>0</v>
      </c>
      <c r="D162" s="22">
        <v>0</v>
      </c>
      <c r="E162" s="22">
        <v>0</v>
      </c>
      <c r="F162" s="22">
        <v>0</v>
      </c>
      <c r="G162" s="22">
        <v>0</v>
      </c>
      <c r="H162" s="22">
        <v>0</v>
      </c>
      <c r="I162" s="22" t="s">
        <v>1451</v>
      </c>
    </row>
    <row r="163" spans="1:9" x14ac:dyDescent="0.3">
      <c r="A163" s="30" t="s">
        <v>740</v>
      </c>
      <c r="B163" s="30" t="s">
        <v>1193</v>
      </c>
      <c r="C163" s="22">
        <v>0</v>
      </c>
      <c r="D163" s="22">
        <v>0</v>
      </c>
      <c r="E163" s="22">
        <v>0</v>
      </c>
      <c r="F163" s="22">
        <v>0</v>
      </c>
      <c r="G163" s="22">
        <v>0</v>
      </c>
      <c r="H163" s="22">
        <v>0</v>
      </c>
      <c r="I163" s="22" t="s">
        <v>1452</v>
      </c>
    </row>
    <row r="164" spans="1:9" x14ac:dyDescent="0.3">
      <c r="A164" s="30" t="s">
        <v>743</v>
      </c>
      <c r="B164" s="30" t="s">
        <v>1255</v>
      </c>
      <c r="C164" s="22">
        <v>0.33333333333333298</v>
      </c>
      <c r="D164" s="22">
        <v>5.84</v>
      </c>
      <c r="E164" s="22" t="s">
        <v>1328</v>
      </c>
      <c r="F164" s="22" t="s">
        <v>1453</v>
      </c>
      <c r="G164" s="22" t="s">
        <v>10</v>
      </c>
      <c r="H164" s="22" t="s">
        <v>1454</v>
      </c>
      <c r="I164" s="22" t="s">
        <v>1455</v>
      </c>
    </row>
    <row r="165" spans="1:9" x14ac:dyDescent="0.3">
      <c r="A165" s="30" t="s">
        <v>746</v>
      </c>
      <c r="B165" s="30" t="s">
        <v>1209</v>
      </c>
      <c r="C165" s="22">
        <v>1.55</v>
      </c>
      <c r="D165" s="22">
        <v>5.78</v>
      </c>
      <c r="E165" s="22" t="s">
        <v>1328</v>
      </c>
      <c r="F165" s="22" t="s">
        <v>1456</v>
      </c>
      <c r="G165" s="22" t="s">
        <v>1337</v>
      </c>
      <c r="H165" s="22" t="s">
        <v>1335</v>
      </c>
      <c r="I165" s="22" t="s">
        <v>1457</v>
      </c>
    </row>
    <row r="166" spans="1:9" x14ac:dyDescent="0.3">
      <c r="A166" s="30" t="s">
        <v>749</v>
      </c>
      <c r="B166" s="30" t="s">
        <v>1299</v>
      </c>
      <c r="C166" s="22" t="s">
        <v>1458</v>
      </c>
      <c r="D166" s="22" t="s">
        <v>1458</v>
      </c>
      <c r="E166" s="22">
        <v>0</v>
      </c>
      <c r="F166" s="22">
        <v>0</v>
      </c>
      <c r="G166" s="22">
        <v>0</v>
      </c>
      <c r="H166" s="22" t="s">
        <v>1335</v>
      </c>
      <c r="I166" s="22" t="s">
        <v>1459</v>
      </c>
    </row>
    <row r="167" spans="1:9" x14ac:dyDescent="0.3">
      <c r="A167" s="30" t="s">
        <v>754</v>
      </c>
      <c r="B167" s="30" t="s">
        <v>755</v>
      </c>
      <c r="C167" s="22" t="e">
        <f>#N/A</f>
        <v>#N/A</v>
      </c>
      <c r="D167" s="22" t="e">
        <f>#N/A</f>
        <v>#N/A</v>
      </c>
      <c r="E167" s="22" t="e">
        <f>#N/A</f>
        <v>#N/A</v>
      </c>
      <c r="F167" s="22" t="e">
        <f>#N/A</f>
        <v>#N/A</v>
      </c>
      <c r="G167" s="22" t="e">
        <f>#N/A</f>
        <v>#N/A</v>
      </c>
      <c r="H167" s="22" t="e">
        <f>#N/A</f>
        <v>#N/A</v>
      </c>
      <c r="I167" s="22" t="e">
        <f>#N/A</f>
        <v>#N/A</v>
      </c>
    </row>
    <row r="168" spans="1:9" x14ac:dyDescent="0.3">
      <c r="A168" s="30" t="s">
        <v>758</v>
      </c>
      <c r="B168" s="30" t="s">
        <v>759</v>
      </c>
      <c r="C168" s="22">
        <v>0.80600000000000005</v>
      </c>
      <c r="D168" s="22">
        <v>4.0599999999999996</v>
      </c>
      <c r="E168" s="22" t="s">
        <v>1328</v>
      </c>
      <c r="F168" s="22">
        <v>10</v>
      </c>
      <c r="G168" s="22" t="s">
        <v>1337</v>
      </c>
      <c r="H168" s="22" t="s">
        <v>1335</v>
      </c>
      <c r="I168" s="22" t="s">
        <v>1460</v>
      </c>
    </row>
    <row r="169" spans="1:9" x14ac:dyDescent="0.3">
      <c r="A169" s="30" t="s">
        <v>762</v>
      </c>
      <c r="B169" s="30" t="s">
        <v>1087</v>
      </c>
      <c r="C169" s="22">
        <v>-0.8</v>
      </c>
      <c r="D169" s="22">
        <v>5.38</v>
      </c>
      <c r="E169" s="22" t="s">
        <v>1328</v>
      </c>
      <c r="F169" s="22">
        <v>5</v>
      </c>
      <c r="G169" s="22" t="s">
        <v>10</v>
      </c>
      <c r="H169" s="22" t="s">
        <v>1335</v>
      </c>
      <c r="I169" s="22" t="s">
        <v>1461</v>
      </c>
    </row>
    <row r="170" spans="1:9" x14ac:dyDescent="0.3">
      <c r="A170" s="30" t="s">
        <v>766</v>
      </c>
      <c r="B170" s="30" t="s">
        <v>1135</v>
      </c>
      <c r="C170" s="22" t="e">
        <f>#N/A</f>
        <v>#N/A</v>
      </c>
      <c r="D170" s="22" t="e">
        <f>#N/A</f>
        <v>#N/A</v>
      </c>
      <c r="E170" s="22">
        <v>0</v>
      </c>
      <c r="F170" s="22">
        <v>0</v>
      </c>
      <c r="G170" s="22">
        <v>0</v>
      </c>
      <c r="H170" s="22">
        <v>0</v>
      </c>
      <c r="I170" s="22" t="s">
        <v>3372</v>
      </c>
    </row>
    <row r="171" spans="1:9" x14ac:dyDescent="0.3">
      <c r="A171" s="30" t="s">
        <v>771</v>
      </c>
      <c r="B171" s="30" t="s">
        <v>1135</v>
      </c>
      <c r="C171" s="22">
        <v>0.95699999999999996</v>
      </c>
      <c r="D171" s="22">
        <v>9.51</v>
      </c>
      <c r="E171" s="22" t="s">
        <v>1328</v>
      </c>
      <c r="F171" s="22">
        <v>5</v>
      </c>
      <c r="G171" s="22" t="s">
        <v>1337</v>
      </c>
      <c r="H171" s="22" t="s">
        <v>1454</v>
      </c>
      <c r="I171" s="22" t="s">
        <v>1462</v>
      </c>
    </row>
    <row r="172" spans="1:9" x14ac:dyDescent="0.3">
      <c r="A172" s="30" t="s">
        <v>774</v>
      </c>
      <c r="B172" s="30" t="s">
        <v>775</v>
      </c>
      <c r="C172" s="22">
        <v>-1.07</v>
      </c>
      <c r="D172" s="22">
        <v>6.72</v>
      </c>
      <c r="E172" s="22" t="s">
        <v>1328</v>
      </c>
      <c r="F172" s="22">
        <v>10</v>
      </c>
      <c r="G172" s="22" t="s">
        <v>1337</v>
      </c>
      <c r="H172" s="22" t="s">
        <v>1335</v>
      </c>
      <c r="I172" s="22" t="s">
        <v>1463</v>
      </c>
    </row>
    <row r="173" spans="1:9" x14ac:dyDescent="0.3">
      <c r="A173" s="30" t="s">
        <v>778</v>
      </c>
      <c r="B173" s="30" t="s">
        <v>1142</v>
      </c>
      <c r="C173" s="22">
        <v>-0.95</v>
      </c>
      <c r="D173" s="22">
        <v>6.54</v>
      </c>
      <c r="E173" s="22" t="s">
        <v>1328</v>
      </c>
      <c r="F173" s="22">
        <v>10</v>
      </c>
      <c r="G173" s="22" t="s">
        <v>1337</v>
      </c>
      <c r="H173" s="22" t="s">
        <v>1348</v>
      </c>
      <c r="I173" s="22" t="s">
        <v>1464</v>
      </c>
    </row>
    <row r="174" spans="1:9" x14ac:dyDescent="0.3">
      <c r="A174" s="30" t="s">
        <v>783</v>
      </c>
      <c r="B174" s="30" t="s">
        <v>1101</v>
      </c>
      <c r="C174" s="22">
        <v>-0.52300000000000002</v>
      </c>
      <c r="D174" s="22">
        <v>8.59</v>
      </c>
      <c r="E174" s="22" t="s">
        <v>1328</v>
      </c>
      <c r="F174" s="22" t="s">
        <v>1465</v>
      </c>
      <c r="G174" s="22" t="s">
        <v>1337</v>
      </c>
      <c r="H174" s="22" t="s">
        <v>1348</v>
      </c>
      <c r="I174" s="22" t="s">
        <v>1466</v>
      </c>
    </row>
    <row r="175" spans="1:9" x14ac:dyDescent="0.3">
      <c r="A175" s="30" t="s">
        <v>787</v>
      </c>
      <c r="B175" s="30" t="s">
        <v>1126</v>
      </c>
      <c r="C175" s="22">
        <v>0</v>
      </c>
      <c r="D175" s="22">
        <v>0</v>
      </c>
      <c r="E175" s="22">
        <v>0</v>
      </c>
      <c r="F175" s="22">
        <v>0</v>
      </c>
      <c r="G175" s="22">
        <v>0</v>
      </c>
      <c r="H175" s="22">
        <v>0</v>
      </c>
      <c r="I175" s="22" t="s">
        <v>1467</v>
      </c>
    </row>
    <row r="176" spans="1:9" x14ac:dyDescent="0.3">
      <c r="A176" s="30" t="s">
        <v>792</v>
      </c>
      <c r="B176" s="30" t="s">
        <v>1126</v>
      </c>
      <c r="C176" s="22">
        <v>0</v>
      </c>
      <c r="D176" s="22">
        <v>0</v>
      </c>
      <c r="E176" s="22">
        <v>0</v>
      </c>
      <c r="F176" s="22">
        <v>0</v>
      </c>
      <c r="G176" s="22">
        <v>0</v>
      </c>
      <c r="H176" s="22">
        <v>0</v>
      </c>
      <c r="I176" s="22" t="s">
        <v>1467</v>
      </c>
    </row>
    <row r="177" spans="1:9" x14ac:dyDescent="0.3">
      <c r="A177" s="30" t="s">
        <v>769</v>
      </c>
      <c r="B177" s="30" t="s">
        <v>795</v>
      </c>
      <c r="C177" s="22">
        <v>1.7166666666666699</v>
      </c>
      <c r="D177" s="22">
        <v>10.41</v>
      </c>
      <c r="E177" s="22" t="s">
        <v>1328</v>
      </c>
      <c r="F177" s="22" t="s">
        <v>1378</v>
      </c>
      <c r="G177" s="22" t="s">
        <v>10</v>
      </c>
      <c r="H177" s="22" t="s">
        <v>171</v>
      </c>
      <c r="I177" s="22" t="s">
        <v>1468</v>
      </c>
    </row>
    <row r="178" spans="1:9" x14ac:dyDescent="0.3">
      <c r="A178" s="30" t="s">
        <v>800</v>
      </c>
      <c r="B178" s="30" t="s">
        <v>801</v>
      </c>
      <c r="C178" s="22">
        <v>1.07</v>
      </c>
      <c r="D178" s="22">
        <v>4.01</v>
      </c>
      <c r="E178" s="22" t="s">
        <v>1328</v>
      </c>
      <c r="F178" s="22" t="s">
        <v>1378</v>
      </c>
      <c r="G178" s="22" t="s">
        <v>1469</v>
      </c>
      <c r="H178" s="22" t="s">
        <v>1335</v>
      </c>
      <c r="I178" s="22" t="s">
        <v>1470</v>
      </c>
    </row>
    <row r="179" spans="1:9" x14ac:dyDescent="0.3">
      <c r="A179" s="30" t="s">
        <v>803</v>
      </c>
      <c r="B179" s="30" t="s">
        <v>801</v>
      </c>
      <c r="C179" s="22">
        <v>0.54</v>
      </c>
      <c r="D179" s="22">
        <v>2.4700000000000002</v>
      </c>
      <c r="E179" s="22" t="s">
        <v>1328</v>
      </c>
      <c r="F179" s="22" t="s">
        <v>1378</v>
      </c>
      <c r="G179" s="22" t="s">
        <v>1469</v>
      </c>
      <c r="H179" s="22" t="s">
        <v>1335</v>
      </c>
      <c r="I179" s="22" t="s">
        <v>1471</v>
      </c>
    </row>
    <row r="180" spans="1:9" x14ac:dyDescent="0.3">
      <c r="A180" s="30" t="s">
        <v>805</v>
      </c>
      <c r="B180" s="30" t="s">
        <v>801</v>
      </c>
      <c r="C180" s="22">
        <v>1.07</v>
      </c>
      <c r="D180" s="22">
        <v>4.38</v>
      </c>
      <c r="E180" s="22" t="s">
        <v>1328</v>
      </c>
      <c r="F180" s="22" t="s">
        <v>1378</v>
      </c>
      <c r="G180" s="22" t="s">
        <v>1469</v>
      </c>
      <c r="H180" s="22" t="s">
        <v>1335</v>
      </c>
      <c r="I180" s="22" t="s">
        <v>1472</v>
      </c>
    </row>
    <row r="181" spans="1:9" x14ac:dyDescent="0.3">
      <c r="A181" s="30" t="s">
        <v>807</v>
      </c>
      <c r="B181" s="30" t="s">
        <v>801</v>
      </c>
      <c r="C181" s="22">
        <v>0.92</v>
      </c>
      <c r="D181" s="22">
        <v>2.71</v>
      </c>
      <c r="E181" s="22" t="s">
        <v>1328</v>
      </c>
      <c r="F181" s="22" t="s">
        <v>1378</v>
      </c>
      <c r="G181" s="22" t="s">
        <v>1469</v>
      </c>
      <c r="H181" s="22" t="s">
        <v>1335</v>
      </c>
      <c r="I181" s="22" t="s">
        <v>1473</v>
      </c>
    </row>
    <row r="182" spans="1:9" x14ac:dyDescent="0.3">
      <c r="A182" s="30" t="s">
        <v>809</v>
      </c>
      <c r="B182" s="30" t="s">
        <v>1129</v>
      </c>
      <c r="I182" s="22" t="s">
        <v>1474</v>
      </c>
    </row>
    <row r="183" spans="1:9" x14ac:dyDescent="0.3">
      <c r="A183" s="30" t="s">
        <v>814</v>
      </c>
      <c r="B183" s="30" t="s">
        <v>1158</v>
      </c>
      <c r="C183" s="22">
        <v>-0.96</v>
      </c>
      <c r="D183" s="22">
        <v>2.865672</v>
      </c>
      <c r="E183" s="22" t="s">
        <v>1328</v>
      </c>
      <c r="F183" s="22">
        <v>10</v>
      </c>
      <c r="G183" s="22" t="s">
        <v>1337</v>
      </c>
      <c r="H183" s="22" t="s">
        <v>1335</v>
      </c>
      <c r="I183" s="22" t="s">
        <v>1475</v>
      </c>
    </row>
    <row r="184" spans="1:9" x14ac:dyDescent="0.3">
      <c r="A184" s="30" t="s">
        <v>817</v>
      </c>
      <c r="B184" s="30" t="s">
        <v>818</v>
      </c>
      <c r="C184" s="22">
        <v>0.31</v>
      </c>
      <c r="D184" s="22">
        <v>2.4900000000000002</v>
      </c>
      <c r="E184" s="22" t="s">
        <v>1036</v>
      </c>
      <c r="F184" s="22">
        <v>5</v>
      </c>
      <c r="G184" s="22" t="s">
        <v>1337</v>
      </c>
      <c r="H184" s="22" t="s">
        <v>1335</v>
      </c>
      <c r="I184" s="22" t="s">
        <v>1476</v>
      </c>
    </row>
    <row r="185" spans="1:9" x14ac:dyDescent="0.3">
      <c r="A185" s="30" t="s">
        <v>827</v>
      </c>
      <c r="B185" s="30" t="s">
        <v>818</v>
      </c>
      <c r="C185" s="22">
        <v>1.2</v>
      </c>
      <c r="D185" s="22">
        <v>5.79</v>
      </c>
      <c r="E185" s="22" t="s">
        <v>1036</v>
      </c>
      <c r="F185" s="22">
        <v>10</v>
      </c>
      <c r="G185" s="22" t="s">
        <v>1337</v>
      </c>
      <c r="H185" s="22" t="s">
        <v>1335</v>
      </c>
      <c r="I185" s="22" t="s">
        <v>1477</v>
      </c>
    </row>
    <row r="186" spans="1:9" x14ac:dyDescent="0.3">
      <c r="A186" s="30" t="s">
        <v>823</v>
      </c>
      <c r="B186" s="30" t="s">
        <v>818</v>
      </c>
      <c r="C186" s="22">
        <v>0.51</v>
      </c>
      <c r="D186" s="22">
        <v>3.38</v>
      </c>
      <c r="E186" s="22" t="s">
        <v>1328</v>
      </c>
      <c r="F186" s="22">
        <v>5</v>
      </c>
      <c r="G186" s="22" t="s">
        <v>1337</v>
      </c>
      <c r="H186" s="22" t="s">
        <v>1335</v>
      </c>
      <c r="I186" s="22" t="s">
        <v>1478</v>
      </c>
    </row>
    <row r="187" spans="1:9" x14ac:dyDescent="0.3">
      <c r="A187" s="30" t="s">
        <v>830</v>
      </c>
      <c r="B187" s="30" t="s">
        <v>831</v>
      </c>
      <c r="C187" s="22" t="e">
        <f>#N/A</f>
        <v>#N/A</v>
      </c>
      <c r="D187" s="22" t="e">
        <f>#N/A</f>
        <v>#N/A</v>
      </c>
      <c r="E187" s="22" t="e">
        <f>#N/A</f>
        <v>#N/A</v>
      </c>
      <c r="F187" s="22" t="e">
        <f>#N/A</f>
        <v>#N/A</v>
      </c>
      <c r="G187" s="22" t="e">
        <f>#N/A</f>
        <v>#N/A</v>
      </c>
      <c r="H187" s="22" t="e">
        <f>#N/A</f>
        <v>#N/A</v>
      </c>
      <c r="I187" s="22" t="e">
        <f>#N/A</f>
        <v>#N/A</v>
      </c>
    </row>
    <row r="188" spans="1:9" x14ac:dyDescent="0.3">
      <c r="A188" s="30" t="s">
        <v>835</v>
      </c>
      <c r="B188" s="30" t="s">
        <v>831</v>
      </c>
      <c r="C188" s="22" t="e">
        <f>#N/A</f>
        <v>#N/A</v>
      </c>
      <c r="D188" s="22" t="e">
        <f>#N/A</f>
        <v>#N/A</v>
      </c>
      <c r="E188" s="22" t="e">
        <f>#N/A</f>
        <v>#N/A</v>
      </c>
      <c r="F188" s="22" t="e">
        <f>#N/A</f>
        <v>#N/A</v>
      </c>
      <c r="G188" s="22" t="e">
        <f>#N/A</f>
        <v>#N/A</v>
      </c>
      <c r="H188" s="22" t="e">
        <f>#N/A</f>
        <v>#N/A</v>
      </c>
      <c r="I188" s="22" t="e">
        <f>#N/A</f>
        <v>#N/A</v>
      </c>
    </row>
    <row r="189" spans="1:9" x14ac:dyDescent="0.3">
      <c r="A189" s="30" t="s">
        <v>838</v>
      </c>
      <c r="B189" s="30" t="s">
        <v>831</v>
      </c>
      <c r="C189" s="22" t="e">
        <f>#N/A</f>
        <v>#N/A</v>
      </c>
      <c r="D189" s="22" t="e">
        <f>#N/A</f>
        <v>#N/A</v>
      </c>
      <c r="E189" s="22" t="e">
        <f>#N/A</f>
        <v>#N/A</v>
      </c>
      <c r="F189" s="22" t="e">
        <f>#N/A</f>
        <v>#N/A</v>
      </c>
      <c r="G189" s="22" t="e">
        <f>#N/A</f>
        <v>#N/A</v>
      </c>
      <c r="H189" s="22" t="e">
        <f>#N/A</f>
        <v>#N/A</v>
      </c>
      <c r="I189" s="22" t="e">
        <f>#N/A</f>
        <v>#N/A</v>
      </c>
    </row>
    <row r="190" spans="1:9" x14ac:dyDescent="0.3">
      <c r="A190" s="30" t="s">
        <v>841</v>
      </c>
      <c r="B190" s="30" t="s">
        <v>831</v>
      </c>
      <c r="C190" s="22" t="e">
        <f>#N/A</f>
        <v>#N/A</v>
      </c>
      <c r="D190" s="22" t="e">
        <f>#N/A</f>
        <v>#N/A</v>
      </c>
      <c r="E190" s="22" t="e">
        <f>#N/A</f>
        <v>#N/A</v>
      </c>
      <c r="F190" s="22" t="e">
        <f>#N/A</f>
        <v>#N/A</v>
      </c>
      <c r="G190" s="22" t="e">
        <f>#N/A</f>
        <v>#N/A</v>
      </c>
      <c r="H190" s="22" t="e">
        <f>#N/A</f>
        <v>#N/A</v>
      </c>
      <c r="I190" s="22" t="e">
        <f>#N/A</f>
        <v>#N/A</v>
      </c>
    </row>
    <row r="191" spans="1:9" x14ac:dyDescent="0.3">
      <c r="A191" s="30" t="s">
        <v>844</v>
      </c>
      <c r="B191" s="30" t="s">
        <v>845</v>
      </c>
      <c r="C191" s="22" t="e">
        <f>#N/A</f>
        <v>#N/A</v>
      </c>
      <c r="D191" s="22" t="e">
        <f>#N/A</f>
        <v>#N/A</v>
      </c>
      <c r="E191" s="22">
        <v>0</v>
      </c>
      <c r="F191" s="22">
        <v>0</v>
      </c>
      <c r="G191" s="22">
        <v>0</v>
      </c>
      <c r="H191" s="22">
        <v>0</v>
      </c>
      <c r="I191" s="22" t="e">
        <f>#N/A</f>
        <v>#N/A</v>
      </c>
    </row>
    <row r="192" spans="1:9" x14ac:dyDescent="0.3">
      <c r="A192" s="30" t="s">
        <v>849</v>
      </c>
      <c r="B192" s="30" t="s">
        <v>845</v>
      </c>
      <c r="C192" s="22" t="e">
        <f>#N/A</f>
        <v>#N/A</v>
      </c>
      <c r="D192" s="22" t="e">
        <f>#N/A</f>
        <v>#N/A</v>
      </c>
      <c r="E192" s="22">
        <v>0</v>
      </c>
      <c r="F192" s="22">
        <v>0</v>
      </c>
      <c r="G192" s="22">
        <v>0</v>
      </c>
      <c r="H192" s="22">
        <v>0</v>
      </c>
      <c r="I192" s="22" t="e">
        <f>#N/A</f>
        <v>#N/A</v>
      </c>
    </row>
    <row r="193" spans="1:9" x14ac:dyDescent="0.3">
      <c r="A193" s="30" t="s">
        <v>851</v>
      </c>
      <c r="B193" s="30" t="s">
        <v>845</v>
      </c>
      <c r="C193" s="22" t="e">
        <f>#N/A</f>
        <v>#N/A</v>
      </c>
      <c r="D193" s="22" t="e">
        <f>#N/A</f>
        <v>#N/A</v>
      </c>
      <c r="E193" s="22">
        <v>0</v>
      </c>
      <c r="F193" s="22">
        <v>0</v>
      </c>
      <c r="G193" s="22">
        <v>0</v>
      </c>
      <c r="H193" s="22">
        <v>0</v>
      </c>
      <c r="I193" s="22" t="e">
        <f>#N/A</f>
        <v>#N/A</v>
      </c>
    </row>
    <row r="194" spans="1:9" x14ac:dyDescent="0.3">
      <c r="A194" s="30" t="s">
        <v>853</v>
      </c>
      <c r="B194" s="30" t="s">
        <v>845</v>
      </c>
      <c r="C194" s="22" t="e">
        <f>#N/A</f>
        <v>#N/A</v>
      </c>
      <c r="D194" s="22" t="e">
        <f>#N/A</f>
        <v>#N/A</v>
      </c>
      <c r="E194" s="22">
        <v>0</v>
      </c>
      <c r="F194" s="22">
        <v>0</v>
      </c>
      <c r="G194" s="22">
        <v>0</v>
      </c>
      <c r="H194" s="22">
        <v>0</v>
      </c>
      <c r="I194" s="22" t="e">
        <f>#N/A</f>
        <v>#N/A</v>
      </c>
    </row>
    <row r="195" spans="1:9" x14ac:dyDescent="0.3">
      <c r="A195" s="30" t="s">
        <v>855</v>
      </c>
      <c r="B195" s="30" t="s">
        <v>845</v>
      </c>
      <c r="C195" s="22" t="e">
        <f>#N/A</f>
        <v>#N/A</v>
      </c>
      <c r="D195" s="22" t="e">
        <f>#N/A</f>
        <v>#N/A</v>
      </c>
      <c r="E195" s="22">
        <v>0</v>
      </c>
      <c r="F195" s="22">
        <v>0</v>
      </c>
      <c r="G195" s="22">
        <v>0</v>
      </c>
      <c r="H195" s="22">
        <v>0</v>
      </c>
      <c r="I195" s="22" t="e">
        <f>#N/A</f>
        <v>#N/A</v>
      </c>
    </row>
    <row r="196" spans="1:9" x14ac:dyDescent="0.3">
      <c r="A196" s="30" t="s">
        <v>857</v>
      </c>
      <c r="B196" s="30" t="s">
        <v>845</v>
      </c>
      <c r="C196" s="22" t="e">
        <f>#N/A</f>
        <v>#N/A</v>
      </c>
      <c r="D196" s="22" t="e">
        <f>#N/A</f>
        <v>#N/A</v>
      </c>
      <c r="E196" s="22">
        <v>0</v>
      </c>
      <c r="F196" s="22">
        <v>0</v>
      </c>
      <c r="G196" s="22">
        <v>0</v>
      </c>
      <c r="H196" s="22">
        <v>0</v>
      </c>
      <c r="I196" s="22" t="e">
        <f>#N/A</f>
        <v>#N/A</v>
      </c>
    </row>
    <row r="197" spans="1:9" x14ac:dyDescent="0.3">
      <c r="A197" s="30" t="s">
        <v>859</v>
      </c>
      <c r="B197" s="30" t="s">
        <v>845</v>
      </c>
      <c r="C197" s="22" t="e">
        <f>#N/A</f>
        <v>#N/A</v>
      </c>
      <c r="D197" s="22" t="e">
        <f>#N/A</f>
        <v>#N/A</v>
      </c>
      <c r="E197" s="22">
        <v>0</v>
      </c>
      <c r="F197" s="22">
        <v>0</v>
      </c>
      <c r="G197" s="22">
        <v>0</v>
      </c>
      <c r="H197" s="22">
        <v>0</v>
      </c>
      <c r="I197" s="22" t="e">
        <f>#N/A</f>
        <v>#N/A</v>
      </c>
    </row>
    <row r="198" spans="1:9" x14ac:dyDescent="0.3">
      <c r="A198" s="30" t="s">
        <v>861</v>
      </c>
      <c r="B198" s="30" t="s">
        <v>845</v>
      </c>
      <c r="C198" s="22" t="e">
        <f>#N/A</f>
        <v>#N/A</v>
      </c>
      <c r="D198" s="22" t="e">
        <f>#N/A</f>
        <v>#N/A</v>
      </c>
      <c r="E198" s="22">
        <v>0</v>
      </c>
      <c r="F198" s="22">
        <v>0</v>
      </c>
      <c r="G198" s="22">
        <v>0</v>
      </c>
      <c r="H198" s="22">
        <v>0</v>
      </c>
      <c r="I198" s="22" t="e">
        <f>#N/A</f>
        <v>#N/A</v>
      </c>
    </row>
    <row r="199" spans="1:9" x14ac:dyDescent="0.3">
      <c r="A199" s="30" t="s">
        <v>863</v>
      </c>
      <c r="B199" s="30" t="s">
        <v>845</v>
      </c>
      <c r="C199" s="22" t="e">
        <f>#N/A</f>
        <v>#N/A</v>
      </c>
      <c r="D199" s="22" t="e">
        <f>#N/A</f>
        <v>#N/A</v>
      </c>
      <c r="E199" s="22">
        <v>0</v>
      </c>
      <c r="F199" s="22">
        <v>0</v>
      </c>
      <c r="G199" s="22">
        <v>0</v>
      </c>
      <c r="H199" s="22">
        <v>0</v>
      </c>
      <c r="I199" s="22" t="e">
        <f>#N/A</f>
        <v>#N/A</v>
      </c>
    </row>
    <row r="200" spans="1:9" x14ac:dyDescent="0.3">
      <c r="A200" s="30" t="s">
        <v>865</v>
      </c>
      <c r="B200" s="30" t="s">
        <v>866</v>
      </c>
      <c r="C200" s="22">
        <v>0.69</v>
      </c>
      <c r="D200" s="22">
        <v>2.14</v>
      </c>
      <c r="E200" s="22" t="s">
        <v>1328</v>
      </c>
      <c r="F200" s="22">
        <v>10</v>
      </c>
      <c r="G200" s="22" t="s">
        <v>1337</v>
      </c>
      <c r="H200" s="22" t="s">
        <v>1335</v>
      </c>
      <c r="I200" s="22" t="s">
        <v>1479</v>
      </c>
    </row>
    <row r="201" spans="1:9" x14ac:dyDescent="0.3">
      <c r="A201" s="30" t="s">
        <v>869</v>
      </c>
      <c r="B201" s="30" t="s">
        <v>870</v>
      </c>
      <c r="C201" s="22">
        <f>4.66/12</f>
        <v>0.38833333333333336</v>
      </c>
      <c r="D201" s="22">
        <v>2.36</v>
      </c>
      <c r="E201" s="22" t="e">
        <f>#N/A</f>
        <v>#N/A</v>
      </c>
      <c r="F201" s="22">
        <v>10</v>
      </c>
      <c r="G201" s="22">
        <v>12</v>
      </c>
      <c r="H201" s="22" t="s">
        <v>1348</v>
      </c>
      <c r="I201" s="22" t="s">
        <v>1480</v>
      </c>
    </row>
    <row r="202" spans="1:9" x14ac:dyDescent="0.3">
      <c r="A202" s="30" t="s">
        <v>873</v>
      </c>
      <c r="B202" s="30" t="s">
        <v>1073</v>
      </c>
      <c r="C202" s="22">
        <v>0</v>
      </c>
      <c r="D202" s="22">
        <v>0</v>
      </c>
      <c r="E202" s="22">
        <v>0</v>
      </c>
      <c r="F202" s="22">
        <v>0</v>
      </c>
      <c r="G202" s="22">
        <v>0</v>
      </c>
      <c r="H202" s="22">
        <v>0</v>
      </c>
      <c r="I202" s="22" t="s">
        <v>1481</v>
      </c>
    </row>
    <row r="203" spans="1:9" x14ac:dyDescent="0.3">
      <c r="A203" s="30" t="s">
        <v>878</v>
      </c>
      <c r="B203" s="30" t="s">
        <v>1073</v>
      </c>
      <c r="C203" s="22">
        <v>0</v>
      </c>
      <c r="D203" s="22">
        <v>0</v>
      </c>
      <c r="E203" s="22">
        <v>0</v>
      </c>
      <c r="F203" s="22">
        <v>0</v>
      </c>
      <c r="G203" s="22">
        <v>0</v>
      </c>
      <c r="H203" s="22">
        <v>0</v>
      </c>
      <c r="I203" s="22" t="s">
        <v>1482</v>
      </c>
    </row>
    <row r="204" spans="1:9" x14ac:dyDescent="0.3">
      <c r="A204" s="30" t="s">
        <v>882</v>
      </c>
      <c r="B204" s="30" t="s">
        <v>1073</v>
      </c>
      <c r="C204" s="22">
        <v>-0.65833333333333299</v>
      </c>
      <c r="D204" s="22">
        <v>2.34</v>
      </c>
      <c r="E204" s="22" t="s">
        <v>1328</v>
      </c>
      <c r="F204" s="22" t="s">
        <v>1483</v>
      </c>
      <c r="G204" s="22" t="s">
        <v>10</v>
      </c>
      <c r="H204" s="22" t="s">
        <v>171</v>
      </c>
      <c r="I204" s="22" t="s">
        <v>1484</v>
      </c>
    </row>
    <row r="205" spans="1:9" x14ac:dyDescent="0.3">
      <c r="A205" s="30" t="s">
        <v>885</v>
      </c>
      <c r="B205" s="30" t="s">
        <v>886</v>
      </c>
      <c r="C205" s="22">
        <v>1.9583333333333299</v>
      </c>
      <c r="D205" s="22">
        <v>5.5940000000000003</v>
      </c>
      <c r="E205" s="22" t="s">
        <v>1328</v>
      </c>
      <c r="F205" s="22" t="s">
        <v>1485</v>
      </c>
      <c r="G205" s="22" t="s">
        <v>10</v>
      </c>
      <c r="H205" s="22" t="s">
        <v>1335</v>
      </c>
      <c r="I205" s="22" t="s">
        <v>1486</v>
      </c>
    </row>
    <row r="206" spans="1:9" x14ac:dyDescent="0.3">
      <c r="A206" s="30" t="s">
        <v>892</v>
      </c>
      <c r="B206" s="30" t="s">
        <v>1273</v>
      </c>
      <c r="C206" s="22">
        <v>0</v>
      </c>
      <c r="D206" s="22">
        <v>0</v>
      </c>
      <c r="E206" s="22">
        <v>0</v>
      </c>
      <c r="F206" s="22">
        <v>0</v>
      </c>
      <c r="G206" s="22">
        <v>0</v>
      </c>
      <c r="H206" s="22">
        <v>0</v>
      </c>
      <c r="I206" s="22" t="s">
        <v>1487</v>
      </c>
    </row>
    <row r="207" spans="1:9" x14ac:dyDescent="0.3">
      <c r="A207" s="30" t="s">
        <v>898</v>
      </c>
      <c r="B207" s="30" t="s">
        <v>1118</v>
      </c>
      <c r="C207" s="22">
        <v>0</v>
      </c>
      <c r="D207" s="22">
        <v>0</v>
      </c>
      <c r="E207" s="22">
        <v>0</v>
      </c>
      <c r="F207" s="22">
        <v>0</v>
      </c>
      <c r="G207" s="22">
        <v>0</v>
      </c>
      <c r="H207" s="22">
        <v>0</v>
      </c>
      <c r="I207" s="22" t="s">
        <v>1488</v>
      </c>
    </row>
    <row r="208" spans="1:9" x14ac:dyDescent="0.3">
      <c r="A208" s="30" t="s">
        <v>901</v>
      </c>
      <c r="B208" s="30" t="s">
        <v>1227</v>
      </c>
      <c r="C208" s="22">
        <v>0</v>
      </c>
      <c r="D208" s="22">
        <v>0</v>
      </c>
      <c r="E208" s="22">
        <v>0</v>
      </c>
      <c r="F208" s="22">
        <v>0</v>
      </c>
      <c r="G208" s="22">
        <v>0</v>
      </c>
      <c r="H208" s="22">
        <v>0</v>
      </c>
      <c r="I208" s="22" t="s">
        <v>1489</v>
      </c>
    </row>
    <row r="209" spans="1:9" x14ac:dyDescent="0.3">
      <c r="A209" s="30" t="s">
        <v>905</v>
      </c>
      <c r="B209" s="30" t="s">
        <v>1115</v>
      </c>
      <c r="C209" s="22">
        <v>0</v>
      </c>
      <c r="D209" s="22">
        <v>0</v>
      </c>
      <c r="E209" s="22">
        <v>0</v>
      </c>
      <c r="F209" s="22">
        <v>0</v>
      </c>
      <c r="G209" s="22">
        <v>0</v>
      </c>
      <c r="H209" s="22">
        <v>0</v>
      </c>
      <c r="I209" s="22" t="s">
        <v>1490</v>
      </c>
    </row>
    <row r="210" spans="1:9" x14ac:dyDescent="0.3">
      <c r="A210" s="30" t="s">
        <v>909</v>
      </c>
      <c r="B210" s="30" t="s">
        <v>1115</v>
      </c>
      <c r="C210" s="22">
        <v>0</v>
      </c>
      <c r="D210" s="22">
        <v>0</v>
      </c>
      <c r="E210" s="22">
        <v>0</v>
      </c>
      <c r="F210" s="22">
        <v>0</v>
      </c>
      <c r="G210" s="22">
        <v>0</v>
      </c>
      <c r="H210" s="22">
        <v>0</v>
      </c>
      <c r="I210" s="22" t="s">
        <v>1490</v>
      </c>
    </row>
    <row r="211" spans="1:9" x14ac:dyDescent="0.3">
      <c r="A211" s="30" t="s">
        <v>912</v>
      </c>
      <c r="B211" s="30" t="s">
        <v>1115</v>
      </c>
      <c r="C211" s="22">
        <v>0</v>
      </c>
      <c r="D211" s="22">
        <v>0</v>
      </c>
      <c r="E211" s="22">
        <v>0</v>
      </c>
      <c r="F211" s="22">
        <v>0</v>
      </c>
      <c r="G211" s="22">
        <v>0</v>
      </c>
      <c r="H211" s="22">
        <v>0</v>
      </c>
      <c r="I211" s="22" t="s">
        <v>1490</v>
      </c>
    </row>
    <row r="212" spans="1:9" x14ac:dyDescent="0.3">
      <c r="A212" s="30" t="s">
        <v>915</v>
      </c>
      <c r="B212" s="30" t="s">
        <v>1115</v>
      </c>
      <c r="C212" s="22">
        <v>0</v>
      </c>
      <c r="D212" s="22">
        <v>0</v>
      </c>
      <c r="E212" s="22">
        <v>0</v>
      </c>
      <c r="F212" s="22">
        <v>0</v>
      </c>
      <c r="G212" s="22">
        <v>0</v>
      </c>
      <c r="H212" s="22">
        <v>0</v>
      </c>
      <c r="I212" s="22" t="s">
        <v>1490</v>
      </c>
    </row>
    <row r="213" spans="1:9" x14ac:dyDescent="0.3">
      <c r="A213" s="30" t="s">
        <v>917</v>
      </c>
      <c r="B213" s="30" t="s">
        <v>1115</v>
      </c>
      <c r="C213" s="22">
        <v>0</v>
      </c>
      <c r="D213" s="22">
        <v>0</v>
      </c>
      <c r="E213" s="22">
        <v>0</v>
      </c>
      <c r="F213" s="22">
        <v>0</v>
      </c>
      <c r="G213" s="22">
        <v>0</v>
      </c>
      <c r="H213" s="22">
        <v>0</v>
      </c>
      <c r="I213" s="22" t="s">
        <v>1490</v>
      </c>
    </row>
    <row r="214" spans="1:9" x14ac:dyDescent="0.3">
      <c r="A214" s="30" t="s">
        <v>920</v>
      </c>
      <c r="B214" s="30" t="s">
        <v>1123</v>
      </c>
      <c r="C214" s="22" t="e">
        <f>#N/A</f>
        <v>#N/A</v>
      </c>
      <c r="D214" s="22" t="e">
        <f>#N/A</f>
        <v>#N/A</v>
      </c>
      <c r="E214" s="22" t="e">
        <f>#N/A</f>
        <v>#N/A</v>
      </c>
      <c r="F214" s="22" t="e">
        <f>#N/A</f>
        <v>#N/A</v>
      </c>
      <c r="G214" s="22" t="e">
        <f>#N/A</f>
        <v>#N/A</v>
      </c>
      <c r="H214" s="22" t="e">
        <f>#N/A</f>
        <v>#N/A</v>
      </c>
      <c r="I214" s="22" t="e">
        <f>#N/A</f>
        <v>#N/A</v>
      </c>
    </row>
    <row r="215" spans="1:9" x14ac:dyDescent="0.3">
      <c r="A215" s="30" t="s">
        <v>923</v>
      </c>
      <c r="B215" s="30" t="s">
        <v>1123</v>
      </c>
      <c r="C215" s="22" t="e">
        <f>#N/A</f>
        <v>#N/A</v>
      </c>
      <c r="D215" s="22" t="e">
        <f>#N/A</f>
        <v>#N/A</v>
      </c>
      <c r="E215" s="22" t="e">
        <f>#N/A</f>
        <v>#N/A</v>
      </c>
      <c r="F215" s="22" t="e">
        <f>#N/A</f>
        <v>#N/A</v>
      </c>
      <c r="G215" s="22" t="e">
        <f>#N/A</f>
        <v>#N/A</v>
      </c>
      <c r="H215" s="22" t="e">
        <f>#N/A</f>
        <v>#N/A</v>
      </c>
      <c r="I215" s="22" t="e">
        <f>#N/A</f>
        <v>#N/A</v>
      </c>
    </row>
    <row r="216" spans="1:9" x14ac:dyDescent="0.3">
      <c r="A216" s="30" t="s">
        <v>926</v>
      </c>
      <c r="B216" s="30" t="s">
        <v>927</v>
      </c>
      <c r="C216" s="22">
        <v>0</v>
      </c>
      <c r="D216" s="22">
        <v>0</v>
      </c>
      <c r="E216" s="22">
        <v>0</v>
      </c>
      <c r="F216" s="22">
        <v>0</v>
      </c>
      <c r="G216" s="22">
        <v>0</v>
      </c>
      <c r="H216" s="22">
        <v>0</v>
      </c>
      <c r="I216" s="22" t="s">
        <v>1491</v>
      </c>
    </row>
    <row r="217" spans="1:9" x14ac:dyDescent="0.3">
      <c r="A217" s="30" t="s">
        <v>930</v>
      </c>
      <c r="B217" s="30" t="s">
        <v>927</v>
      </c>
      <c r="C217" s="22">
        <v>0</v>
      </c>
      <c r="D217" s="22">
        <v>0</v>
      </c>
      <c r="E217" s="22">
        <v>0</v>
      </c>
      <c r="F217" s="22">
        <v>0</v>
      </c>
      <c r="G217" s="22">
        <v>0</v>
      </c>
      <c r="H217" s="22">
        <v>0</v>
      </c>
      <c r="I217" s="22" t="s">
        <v>1492</v>
      </c>
    </row>
    <row r="218" spans="1:9" x14ac:dyDescent="0.3">
      <c r="A218" s="30" t="s">
        <v>934</v>
      </c>
      <c r="B218" s="30" t="s">
        <v>935</v>
      </c>
      <c r="C218" s="22">
        <v>-0.46</v>
      </c>
      <c r="D218" s="22">
        <v>3.34</v>
      </c>
      <c r="E218" s="22" t="s">
        <v>1036</v>
      </c>
      <c r="F218" s="22">
        <v>5</v>
      </c>
      <c r="G218" s="22" t="s">
        <v>1441</v>
      </c>
      <c r="H218" s="22" t="s">
        <v>1454</v>
      </c>
      <c r="I218" s="22" t="s">
        <v>1493</v>
      </c>
    </row>
    <row r="219" spans="1:9" x14ac:dyDescent="0.3">
      <c r="A219" s="30" t="s">
        <v>938</v>
      </c>
      <c r="B219" s="30" t="s">
        <v>939</v>
      </c>
      <c r="C219" s="22">
        <v>0.86666666666666703</v>
      </c>
      <c r="D219" s="22">
        <v>4.71</v>
      </c>
      <c r="E219" s="22" t="s">
        <v>1328</v>
      </c>
      <c r="F219" s="22">
        <v>10</v>
      </c>
      <c r="G219" s="22" t="s">
        <v>10</v>
      </c>
      <c r="H219" s="22" t="s">
        <v>167</v>
      </c>
      <c r="I219" s="22" t="s">
        <v>1494</v>
      </c>
    </row>
    <row r="220" spans="1:9" x14ac:dyDescent="0.3">
      <c r="A220" s="30" t="s">
        <v>942</v>
      </c>
      <c r="B220" s="30" t="s">
        <v>943</v>
      </c>
      <c r="C220" s="22">
        <v>0</v>
      </c>
      <c r="D220" s="22">
        <v>0</v>
      </c>
      <c r="E220" s="22">
        <v>0</v>
      </c>
      <c r="F220" s="22">
        <v>0</v>
      </c>
      <c r="G220" s="22">
        <v>0</v>
      </c>
      <c r="H220" s="22">
        <v>0</v>
      </c>
      <c r="I220" s="22" t="s">
        <v>1495</v>
      </c>
    </row>
    <row r="221" spans="1:9" x14ac:dyDescent="0.3">
      <c r="A221" s="30" t="s">
        <v>946</v>
      </c>
      <c r="B221" s="30" t="s">
        <v>943</v>
      </c>
      <c r="C221" s="22">
        <v>0</v>
      </c>
      <c r="D221" s="22">
        <v>0</v>
      </c>
      <c r="E221" s="22">
        <v>0</v>
      </c>
      <c r="F221" s="22">
        <v>0</v>
      </c>
      <c r="G221" s="22">
        <v>0</v>
      </c>
      <c r="H221" s="22">
        <v>0</v>
      </c>
      <c r="I221" s="22" t="s">
        <v>1495</v>
      </c>
    </row>
    <row r="222" spans="1:9" x14ac:dyDescent="0.3">
      <c r="A222" s="30" t="s">
        <v>949</v>
      </c>
      <c r="B222" s="30" t="s">
        <v>943</v>
      </c>
      <c r="C222" s="22">
        <v>0</v>
      </c>
      <c r="D222" s="22">
        <v>0</v>
      </c>
      <c r="E222" s="22">
        <v>0</v>
      </c>
      <c r="F222" s="22">
        <v>0</v>
      </c>
      <c r="G222" s="22">
        <v>0</v>
      </c>
      <c r="H222" s="22">
        <v>0</v>
      </c>
      <c r="I222" s="22" t="s">
        <v>1495</v>
      </c>
    </row>
    <row r="223" spans="1:9" x14ac:dyDescent="0.3">
      <c r="A223" s="30" t="s">
        <v>959</v>
      </c>
      <c r="B223" s="30" t="s">
        <v>943</v>
      </c>
      <c r="C223" s="22" t="e">
        <f>#N/A</f>
        <v>#N/A</v>
      </c>
      <c r="D223" s="22" t="e">
        <f>#N/A</f>
        <v>#N/A</v>
      </c>
      <c r="E223" s="22" t="e">
        <f>#N/A</f>
        <v>#N/A</v>
      </c>
      <c r="F223" s="22" t="e">
        <f>#N/A</f>
        <v>#N/A</v>
      </c>
      <c r="G223" s="22" t="e">
        <f>#N/A</f>
        <v>#N/A</v>
      </c>
      <c r="H223" s="22" t="e">
        <f>#N/A</f>
        <v>#N/A</v>
      </c>
      <c r="I223" s="22" t="e">
        <f>#N/A</f>
        <v>#N/A</v>
      </c>
    </row>
    <row r="224" spans="1:9" x14ac:dyDescent="0.3">
      <c r="A224" s="30" t="s">
        <v>961</v>
      </c>
      <c r="B224" s="30" t="s">
        <v>943</v>
      </c>
      <c r="C224" s="22" t="e">
        <f>#N/A</f>
        <v>#N/A</v>
      </c>
      <c r="D224" s="22" t="e">
        <f>#N/A</f>
        <v>#N/A</v>
      </c>
      <c r="E224" s="22" t="e">
        <f>#N/A</f>
        <v>#N/A</v>
      </c>
      <c r="F224" s="22" t="e">
        <f>#N/A</f>
        <v>#N/A</v>
      </c>
      <c r="G224" s="22" t="e">
        <f>#N/A</f>
        <v>#N/A</v>
      </c>
      <c r="H224" s="22" t="e">
        <f>#N/A</f>
        <v>#N/A</v>
      </c>
      <c r="I224" s="22" t="e">
        <f>#N/A</f>
        <v>#N/A</v>
      </c>
    </row>
    <row r="225" spans="1:9" x14ac:dyDescent="0.3">
      <c r="A225" s="30" t="s">
        <v>952</v>
      </c>
      <c r="B225" s="30" t="s">
        <v>943</v>
      </c>
      <c r="C225" s="22">
        <v>0</v>
      </c>
      <c r="D225" s="22">
        <v>0</v>
      </c>
      <c r="E225" s="22">
        <v>0</v>
      </c>
      <c r="F225" s="22">
        <v>0</v>
      </c>
      <c r="G225" s="22">
        <v>0</v>
      </c>
      <c r="H225" s="22">
        <v>0</v>
      </c>
      <c r="I225" s="22" t="s">
        <v>1495</v>
      </c>
    </row>
    <row r="226" spans="1:9" x14ac:dyDescent="0.3">
      <c r="A226" s="30" t="s">
        <v>965</v>
      </c>
      <c r="B226" s="30" t="s">
        <v>943</v>
      </c>
      <c r="C226" s="22">
        <v>0</v>
      </c>
      <c r="D226" s="22">
        <v>0</v>
      </c>
      <c r="E226" s="22">
        <v>0</v>
      </c>
      <c r="F226" s="22">
        <v>0</v>
      </c>
      <c r="G226" s="22">
        <v>0</v>
      </c>
      <c r="H226" s="22">
        <v>0</v>
      </c>
      <c r="I226" s="22" t="s">
        <v>1495</v>
      </c>
    </row>
    <row r="227" spans="1:9" x14ac:dyDescent="0.3">
      <c r="A227" s="30" t="s">
        <v>956</v>
      </c>
      <c r="B227" s="30" t="s">
        <v>943</v>
      </c>
      <c r="C227" s="22">
        <v>0</v>
      </c>
      <c r="D227" s="22">
        <v>0</v>
      </c>
      <c r="E227" s="22">
        <v>0</v>
      </c>
      <c r="F227" s="22">
        <v>0</v>
      </c>
      <c r="G227" s="22">
        <v>0</v>
      </c>
      <c r="H227" s="22">
        <v>0</v>
      </c>
      <c r="I227" s="22" t="s">
        <v>1495</v>
      </c>
    </row>
    <row r="228" spans="1:9" x14ac:dyDescent="0.3">
      <c r="A228" s="30" t="s">
        <v>968</v>
      </c>
      <c r="B228" s="30" t="s">
        <v>1109</v>
      </c>
      <c r="C228" s="22">
        <v>-0.28999999999999998</v>
      </c>
      <c r="D228" s="22">
        <v>2.19</v>
      </c>
      <c r="E228" s="22" t="s">
        <v>1328</v>
      </c>
      <c r="F228" s="22" t="s">
        <v>1378</v>
      </c>
      <c r="G228" s="22" t="s">
        <v>1337</v>
      </c>
      <c r="H228" s="22" t="s">
        <v>1454</v>
      </c>
      <c r="I228" s="22" t="s">
        <v>1496</v>
      </c>
    </row>
    <row r="229" spans="1:9" x14ac:dyDescent="0.3">
      <c r="A229" s="30" t="s">
        <v>971</v>
      </c>
      <c r="B229" s="30" t="s">
        <v>1091</v>
      </c>
      <c r="C229" s="22">
        <v>-0.94916666666666705</v>
      </c>
      <c r="D229" s="22">
        <v>0</v>
      </c>
      <c r="E229" s="22" t="s">
        <v>1328</v>
      </c>
      <c r="F229" s="22">
        <v>10</v>
      </c>
      <c r="G229" s="22" t="s">
        <v>10</v>
      </c>
      <c r="H229" s="22" t="s">
        <v>167</v>
      </c>
      <c r="I229" s="22" t="s">
        <v>1497</v>
      </c>
    </row>
    <row r="230" spans="1:9" x14ac:dyDescent="0.3">
      <c r="A230" s="30" t="s">
        <v>976</v>
      </c>
      <c r="B230" s="30" t="s">
        <v>1091</v>
      </c>
      <c r="C230" s="22">
        <v>1.3</v>
      </c>
      <c r="D230" s="22">
        <v>11.26</v>
      </c>
      <c r="E230" s="22" t="s">
        <v>1328</v>
      </c>
      <c r="F230" s="22">
        <v>10</v>
      </c>
      <c r="G230" s="22" t="s">
        <v>1343</v>
      </c>
      <c r="H230" s="22" t="s">
        <v>1335</v>
      </c>
      <c r="I230" s="22" t="s">
        <v>1498</v>
      </c>
    </row>
    <row r="231" spans="1:9" ht="100.8" x14ac:dyDescent="0.3">
      <c r="A231" s="30" t="s">
        <v>980</v>
      </c>
      <c r="B231" s="30" t="s">
        <v>1189</v>
      </c>
      <c r="C231" s="22">
        <v>-0.168333333333333</v>
      </c>
      <c r="D231" s="22">
        <v>2.86</v>
      </c>
      <c r="E231" s="22" t="s">
        <v>1328</v>
      </c>
      <c r="F231" s="22" t="s">
        <v>1483</v>
      </c>
      <c r="G231" s="22" t="s">
        <v>10</v>
      </c>
      <c r="H231" s="22" t="s">
        <v>1335</v>
      </c>
      <c r="I231" s="36" t="s">
        <v>1499</v>
      </c>
    </row>
    <row r="232" spans="1:9" x14ac:dyDescent="0.3">
      <c r="A232" s="30" t="s">
        <v>985</v>
      </c>
      <c r="B232" s="30" t="s">
        <v>986</v>
      </c>
      <c r="C232" s="22">
        <v>0.244166666666667</v>
      </c>
      <c r="D232" s="22">
        <v>1.8</v>
      </c>
      <c r="E232" s="22" t="s">
        <v>1328</v>
      </c>
      <c r="F232" s="22">
        <v>5</v>
      </c>
      <c r="G232" s="22" t="s">
        <v>1337</v>
      </c>
      <c r="H232" s="22" t="s">
        <v>1335</v>
      </c>
      <c r="I232" s="22" t="s">
        <v>1500</v>
      </c>
    </row>
    <row r="233" spans="1:9" x14ac:dyDescent="0.3">
      <c r="A233" s="30" t="s">
        <v>989</v>
      </c>
      <c r="B233" s="30" t="s">
        <v>990</v>
      </c>
      <c r="C233" s="22">
        <v>0</v>
      </c>
      <c r="D233" s="22">
        <v>0</v>
      </c>
      <c r="E233" s="22">
        <v>0</v>
      </c>
      <c r="F233" s="22">
        <v>0</v>
      </c>
      <c r="G233" s="22">
        <v>0</v>
      </c>
      <c r="H233" s="22">
        <v>0</v>
      </c>
      <c r="I233" s="22" t="s">
        <v>1501</v>
      </c>
    </row>
    <row r="234" spans="1:9" x14ac:dyDescent="0.3">
      <c r="A234" s="30" t="s">
        <v>994</v>
      </c>
      <c r="B234" s="30" t="s">
        <v>990</v>
      </c>
      <c r="C234" s="22" t="e">
        <f>#N/A</f>
        <v>#N/A</v>
      </c>
      <c r="D234" s="22" t="e">
        <f>#N/A</f>
        <v>#N/A</v>
      </c>
      <c r="E234" s="22">
        <v>0</v>
      </c>
      <c r="F234" s="22">
        <v>0</v>
      </c>
      <c r="G234" s="22">
        <v>0</v>
      </c>
      <c r="H234" s="22">
        <v>0</v>
      </c>
      <c r="I234" s="22" t="e">
        <f>#N/A</f>
        <v>#N/A</v>
      </c>
    </row>
    <row r="235" spans="1:9" x14ac:dyDescent="0.3">
      <c r="A235" s="30" t="s">
        <v>996</v>
      </c>
      <c r="B235" s="30" t="s">
        <v>990</v>
      </c>
      <c r="C235" s="22" t="e">
        <f>#N/A</f>
        <v>#N/A</v>
      </c>
      <c r="D235" s="22" t="e">
        <f>#N/A</f>
        <v>#N/A</v>
      </c>
      <c r="E235" s="22">
        <v>0</v>
      </c>
      <c r="F235" s="22">
        <v>0</v>
      </c>
      <c r="G235" s="22">
        <v>0</v>
      </c>
      <c r="H235" s="22">
        <v>0</v>
      </c>
      <c r="I235" s="22" t="e">
        <f>#N/A</f>
        <v>#N/A</v>
      </c>
    </row>
    <row r="236" spans="1:9" x14ac:dyDescent="0.3">
      <c r="A236" s="30" t="s">
        <v>998</v>
      </c>
      <c r="B236" s="30" t="s">
        <v>999</v>
      </c>
      <c r="C236" s="22" t="e">
        <f>#N/A</f>
        <v>#N/A</v>
      </c>
      <c r="D236" s="22" t="e">
        <f>#N/A</f>
        <v>#N/A</v>
      </c>
      <c r="E236" s="22">
        <v>0</v>
      </c>
      <c r="F236" s="22">
        <v>0</v>
      </c>
      <c r="G236" s="22">
        <v>0</v>
      </c>
      <c r="H236" s="22">
        <v>0</v>
      </c>
      <c r="I236" s="22" t="s">
        <v>1502</v>
      </c>
    </row>
    <row r="237" spans="1:9" x14ac:dyDescent="0.3">
      <c r="A237" s="30" t="s">
        <v>1002</v>
      </c>
      <c r="B237" s="30" t="s">
        <v>999</v>
      </c>
      <c r="C237" s="22" t="e">
        <f>#N/A</f>
        <v>#N/A</v>
      </c>
      <c r="D237" s="22" t="e">
        <f>#N/A</f>
        <v>#N/A</v>
      </c>
      <c r="E237" s="22">
        <v>0</v>
      </c>
      <c r="F237" s="22">
        <v>0</v>
      </c>
      <c r="G237" s="22">
        <v>0</v>
      </c>
      <c r="H237" s="22">
        <v>0</v>
      </c>
      <c r="I237" s="22" t="s">
        <v>1502</v>
      </c>
    </row>
    <row r="238" spans="1:9" x14ac:dyDescent="0.3">
      <c r="A238" s="30" t="s">
        <v>1004</v>
      </c>
      <c r="B238" s="30" t="s">
        <v>999</v>
      </c>
      <c r="C238" s="22" t="e">
        <f>#N/A</f>
        <v>#N/A</v>
      </c>
      <c r="D238" s="22" t="e">
        <f>#N/A</f>
        <v>#N/A</v>
      </c>
      <c r="E238" s="22">
        <v>0</v>
      </c>
      <c r="F238" s="22">
        <v>0</v>
      </c>
      <c r="G238" s="22">
        <v>0</v>
      </c>
      <c r="H238" s="22">
        <v>0</v>
      </c>
      <c r="I238" s="22" t="s">
        <v>1502</v>
      </c>
    </row>
    <row r="239" spans="1:9" x14ac:dyDescent="0.3">
      <c r="A239" s="30" t="s">
        <v>1006</v>
      </c>
      <c r="B239" s="30" t="s">
        <v>1007</v>
      </c>
      <c r="C239" s="22" t="e">
        <f>#N/A</f>
        <v>#N/A</v>
      </c>
      <c r="D239" s="22" t="e">
        <f>#N/A</f>
        <v>#N/A</v>
      </c>
      <c r="E239" s="22" t="e">
        <f>#N/A</f>
        <v>#N/A</v>
      </c>
      <c r="F239" s="22" t="e">
        <f>#N/A</f>
        <v>#N/A</v>
      </c>
      <c r="G239" s="22" t="e">
        <f>#N/A</f>
        <v>#N/A</v>
      </c>
      <c r="H239" s="22" t="e">
        <f>#N/A</f>
        <v>#N/A</v>
      </c>
      <c r="I239" s="22" t="e">
        <f>#N/A</f>
        <v>#N/A</v>
      </c>
    </row>
    <row r="240" spans="1:9" x14ac:dyDescent="0.3">
      <c r="A240" s="30" t="s">
        <v>1010</v>
      </c>
      <c r="B240" s="30" t="s">
        <v>1007</v>
      </c>
      <c r="C240" s="22" t="e">
        <f>#N/A</f>
        <v>#N/A</v>
      </c>
      <c r="D240" s="22" t="e">
        <f>#N/A</f>
        <v>#N/A</v>
      </c>
      <c r="E240" s="22" t="e">
        <f>#N/A</f>
        <v>#N/A</v>
      </c>
      <c r="F240" s="22" t="e">
        <f>#N/A</f>
        <v>#N/A</v>
      </c>
      <c r="G240" s="22" t="e">
        <f>#N/A</f>
        <v>#N/A</v>
      </c>
      <c r="H240" s="22" t="e">
        <f>#N/A</f>
        <v>#N/A</v>
      </c>
      <c r="I240" s="22" t="e">
        <f>#N/A</f>
        <v>#N/A</v>
      </c>
    </row>
    <row r="241" spans="1:9" x14ac:dyDescent="0.3">
      <c r="A241" s="30" t="s">
        <v>1012</v>
      </c>
      <c r="B241" s="30" t="s">
        <v>1013</v>
      </c>
      <c r="C241" s="22">
        <v>-0.91666666666666696</v>
      </c>
      <c r="D241" s="22">
        <v>8.43</v>
      </c>
      <c r="E241" s="22" t="s">
        <v>1328</v>
      </c>
      <c r="F241" s="22">
        <v>10</v>
      </c>
      <c r="G241" s="22" t="s">
        <v>1337</v>
      </c>
      <c r="H241" s="22" t="s">
        <v>1335</v>
      </c>
      <c r="I241" s="22" t="s">
        <v>1503</v>
      </c>
    </row>
    <row r="242" spans="1:9" x14ac:dyDescent="0.3">
      <c r="A242" s="30" t="s">
        <v>1016</v>
      </c>
      <c r="B242" s="30" t="s">
        <v>1017</v>
      </c>
      <c r="C242" s="22" t="e">
        <f>#N/A</f>
        <v>#N/A</v>
      </c>
      <c r="D242" s="22" t="e">
        <f>#N/A</f>
        <v>#N/A</v>
      </c>
      <c r="E242" s="22" t="e">
        <f>#N/A</f>
        <v>#N/A</v>
      </c>
      <c r="F242" s="22" t="e">
        <f>#N/A</f>
        <v>#N/A</v>
      </c>
      <c r="G242" s="22" t="e">
        <f>#N/A</f>
        <v>#N/A</v>
      </c>
      <c r="H242" s="22" t="e">
        <f>#N/A</f>
        <v>#N/A</v>
      </c>
      <c r="I242" s="22" t="e">
        <f>#N/A</f>
        <v>#N/A</v>
      </c>
    </row>
    <row r="243" spans="1:9" x14ac:dyDescent="0.3">
      <c r="A243" s="30" t="s">
        <v>1020</v>
      </c>
      <c r="B243" s="30" t="s">
        <v>1285</v>
      </c>
      <c r="C243" s="22">
        <v>0.64</v>
      </c>
      <c r="D243" s="22">
        <v>2.19</v>
      </c>
      <c r="E243" s="22" t="s">
        <v>1328</v>
      </c>
      <c r="F243" s="22">
        <v>5</v>
      </c>
      <c r="G243" s="22" t="s">
        <v>1504</v>
      </c>
      <c r="H243" s="22" t="s">
        <v>1335</v>
      </c>
      <c r="I243" s="22" t="s">
        <v>1505</v>
      </c>
    </row>
    <row r="244" spans="1:9" x14ac:dyDescent="0.3">
      <c r="A244" s="30" t="s">
        <v>1025</v>
      </c>
      <c r="B244" s="30" t="s">
        <v>1026</v>
      </c>
      <c r="C244" s="22">
        <v>1.8</v>
      </c>
      <c r="D244" s="22">
        <v>8.1679999999999993</v>
      </c>
      <c r="E244" s="22" t="s">
        <v>1328</v>
      </c>
      <c r="F244" s="22">
        <v>5</v>
      </c>
      <c r="G244" s="22" t="s">
        <v>1337</v>
      </c>
      <c r="H244" s="22" t="s">
        <v>1335</v>
      </c>
      <c r="I244" s="22" t="s">
        <v>1506</v>
      </c>
    </row>
    <row r="245" spans="1:9" x14ac:dyDescent="0.3">
      <c r="A245" s="30" t="s">
        <v>1028</v>
      </c>
      <c r="B245" s="30" t="s">
        <v>1029</v>
      </c>
      <c r="C245" s="22">
        <v>2.9</v>
      </c>
      <c r="D245" s="22">
        <v>7.21</v>
      </c>
      <c r="E245" s="22" t="s">
        <v>1328</v>
      </c>
      <c r="F245" s="22">
        <v>5</v>
      </c>
      <c r="G245" s="22" t="s">
        <v>1337</v>
      </c>
      <c r="H245" s="22" t="s">
        <v>1335</v>
      </c>
      <c r="I245" s="22" t="s">
        <v>1507</v>
      </c>
    </row>
  </sheetData>
  <sortState ref="A2:I245">
    <sortCondition ref="B2:B245"/>
    <sortCondition ref="A2:A245"/>
  </sortState>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MN462"/>
  <sheetViews>
    <sheetView topLeftCell="B259" workbookViewId="0">
      <selection activeCell="H16" sqref="H16"/>
    </sheetView>
  </sheetViews>
  <sheetFormatPr defaultColWidth="8.88671875" defaultRowHeight="14.4" x14ac:dyDescent="0.3"/>
  <cols>
    <col min="1" max="1" width="8.6640625" style="12" customWidth="1"/>
    <col min="2" max="2" width="17.44140625" style="12" customWidth="1"/>
    <col min="3" max="3" width="37.44140625" style="12" customWidth="1"/>
    <col min="4" max="4" width="22" style="12" customWidth="1"/>
    <col min="5" max="5" width="5" style="12" bestFit="1" customWidth="1"/>
    <col min="6" max="6" width="7.109375" style="12" bestFit="1" customWidth="1"/>
    <col min="7" max="7" width="18" style="12" bestFit="1" customWidth="1"/>
    <col min="8" max="8" width="22.6640625" style="12" customWidth="1"/>
    <col min="9" max="9" width="8.6640625" style="13" customWidth="1"/>
    <col min="10" max="11" width="8.6640625" style="47" customWidth="1"/>
    <col min="12" max="12" width="44.44140625" style="12" customWidth="1"/>
    <col min="13" max="13" width="12.6640625" style="12" customWidth="1"/>
    <col min="14" max="14" width="11.33203125" style="22" customWidth="1"/>
    <col min="15" max="15" width="8.88671875" style="22"/>
    <col min="16" max="16" width="5.6640625" style="12" bestFit="1" customWidth="1"/>
    <col min="17" max="1028" width="8.88671875" style="12"/>
  </cols>
  <sheetData>
    <row r="1" spans="1:1028" s="24" customFormat="1" ht="59.4" customHeight="1" x14ac:dyDescent="0.3">
      <c r="A1" s="24" t="s">
        <v>1545</v>
      </c>
      <c r="B1" s="24" t="s">
        <v>3543</v>
      </c>
      <c r="C1" s="24" t="s">
        <v>1546</v>
      </c>
      <c r="D1" s="24" t="s">
        <v>9</v>
      </c>
      <c r="E1" s="24" t="s">
        <v>10</v>
      </c>
      <c r="F1" s="24" t="s">
        <v>12</v>
      </c>
      <c r="G1" s="24" t="s">
        <v>1547</v>
      </c>
      <c r="H1" s="24" t="s">
        <v>1548</v>
      </c>
      <c r="I1" s="24" t="s">
        <v>1038</v>
      </c>
      <c r="J1" s="24" t="s">
        <v>3723</v>
      </c>
      <c r="K1" s="24" t="s">
        <v>3724</v>
      </c>
      <c r="L1" s="24" t="s">
        <v>1327</v>
      </c>
      <c r="M1" s="24" t="s">
        <v>1549</v>
      </c>
      <c r="N1" s="24" t="s">
        <v>3377</v>
      </c>
      <c r="O1" s="24" t="s">
        <v>3627</v>
      </c>
      <c r="P1" s="24" t="s">
        <v>1550</v>
      </c>
      <c r="R1" s="24">
        <f>SUM(N2:N453)</f>
        <v>109</v>
      </c>
    </row>
    <row r="2" spans="1:1028" x14ac:dyDescent="0.3">
      <c r="A2" s="47">
        <v>174</v>
      </c>
      <c r="B2" s="47" t="s">
        <v>1673</v>
      </c>
      <c r="C2" s="47" t="s">
        <v>1674</v>
      </c>
      <c r="D2" s="47" t="s">
        <v>1670</v>
      </c>
      <c r="E2" s="47" t="s">
        <v>1670</v>
      </c>
      <c r="F2" s="47"/>
      <c r="G2" s="47" t="s">
        <v>136</v>
      </c>
      <c r="H2" s="17" t="s">
        <v>3459</v>
      </c>
      <c r="I2" s="47">
        <v>1</v>
      </c>
      <c r="J2" s="47">
        <f>VLOOKUP(H2,Construction!$A:$I,9,FALSE)</f>
        <v>12</v>
      </c>
      <c r="K2" s="47">
        <f t="shared" ref="K2:K65" si="0">I2-J2</f>
        <v>-11</v>
      </c>
      <c r="L2" s="47"/>
      <c r="M2" s="47">
        <f t="shared" ref="M2:M36" si="1">IF(EXACT(H2,"_missing_"),1,0)</f>
        <v>0</v>
      </c>
      <c r="N2" s="22">
        <f t="shared" ref="N2:N65" si="2">1*ISNUMBER(SEARCH("quarterly",C2))</f>
        <v>0</v>
      </c>
      <c r="O2" s="22">
        <v>0</v>
      </c>
      <c r="P2" s="47"/>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c r="AMA2" s="13"/>
      <c r="AMB2" s="13"/>
      <c r="AMC2" s="13"/>
      <c r="AMD2" s="13"/>
      <c r="AME2" s="13"/>
      <c r="AMF2" s="13"/>
      <c r="AMG2" s="13"/>
      <c r="AMH2" s="13"/>
      <c r="AMI2" s="13"/>
      <c r="AMJ2" s="13"/>
      <c r="AMK2" s="13"/>
      <c r="AML2" s="13"/>
      <c r="AMM2" s="13"/>
      <c r="AMN2" s="13"/>
    </row>
    <row r="3" spans="1:1028" s="25" customFormat="1" x14ac:dyDescent="0.3">
      <c r="A3" s="47">
        <v>175</v>
      </c>
      <c r="B3" s="47" t="s">
        <v>1675</v>
      </c>
      <c r="C3" s="47" t="s">
        <v>1674</v>
      </c>
      <c r="D3" s="47" t="s">
        <v>1670</v>
      </c>
      <c r="E3" s="47" t="s">
        <v>1670</v>
      </c>
      <c r="F3" s="47"/>
      <c r="G3" s="47" t="s">
        <v>136</v>
      </c>
      <c r="H3" s="17" t="s">
        <v>3459</v>
      </c>
      <c r="I3" s="47">
        <v>6</v>
      </c>
      <c r="J3" s="47">
        <f>VLOOKUP(H3,Construction!$A:$I,9,FALSE)</f>
        <v>12</v>
      </c>
      <c r="K3" s="47">
        <f t="shared" si="0"/>
        <v>-6</v>
      </c>
      <c r="L3" s="47"/>
      <c r="M3" s="47">
        <f t="shared" si="1"/>
        <v>0</v>
      </c>
      <c r="N3" s="22">
        <f t="shared" si="2"/>
        <v>0</v>
      </c>
      <c r="O3" s="22">
        <v>0</v>
      </c>
      <c r="P3" s="47"/>
    </row>
    <row r="4" spans="1:1028" x14ac:dyDescent="0.3">
      <c r="A4" s="13">
        <v>176</v>
      </c>
      <c r="B4" s="13" t="s">
        <v>1676</v>
      </c>
      <c r="C4" s="13" t="s">
        <v>1674</v>
      </c>
      <c r="D4" s="13" t="s">
        <v>1670</v>
      </c>
      <c r="E4" s="13" t="s">
        <v>1670</v>
      </c>
      <c r="F4" s="13"/>
      <c r="G4" s="13" t="s">
        <v>136</v>
      </c>
      <c r="H4" s="17" t="s">
        <v>3459</v>
      </c>
      <c r="I4" s="13">
        <v>12</v>
      </c>
      <c r="J4" s="47">
        <f>VLOOKUP(H4,Construction!$A:$I,9,FALSE)</f>
        <v>12</v>
      </c>
      <c r="K4" s="47">
        <f t="shared" si="0"/>
        <v>0</v>
      </c>
      <c r="L4" s="13"/>
      <c r="M4" s="13">
        <f t="shared" si="1"/>
        <v>0</v>
      </c>
      <c r="N4" s="22">
        <f t="shared" si="2"/>
        <v>0</v>
      </c>
      <c r="O4" s="22">
        <v>0</v>
      </c>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c r="AMK4" s="13"/>
      <c r="AML4" s="13"/>
      <c r="AMM4" s="13"/>
      <c r="AMN4" s="13"/>
    </row>
    <row r="5" spans="1:1028" x14ac:dyDescent="0.3">
      <c r="A5" s="13">
        <v>168</v>
      </c>
      <c r="B5" s="13" t="s">
        <v>1668</v>
      </c>
      <c r="C5" s="13" t="s">
        <v>1669</v>
      </c>
      <c r="D5" s="13" t="s">
        <v>1670</v>
      </c>
      <c r="E5" s="13" t="s">
        <v>1670</v>
      </c>
      <c r="F5" s="13"/>
      <c r="G5" s="13" t="s">
        <v>136</v>
      </c>
      <c r="H5" s="17" t="s">
        <v>3461</v>
      </c>
      <c r="I5" s="13">
        <v>1</v>
      </c>
      <c r="J5" s="47">
        <f>VLOOKUP(H5,Construction!$A:$I,9,FALSE)</f>
        <v>12</v>
      </c>
      <c r="K5" s="47">
        <f t="shared" si="0"/>
        <v>-11</v>
      </c>
      <c r="L5" s="13"/>
      <c r="M5" s="13">
        <f t="shared" si="1"/>
        <v>0</v>
      </c>
      <c r="N5" s="22">
        <f t="shared" si="2"/>
        <v>0</v>
      </c>
      <c r="O5" s="22">
        <v>0</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row>
    <row r="6" spans="1:1028" x14ac:dyDescent="0.3">
      <c r="A6" s="13">
        <v>169</v>
      </c>
      <c r="B6" s="13" t="s">
        <v>1671</v>
      </c>
      <c r="C6" s="13" t="s">
        <v>1669</v>
      </c>
      <c r="D6" s="13" t="s">
        <v>1670</v>
      </c>
      <c r="E6" s="13" t="s">
        <v>1670</v>
      </c>
      <c r="F6" s="13"/>
      <c r="G6" s="13" t="s">
        <v>136</v>
      </c>
      <c r="H6" s="17" t="s">
        <v>3461</v>
      </c>
      <c r="I6" s="13">
        <v>6</v>
      </c>
      <c r="J6" s="47">
        <f>VLOOKUP(H6,Construction!$A:$I,9,FALSE)</f>
        <v>12</v>
      </c>
      <c r="K6" s="47">
        <f t="shared" si="0"/>
        <v>-6</v>
      </c>
      <c r="L6" s="13"/>
      <c r="M6" s="13">
        <f t="shared" si="1"/>
        <v>0</v>
      </c>
      <c r="N6" s="22">
        <f t="shared" si="2"/>
        <v>0</v>
      </c>
      <c r="O6" s="22">
        <v>0</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c r="AMA6" s="13"/>
      <c r="AMB6" s="13"/>
      <c r="AMC6" s="13"/>
      <c r="AMD6" s="13"/>
      <c r="AME6" s="13"/>
      <c r="AMF6" s="13"/>
      <c r="AMG6" s="13"/>
      <c r="AMH6" s="13"/>
      <c r="AMI6" s="13"/>
      <c r="AMJ6" s="13"/>
      <c r="AMK6" s="13"/>
      <c r="AML6" s="13"/>
      <c r="AMM6" s="13"/>
      <c r="AMN6" s="13"/>
    </row>
    <row r="7" spans="1:1028" x14ac:dyDescent="0.3">
      <c r="A7" s="13">
        <v>170</v>
      </c>
      <c r="B7" s="13" t="s">
        <v>1672</v>
      </c>
      <c r="C7" s="13" t="s">
        <v>1669</v>
      </c>
      <c r="D7" s="13" t="s">
        <v>1670</v>
      </c>
      <c r="E7" s="13" t="s">
        <v>1670</v>
      </c>
      <c r="F7" s="13"/>
      <c r="G7" s="13" t="s">
        <v>136</v>
      </c>
      <c r="H7" s="17" t="s">
        <v>3461</v>
      </c>
      <c r="I7" s="13">
        <v>12</v>
      </c>
      <c r="J7" s="47">
        <f>VLOOKUP(H7,Construction!$A:$I,9,FALSE)</f>
        <v>12</v>
      </c>
      <c r="K7" s="47">
        <f t="shared" si="0"/>
        <v>0</v>
      </c>
      <c r="L7" s="13"/>
      <c r="M7" s="13">
        <f t="shared" si="1"/>
        <v>0</v>
      </c>
      <c r="N7" s="22">
        <f t="shared" si="2"/>
        <v>0</v>
      </c>
      <c r="O7" s="22">
        <v>0</v>
      </c>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c r="AMK7" s="13"/>
      <c r="AML7" s="13"/>
      <c r="AMM7" s="13"/>
      <c r="AMN7" s="13"/>
    </row>
    <row r="8" spans="1:1028" x14ac:dyDescent="0.3">
      <c r="A8" s="13">
        <v>140</v>
      </c>
      <c r="B8" s="13" t="s">
        <v>39</v>
      </c>
      <c r="C8" s="13" t="s">
        <v>1677</v>
      </c>
      <c r="D8" s="13" t="s">
        <v>18</v>
      </c>
      <c r="E8" s="13">
        <v>1998</v>
      </c>
      <c r="F8" s="13"/>
      <c r="G8" s="13" t="s">
        <v>980</v>
      </c>
      <c r="H8" s="10" t="s">
        <v>36</v>
      </c>
      <c r="I8" s="13">
        <v>12</v>
      </c>
      <c r="J8" s="47">
        <f>VLOOKUP(H8,Construction!$A:$I,9,FALSE)</f>
        <v>12</v>
      </c>
      <c r="K8" s="47">
        <f t="shared" si="0"/>
        <v>0</v>
      </c>
      <c r="L8" s="13"/>
      <c r="M8" s="13">
        <f t="shared" si="1"/>
        <v>0</v>
      </c>
      <c r="N8" s="22">
        <f t="shared" si="2"/>
        <v>0</v>
      </c>
      <c r="O8" s="22">
        <v>0</v>
      </c>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row>
    <row r="9" spans="1:1028" x14ac:dyDescent="0.3">
      <c r="A9" s="13">
        <v>280</v>
      </c>
      <c r="B9" s="13" t="s">
        <v>25</v>
      </c>
      <c r="C9" s="13" t="s">
        <v>1553</v>
      </c>
      <c r="D9" s="13" t="s">
        <v>18</v>
      </c>
      <c r="E9" s="13">
        <v>1998</v>
      </c>
      <c r="F9" s="13"/>
      <c r="G9" s="13" t="s">
        <v>1552</v>
      </c>
      <c r="H9" s="47" t="s">
        <v>23</v>
      </c>
      <c r="I9" s="13">
        <v>12</v>
      </c>
      <c r="J9" s="47">
        <f>VLOOKUP(H9,Construction!$A:$I,9,FALSE)</f>
        <v>12</v>
      </c>
      <c r="K9" s="47">
        <f t="shared" si="0"/>
        <v>0</v>
      </c>
      <c r="L9" s="13"/>
      <c r="M9" s="13">
        <f t="shared" si="1"/>
        <v>0</v>
      </c>
      <c r="N9" s="22">
        <f t="shared" si="2"/>
        <v>0</v>
      </c>
      <c r="O9" s="22">
        <v>0</v>
      </c>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c r="ALZ9" s="13"/>
      <c r="AMA9" s="13"/>
      <c r="AMB9" s="13"/>
      <c r="AMC9" s="13"/>
      <c r="AMD9" s="13"/>
      <c r="AME9" s="13"/>
      <c r="AMF9" s="13"/>
      <c r="AMG9" s="13"/>
      <c r="AMH9" s="13"/>
      <c r="AMI9" s="13"/>
      <c r="AMJ9" s="13"/>
      <c r="AMK9" s="13"/>
      <c r="AML9" s="13"/>
      <c r="AMM9" s="13"/>
      <c r="AMN9" s="13"/>
    </row>
    <row r="10" spans="1:1028" x14ac:dyDescent="0.3">
      <c r="A10" s="13">
        <v>278</v>
      </c>
      <c r="B10" s="13" t="s">
        <v>45</v>
      </c>
      <c r="C10" s="13" t="s">
        <v>1678</v>
      </c>
      <c r="D10" s="13" t="s">
        <v>18</v>
      </c>
      <c r="E10" s="13">
        <v>1998</v>
      </c>
      <c r="F10" s="13"/>
      <c r="G10" s="13" t="s">
        <v>1552</v>
      </c>
      <c r="H10" s="18" t="s">
        <v>43</v>
      </c>
      <c r="I10" s="13">
        <v>12</v>
      </c>
      <c r="J10" s="47">
        <f>VLOOKUP(H10,Construction!$A:$I,9,FALSE)</f>
        <v>12</v>
      </c>
      <c r="K10" s="47">
        <f t="shared" si="0"/>
        <v>0</v>
      </c>
      <c r="L10" s="13"/>
      <c r="M10" s="13">
        <f t="shared" si="1"/>
        <v>0</v>
      </c>
      <c r="N10" s="22">
        <f t="shared" si="2"/>
        <v>0</v>
      </c>
      <c r="O10" s="22">
        <v>0</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row>
    <row r="11" spans="1:1028" x14ac:dyDescent="0.3">
      <c r="A11" s="13">
        <v>276</v>
      </c>
      <c r="B11" s="13" t="s">
        <v>51</v>
      </c>
      <c r="C11" s="13" t="s">
        <v>1679</v>
      </c>
      <c r="D11" s="13" t="s">
        <v>18</v>
      </c>
      <c r="E11" s="13">
        <v>1998</v>
      </c>
      <c r="F11" s="13"/>
      <c r="G11" s="13" t="s">
        <v>1552</v>
      </c>
      <c r="H11" s="18" t="s">
        <v>48</v>
      </c>
      <c r="I11" s="13">
        <v>12</v>
      </c>
      <c r="J11" s="47">
        <f>VLOOKUP(H11,Construction!$A:$I,9,FALSE)</f>
        <v>12</v>
      </c>
      <c r="K11" s="47">
        <f t="shared" si="0"/>
        <v>0</v>
      </c>
      <c r="L11" s="13"/>
      <c r="M11" s="13">
        <f t="shared" si="1"/>
        <v>0</v>
      </c>
      <c r="N11" s="22">
        <f t="shared" si="2"/>
        <v>0</v>
      </c>
      <c r="O11" s="22">
        <v>0</v>
      </c>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c r="TX11" s="13"/>
      <c r="TY11" s="13"/>
      <c r="TZ11" s="13"/>
      <c r="UA11" s="13"/>
      <c r="UB11" s="13"/>
      <c r="UC11" s="13"/>
      <c r="UD11" s="13"/>
      <c r="UE11" s="13"/>
      <c r="UF11" s="13"/>
      <c r="UG11" s="13"/>
      <c r="UH11" s="13"/>
      <c r="UI11" s="13"/>
      <c r="UJ11" s="13"/>
      <c r="UK11" s="13"/>
      <c r="UL11" s="13"/>
      <c r="UM11" s="13"/>
      <c r="UN11" s="13"/>
      <c r="UO11" s="13"/>
      <c r="UP11" s="13"/>
      <c r="UQ11" s="13"/>
      <c r="UR11" s="13"/>
      <c r="US11" s="13"/>
      <c r="UT11" s="13"/>
      <c r="UU11" s="13"/>
      <c r="UV11" s="13"/>
      <c r="UW11" s="13"/>
      <c r="UX11" s="13"/>
      <c r="UY11" s="13"/>
      <c r="UZ11" s="13"/>
      <c r="VA11" s="13"/>
      <c r="VB11" s="13"/>
      <c r="VC11" s="13"/>
      <c r="VD11" s="13"/>
      <c r="VE11" s="13"/>
      <c r="VF11" s="13"/>
      <c r="VG11" s="13"/>
      <c r="VH11" s="13"/>
      <c r="VI11" s="13"/>
      <c r="VJ11" s="13"/>
      <c r="VK11" s="13"/>
      <c r="VL11" s="13"/>
      <c r="VM11" s="13"/>
      <c r="VN11" s="13"/>
      <c r="VO11" s="13"/>
      <c r="VP11" s="13"/>
      <c r="VQ11" s="13"/>
      <c r="VR11" s="13"/>
      <c r="VS11" s="13"/>
      <c r="VT11" s="13"/>
      <c r="VU11" s="13"/>
      <c r="VV11" s="13"/>
      <c r="VW11" s="13"/>
      <c r="VX11" s="13"/>
      <c r="VY11" s="13"/>
      <c r="VZ11" s="13"/>
      <c r="WA11" s="13"/>
      <c r="WB11" s="13"/>
      <c r="WC11" s="13"/>
      <c r="WD11" s="13"/>
      <c r="WE11" s="13"/>
      <c r="WF11" s="13"/>
      <c r="WG11" s="13"/>
      <c r="WH11" s="13"/>
      <c r="WI11" s="13"/>
      <c r="WJ11" s="13"/>
      <c r="WK11" s="13"/>
      <c r="WL11" s="13"/>
      <c r="WM11" s="13"/>
      <c r="WN11" s="13"/>
      <c r="WO11" s="13"/>
      <c r="WP11" s="13"/>
      <c r="WQ11" s="13"/>
      <c r="WR11" s="13"/>
      <c r="WS11" s="13"/>
      <c r="WT11" s="13"/>
      <c r="WU11" s="13"/>
      <c r="WV11" s="13"/>
      <c r="WW11" s="13"/>
      <c r="WX11" s="13"/>
      <c r="WY11" s="13"/>
      <c r="WZ11" s="13"/>
      <c r="XA11" s="13"/>
      <c r="XB11" s="13"/>
      <c r="XC11" s="13"/>
      <c r="XD11" s="13"/>
      <c r="XE11" s="13"/>
      <c r="XF11" s="13"/>
      <c r="XG11" s="13"/>
      <c r="XH11" s="13"/>
      <c r="XI11" s="13"/>
      <c r="XJ11" s="13"/>
      <c r="XK11" s="13"/>
      <c r="XL11" s="13"/>
      <c r="XM11" s="13"/>
      <c r="XN11" s="13"/>
      <c r="XO11" s="13"/>
      <c r="XP11" s="13"/>
      <c r="XQ11" s="13"/>
      <c r="XR11" s="13"/>
      <c r="XS11" s="13"/>
      <c r="XT11" s="13"/>
      <c r="XU11" s="13"/>
      <c r="XV11" s="13"/>
      <c r="XW11" s="13"/>
      <c r="XX11" s="13"/>
      <c r="XY11" s="13"/>
      <c r="XZ11" s="13"/>
      <c r="YA11" s="13"/>
      <c r="YB11" s="13"/>
      <c r="YC11" s="13"/>
      <c r="YD11" s="13"/>
      <c r="YE11" s="13"/>
      <c r="YF11" s="13"/>
      <c r="YG11" s="13"/>
      <c r="YH11" s="13"/>
      <c r="YI11" s="13"/>
      <c r="YJ11" s="13"/>
      <c r="YK11" s="13"/>
      <c r="YL11" s="13"/>
      <c r="YM11" s="13"/>
      <c r="YN11" s="13"/>
      <c r="YO11" s="13"/>
      <c r="YP11" s="13"/>
      <c r="YQ11" s="13"/>
      <c r="YR11" s="13"/>
      <c r="YS11" s="13"/>
      <c r="YT11" s="13"/>
      <c r="YU11" s="13"/>
      <c r="YV11" s="13"/>
      <c r="YW11" s="13"/>
      <c r="YX11" s="13"/>
      <c r="YY11" s="13"/>
      <c r="YZ11" s="13"/>
      <c r="ZA11" s="13"/>
      <c r="ZB11" s="13"/>
      <c r="ZC11" s="13"/>
      <c r="ZD11" s="13"/>
      <c r="ZE11" s="13"/>
      <c r="ZF11" s="13"/>
      <c r="ZG11" s="13"/>
      <c r="ZH11" s="13"/>
      <c r="ZI11" s="13"/>
      <c r="ZJ11" s="13"/>
      <c r="ZK11" s="13"/>
      <c r="ZL11" s="13"/>
      <c r="ZM11" s="13"/>
      <c r="ZN11" s="13"/>
      <c r="ZO11" s="13"/>
      <c r="ZP11" s="13"/>
      <c r="ZQ11" s="13"/>
      <c r="ZR11" s="13"/>
      <c r="ZS11" s="13"/>
      <c r="ZT11" s="13"/>
      <c r="ZU11" s="13"/>
      <c r="ZV11" s="13"/>
      <c r="ZW11" s="13"/>
      <c r="ZX11" s="13"/>
      <c r="ZY11" s="13"/>
      <c r="ZZ11" s="13"/>
      <c r="AAA11" s="13"/>
      <c r="AAB11" s="13"/>
      <c r="AAC11" s="13"/>
      <c r="AAD11" s="13"/>
      <c r="AAE11" s="13"/>
      <c r="AAF11" s="13"/>
      <c r="AAG11" s="13"/>
      <c r="AAH11" s="13"/>
      <c r="AAI11" s="13"/>
      <c r="AAJ11" s="13"/>
      <c r="AAK11" s="13"/>
      <c r="AAL11" s="13"/>
      <c r="AAM11" s="13"/>
      <c r="AAN11" s="13"/>
      <c r="AAO11" s="13"/>
      <c r="AAP11" s="13"/>
      <c r="AAQ11" s="13"/>
      <c r="AAR11" s="13"/>
      <c r="AAS11" s="13"/>
      <c r="AAT11" s="13"/>
      <c r="AAU11" s="13"/>
      <c r="AAV11" s="13"/>
      <c r="AAW11" s="13"/>
      <c r="AAX11" s="13"/>
      <c r="AAY11" s="13"/>
      <c r="AAZ11" s="13"/>
      <c r="ABA11" s="13"/>
      <c r="ABB11" s="13"/>
      <c r="ABC11" s="13"/>
      <c r="ABD11" s="13"/>
      <c r="ABE11" s="13"/>
      <c r="ABF11" s="13"/>
      <c r="ABG11" s="13"/>
      <c r="ABH11" s="13"/>
      <c r="ABI11" s="13"/>
      <c r="ABJ11" s="13"/>
      <c r="ABK11" s="13"/>
      <c r="ABL11" s="13"/>
      <c r="ABM11" s="13"/>
      <c r="ABN11" s="13"/>
      <c r="ABO11" s="13"/>
      <c r="ABP11" s="13"/>
      <c r="ABQ11" s="13"/>
      <c r="ABR11" s="13"/>
      <c r="ABS11" s="13"/>
      <c r="ABT11" s="13"/>
      <c r="ABU11" s="13"/>
      <c r="ABV11" s="13"/>
      <c r="ABW11" s="13"/>
      <c r="ABX11" s="13"/>
      <c r="ABY11" s="13"/>
      <c r="ABZ11" s="13"/>
      <c r="ACA11" s="13"/>
      <c r="ACB11" s="13"/>
      <c r="ACC11" s="13"/>
      <c r="ACD11" s="13"/>
      <c r="ACE11" s="13"/>
      <c r="ACF11" s="13"/>
      <c r="ACG11" s="13"/>
      <c r="ACH11" s="13"/>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c r="ADN11" s="13"/>
      <c r="ADO11" s="13"/>
      <c r="ADP11" s="13"/>
      <c r="ADQ11" s="13"/>
      <c r="ADR11" s="13"/>
      <c r="ADS11" s="13"/>
      <c r="ADT11" s="13"/>
      <c r="ADU11" s="13"/>
      <c r="ADV11" s="13"/>
      <c r="ADW11" s="13"/>
      <c r="ADX11" s="13"/>
      <c r="ADY11" s="13"/>
      <c r="ADZ11" s="13"/>
      <c r="AEA11" s="13"/>
      <c r="AEB11" s="13"/>
      <c r="AEC11" s="13"/>
      <c r="AED11" s="13"/>
      <c r="AEE11" s="13"/>
      <c r="AEF11" s="13"/>
      <c r="AEG11" s="13"/>
      <c r="AEH11" s="13"/>
      <c r="AEI11" s="13"/>
      <c r="AEJ11" s="13"/>
      <c r="AEK11" s="13"/>
      <c r="AEL11" s="13"/>
      <c r="AEM11" s="13"/>
      <c r="AEN11" s="13"/>
      <c r="AEO11" s="13"/>
      <c r="AEP11" s="13"/>
      <c r="AEQ11" s="13"/>
      <c r="AER11" s="13"/>
      <c r="AES11" s="13"/>
      <c r="AET11" s="13"/>
      <c r="AEU11" s="13"/>
      <c r="AEV11" s="13"/>
      <c r="AEW11" s="13"/>
      <c r="AEX11" s="13"/>
      <c r="AEY11" s="13"/>
      <c r="AEZ11" s="13"/>
      <c r="AFA11" s="13"/>
      <c r="AFB11" s="13"/>
      <c r="AFC11" s="13"/>
      <c r="AFD11" s="13"/>
      <c r="AFE11" s="13"/>
      <c r="AFF11" s="13"/>
      <c r="AFG11" s="13"/>
      <c r="AFH11" s="13"/>
      <c r="AFI11" s="13"/>
      <c r="AFJ11" s="13"/>
      <c r="AFK11" s="13"/>
      <c r="AFL11" s="13"/>
      <c r="AFM11" s="13"/>
      <c r="AFN11" s="13"/>
      <c r="AFO11" s="13"/>
      <c r="AFP11" s="13"/>
      <c r="AFQ11" s="13"/>
      <c r="AFR11" s="13"/>
      <c r="AFS11" s="13"/>
      <c r="AFT11" s="13"/>
      <c r="AFU11" s="13"/>
      <c r="AFV11" s="13"/>
      <c r="AFW11" s="13"/>
      <c r="AFX11" s="13"/>
      <c r="AFY11" s="13"/>
      <c r="AFZ11" s="13"/>
      <c r="AGA11" s="13"/>
      <c r="AGB11" s="13"/>
      <c r="AGC11" s="13"/>
      <c r="AGD11" s="13"/>
      <c r="AGE11" s="13"/>
      <c r="AGF11" s="13"/>
      <c r="AGG11" s="13"/>
      <c r="AGH11" s="13"/>
      <c r="AGI11" s="13"/>
      <c r="AGJ11" s="13"/>
      <c r="AGK11" s="13"/>
      <c r="AGL11" s="13"/>
      <c r="AGM11" s="13"/>
      <c r="AGN11" s="13"/>
      <c r="AGO11" s="13"/>
      <c r="AGP11" s="13"/>
      <c r="AGQ11" s="13"/>
      <c r="AGR11" s="13"/>
      <c r="AGS11" s="13"/>
      <c r="AGT11" s="13"/>
      <c r="AGU11" s="13"/>
      <c r="AGV11" s="13"/>
      <c r="AGW11" s="13"/>
      <c r="AGX11" s="13"/>
      <c r="AGY11" s="13"/>
      <c r="AGZ11" s="13"/>
      <c r="AHA11" s="13"/>
      <c r="AHB11" s="13"/>
      <c r="AHC11" s="13"/>
      <c r="AHD11" s="13"/>
      <c r="AHE11" s="13"/>
      <c r="AHF11" s="13"/>
      <c r="AHG11" s="13"/>
      <c r="AHH11" s="13"/>
      <c r="AHI11" s="13"/>
      <c r="AHJ11" s="13"/>
      <c r="AHK11" s="13"/>
      <c r="AHL11" s="13"/>
      <c r="AHM11" s="13"/>
      <c r="AHN11" s="13"/>
      <c r="AHO11" s="13"/>
      <c r="AHP11" s="13"/>
      <c r="AHQ11" s="13"/>
      <c r="AHR11" s="13"/>
      <c r="AHS11" s="13"/>
      <c r="AHT11" s="13"/>
      <c r="AHU11" s="13"/>
      <c r="AHV11" s="13"/>
      <c r="AHW11" s="13"/>
      <c r="AHX11" s="13"/>
      <c r="AHY11" s="13"/>
      <c r="AHZ11" s="13"/>
      <c r="AIA11" s="13"/>
      <c r="AIB11" s="13"/>
      <c r="AIC11" s="13"/>
      <c r="AID11" s="13"/>
      <c r="AIE11" s="13"/>
      <c r="AIF11" s="13"/>
      <c r="AIG11" s="13"/>
      <c r="AIH11" s="13"/>
      <c r="AII11" s="13"/>
      <c r="AIJ11" s="13"/>
      <c r="AIK11" s="13"/>
      <c r="AIL11" s="13"/>
      <c r="AIM11" s="13"/>
      <c r="AIN11" s="13"/>
      <c r="AIO11" s="13"/>
      <c r="AIP11" s="13"/>
      <c r="AIQ11" s="13"/>
      <c r="AIR11" s="13"/>
      <c r="AIS11" s="13"/>
      <c r="AIT11" s="13"/>
      <c r="AIU11" s="13"/>
      <c r="AIV11" s="13"/>
      <c r="AIW11" s="13"/>
      <c r="AIX11" s="13"/>
      <c r="AIY11" s="13"/>
      <c r="AIZ11" s="13"/>
      <c r="AJA11" s="13"/>
      <c r="AJB11" s="13"/>
      <c r="AJC11" s="13"/>
      <c r="AJD11" s="13"/>
      <c r="AJE11" s="13"/>
      <c r="AJF11" s="13"/>
      <c r="AJG11" s="13"/>
      <c r="AJH11" s="13"/>
      <c r="AJI11" s="13"/>
      <c r="AJJ11" s="13"/>
      <c r="AJK11" s="13"/>
      <c r="AJL11" s="13"/>
      <c r="AJM11" s="13"/>
      <c r="AJN11" s="13"/>
      <c r="AJO11" s="13"/>
      <c r="AJP11" s="13"/>
      <c r="AJQ11" s="13"/>
      <c r="AJR11" s="13"/>
      <c r="AJS11" s="13"/>
      <c r="AJT11" s="13"/>
      <c r="AJU11" s="13"/>
      <c r="AJV11" s="13"/>
      <c r="AJW11" s="13"/>
      <c r="AJX11" s="13"/>
      <c r="AJY11" s="13"/>
      <c r="AJZ11" s="13"/>
      <c r="AKA11" s="13"/>
      <c r="AKB11" s="13"/>
      <c r="AKC11" s="13"/>
      <c r="AKD11" s="13"/>
      <c r="AKE11" s="13"/>
      <c r="AKF11" s="13"/>
      <c r="AKG11" s="13"/>
      <c r="AKH11" s="13"/>
      <c r="AKI11" s="13"/>
      <c r="AKJ11" s="13"/>
      <c r="AKK11" s="13"/>
      <c r="AKL11" s="13"/>
      <c r="AKM11" s="13"/>
      <c r="AKN11" s="13"/>
      <c r="AKO11" s="13"/>
      <c r="AKP11" s="13"/>
      <c r="AKQ11" s="13"/>
      <c r="AKR11" s="13"/>
      <c r="AKS11" s="13"/>
      <c r="AKT11" s="13"/>
      <c r="AKU11" s="13"/>
      <c r="AKV11" s="13"/>
      <c r="AKW11" s="13"/>
      <c r="AKX11" s="13"/>
      <c r="AKY11" s="13"/>
      <c r="AKZ11" s="13"/>
      <c r="ALA11" s="13"/>
      <c r="ALB11" s="13"/>
      <c r="ALC11" s="13"/>
      <c r="ALD11" s="13"/>
      <c r="ALE11" s="13"/>
      <c r="ALF11" s="13"/>
      <c r="ALG11" s="13"/>
      <c r="ALH11" s="13"/>
      <c r="ALI11" s="13"/>
      <c r="ALJ11" s="13"/>
      <c r="ALK11" s="13"/>
      <c r="ALL11" s="13"/>
      <c r="ALM11" s="13"/>
      <c r="ALN11" s="13"/>
      <c r="ALO11" s="13"/>
      <c r="ALP11" s="13"/>
      <c r="ALQ11" s="13"/>
      <c r="ALR11" s="13"/>
      <c r="ALS11" s="13"/>
      <c r="ALT11" s="13"/>
      <c r="ALU11" s="13"/>
      <c r="ALV11" s="13"/>
      <c r="ALW11" s="13"/>
      <c r="ALX11" s="13"/>
      <c r="ALY11" s="13"/>
      <c r="ALZ11" s="13"/>
      <c r="AMA11" s="13"/>
      <c r="AMB11" s="13"/>
      <c r="AMC11" s="13"/>
      <c r="AMD11" s="13"/>
      <c r="AME11" s="13"/>
      <c r="AMF11" s="13"/>
      <c r="AMG11" s="13"/>
      <c r="AMH11" s="13"/>
      <c r="AMI11" s="13"/>
      <c r="AMJ11" s="13"/>
      <c r="AMK11" s="13"/>
      <c r="AML11" s="13"/>
      <c r="AMM11" s="13"/>
      <c r="AMN11" s="13"/>
    </row>
    <row r="12" spans="1:1028" x14ac:dyDescent="0.3">
      <c r="A12" s="13">
        <v>279</v>
      </c>
      <c r="B12" s="13" t="s">
        <v>58</v>
      </c>
      <c r="C12" s="13" t="s">
        <v>1680</v>
      </c>
      <c r="D12" s="13" t="s">
        <v>18</v>
      </c>
      <c r="E12" s="13">
        <v>1998</v>
      </c>
      <c r="F12" s="13"/>
      <c r="G12" s="13" t="s">
        <v>1552</v>
      </c>
      <c r="H12" s="17" t="s">
        <v>55</v>
      </c>
      <c r="I12" s="13">
        <v>12</v>
      </c>
      <c r="J12" s="47">
        <f>VLOOKUP(H12,Construction!$A:$I,9,FALSE)</f>
        <v>12</v>
      </c>
      <c r="K12" s="47">
        <f t="shared" si="0"/>
        <v>0</v>
      </c>
      <c r="L12" s="13"/>
      <c r="M12" s="13">
        <f t="shared" si="1"/>
        <v>0</v>
      </c>
      <c r="N12" s="22">
        <f t="shared" si="2"/>
        <v>0</v>
      </c>
      <c r="O12" s="22">
        <v>0</v>
      </c>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row>
    <row r="13" spans="1:1028" x14ac:dyDescent="0.3">
      <c r="A13" s="13">
        <v>277</v>
      </c>
      <c r="B13" s="13" t="s">
        <v>30</v>
      </c>
      <c r="C13" s="13" t="s">
        <v>1551</v>
      </c>
      <c r="D13" s="13" t="s">
        <v>18</v>
      </c>
      <c r="E13" s="13">
        <v>1998</v>
      </c>
      <c r="F13" s="13"/>
      <c r="G13" s="13" t="s">
        <v>1552</v>
      </c>
      <c r="H13" s="47" t="s">
        <v>28</v>
      </c>
      <c r="I13" s="13">
        <v>12</v>
      </c>
      <c r="J13" s="47">
        <f>VLOOKUP(H13,Construction!$A:$I,9,FALSE)</f>
        <v>12</v>
      </c>
      <c r="K13" s="47">
        <f t="shared" si="0"/>
        <v>0</v>
      </c>
      <c r="L13" s="13"/>
      <c r="M13" s="13">
        <f t="shared" si="1"/>
        <v>0</v>
      </c>
      <c r="N13" s="22">
        <f t="shared" si="2"/>
        <v>0</v>
      </c>
      <c r="O13" s="22">
        <v>0</v>
      </c>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c r="ALZ13" s="13"/>
      <c r="AMA13" s="13"/>
      <c r="AMB13" s="13"/>
      <c r="AMC13" s="13"/>
      <c r="AMD13" s="13"/>
      <c r="AME13" s="13"/>
      <c r="AMF13" s="13"/>
      <c r="AMG13" s="13"/>
      <c r="AMH13" s="13"/>
      <c r="AMI13" s="13"/>
      <c r="AMJ13" s="13"/>
      <c r="AMK13" s="13"/>
      <c r="AML13" s="13"/>
      <c r="AMM13" s="13"/>
      <c r="AMN13" s="13"/>
    </row>
    <row r="14" spans="1:1028" x14ac:dyDescent="0.3">
      <c r="A14" s="13">
        <v>281</v>
      </c>
      <c r="B14" s="13" t="s">
        <v>35</v>
      </c>
      <c r="C14" s="13" t="s">
        <v>1554</v>
      </c>
      <c r="D14" s="13" t="s">
        <v>18</v>
      </c>
      <c r="E14" s="13">
        <v>1998</v>
      </c>
      <c r="F14" s="13"/>
      <c r="G14" s="13" t="s">
        <v>1552</v>
      </c>
      <c r="H14" s="15" t="s">
        <v>33</v>
      </c>
      <c r="I14" s="13">
        <v>12</v>
      </c>
      <c r="J14" s="47">
        <f>VLOOKUP(H14,Construction!$A:$I,9,FALSE)</f>
        <v>12</v>
      </c>
      <c r="K14" s="47">
        <f t="shared" si="0"/>
        <v>0</v>
      </c>
      <c r="L14" s="13"/>
      <c r="M14" s="13">
        <f t="shared" si="1"/>
        <v>0</v>
      </c>
      <c r="N14" s="22">
        <f t="shared" si="2"/>
        <v>0</v>
      </c>
      <c r="O14" s="22">
        <v>0</v>
      </c>
      <c r="P14" s="47"/>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c r="LE14" s="13"/>
      <c r="LF14" s="13"/>
      <c r="LG14" s="13"/>
      <c r="LH14" s="13"/>
      <c r="LI14" s="13"/>
      <c r="LJ14" s="13"/>
      <c r="LK14" s="13"/>
      <c r="LL14" s="13"/>
      <c r="LM14" s="13"/>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13"/>
      <c r="TT14" s="13"/>
      <c r="TU14" s="13"/>
      <c r="TV14" s="13"/>
      <c r="TW14" s="13"/>
      <c r="TX14" s="13"/>
      <c r="TY14" s="13"/>
      <c r="TZ14" s="13"/>
      <c r="UA14" s="13"/>
      <c r="UB14" s="13"/>
      <c r="UC14" s="13"/>
      <c r="UD14" s="13"/>
      <c r="UE14" s="13"/>
      <c r="UF14" s="13"/>
      <c r="UG14" s="13"/>
      <c r="UH14" s="13"/>
      <c r="UI14" s="13"/>
      <c r="UJ14" s="13"/>
      <c r="UK14" s="13"/>
      <c r="UL14" s="13"/>
      <c r="UM14" s="13"/>
      <c r="UN14" s="13"/>
      <c r="UO14" s="13"/>
      <c r="UP14" s="13"/>
      <c r="UQ14" s="13"/>
      <c r="UR14" s="13"/>
      <c r="US14" s="13"/>
      <c r="UT14" s="13"/>
      <c r="UU14" s="13"/>
      <c r="UV14" s="13"/>
      <c r="UW14" s="13"/>
      <c r="UX14" s="13"/>
      <c r="UY14" s="13"/>
      <c r="UZ14" s="13"/>
      <c r="VA14" s="13"/>
      <c r="VB14" s="13"/>
      <c r="VC14" s="13"/>
      <c r="VD14" s="13"/>
      <c r="VE14" s="13"/>
      <c r="VF14" s="13"/>
      <c r="VG14" s="13"/>
      <c r="VH14" s="13"/>
      <c r="VI14" s="13"/>
      <c r="VJ14" s="13"/>
      <c r="VK14" s="13"/>
      <c r="VL14" s="13"/>
      <c r="VM14" s="13"/>
      <c r="VN14" s="13"/>
      <c r="VO14" s="13"/>
      <c r="VP14" s="13"/>
      <c r="VQ14" s="13"/>
      <c r="VR14" s="13"/>
      <c r="VS14" s="13"/>
      <c r="VT14" s="13"/>
      <c r="VU14" s="13"/>
      <c r="VV14" s="13"/>
      <c r="VW14" s="13"/>
      <c r="VX14" s="13"/>
      <c r="VY14" s="13"/>
      <c r="VZ14" s="13"/>
      <c r="WA14" s="13"/>
      <c r="WB14" s="13"/>
      <c r="WC14" s="13"/>
      <c r="WD14" s="13"/>
      <c r="WE14" s="13"/>
      <c r="WF14" s="13"/>
      <c r="WG14" s="13"/>
      <c r="WH14" s="13"/>
      <c r="WI14" s="13"/>
      <c r="WJ14" s="13"/>
      <c r="WK14" s="13"/>
      <c r="WL14" s="13"/>
      <c r="WM14" s="13"/>
      <c r="WN14" s="13"/>
      <c r="WO14" s="13"/>
      <c r="WP14" s="13"/>
      <c r="WQ14" s="13"/>
      <c r="WR14" s="13"/>
      <c r="WS14" s="13"/>
      <c r="WT14" s="13"/>
      <c r="WU14" s="13"/>
      <c r="WV14" s="13"/>
      <c r="WW14" s="13"/>
      <c r="WX14" s="13"/>
      <c r="WY14" s="13"/>
      <c r="WZ14" s="13"/>
      <c r="XA14" s="13"/>
      <c r="XB14" s="13"/>
      <c r="XC14" s="13"/>
      <c r="XD14" s="13"/>
      <c r="XE14" s="13"/>
      <c r="XF14" s="13"/>
      <c r="XG14" s="13"/>
      <c r="XH14" s="13"/>
      <c r="XI14" s="13"/>
      <c r="XJ14" s="13"/>
      <c r="XK14" s="13"/>
      <c r="XL14" s="13"/>
      <c r="XM14" s="13"/>
      <c r="XN14" s="13"/>
      <c r="XO14" s="13"/>
      <c r="XP14" s="13"/>
      <c r="XQ14" s="13"/>
      <c r="XR14" s="13"/>
      <c r="XS14" s="13"/>
      <c r="XT14" s="13"/>
      <c r="XU14" s="13"/>
      <c r="XV14" s="13"/>
      <c r="XW14" s="13"/>
      <c r="XX14" s="13"/>
      <c r="XY14" s="13"/>
      <c r="XZ14" s="13"/>
      <c r="YA14" s="13"/>
      <c r="YB14" s="13"/>
      <c r="YC14" s="13"/>
      <c r="YD14" s="13"/>
      <c r="YE14" s="13"/>
      <c r="YF14" s="13"/>
      <c r="YG14" s="13"/>
      <c r="YH14" s="13"/>
      <c r="YI14" s="13"/>
      <c r="YJ14" s="13"/>
      <c r="YK14" s="13"/>
      <c r="YL14" s="13"/>
      <c r="YM14" s="13"/>
      <c r="YN14" s="13"/>
      <c r="YO14" s="13"/>
      <c r="YP14" s="13"/>
      <c r="YQ14" s="13"/>
      <c r="YR14" s="13"/>
      <c r="YS14" s="13"/>
      <c r="YT14" s="13"/>
      <c r="YU14" s="13"/>
      <c r="YV14" s="13"/>
      <c r="YW14" s="13"/>
      <c r="YX14" s="13"/>
      <c r="YY14" s="13"/>
      <c r="YZ14" s="13"/>
      <c r="ZA14" s="13"/>
      <c r="ZB14" s="13"/>
      <c r="ZC14" s="13"/>
      <c r="ZD14" s="13"/>
      <c r="ZE14" s="13"/>
      <c r="ZF14" s="13"/>
      <c r="ZG14" s="13"/>
      <c r="ZH14" s="13"/>
      <c r="ZI14" s="13"/>
      <c r="ZJ14" s="13"/>
      <c r="ZK14" s="13"/>
      <c r="ZL14" s="13"/>
      <c r="ZM14" s="13"/>
      <c r="ZN14" s="13"/>
      <c r="ZO14" s="13"/>
      <c r="ZP14" s="13"/>
      <c r="ZQ14" s="13"/>
      <c r="ZR14" s="13"/>
      <c r="ZS14" s="13"/>
      <c r="ZT14" s="13"/>
      <c r="ZU14" s="13"/>
      <c r="ZV14" s="13"/>
      <c r="ZW14" s="13"/>
      <c r="ZX14" s="13"/>
      <c r="ZY14" s="13"/>
      <c r="ZZ14" s="13"/>
      <c r="AAA14" s="13"/>
      <c r="AAB14" s="13"/>
      <c r="AAC14" s="13"/>
      <c r="AAD14" s="13"/>
      <c r="AAE14" s="13"/>
      <c r="AAF14" s="13"/>
      <c r="AAG14" s="13"/>
      <c r="AAH14" s="13"/>
      <c r="AAI14" s="13"/>
      <c r="AAJ14" s="13"/>
      <c r="AAK14" s="13"/>
      <c r="AAL14" s="13"/>
      <c r="AAM14" s="13"/>
      <c r="AAN14" s="13"/>
      <c r="AAO14" s="13"/>
      <c r="AAP14" s="13"/>
      <c r="AAQ14" s="13"/>
      <c r="AAR14" s="13"/>
      <c r="AAS14" s="13"/>
      <c r="AAT14" s="13"/>
      <c r="AAU14" s="13"/>
      <c r="AAV14" s="13"/>
      <c r="AAW14" s="13"/>
      <c r="AAX14" s="13"/>
      <c r="AAY14" s="13"/>
      <c r="AAZ14" s="13"/>
      <c r="ABA14" s="13"/>
      <c r="ABB14" s="13"/>
      <c r="ABC14" s="13"/>
      <c r="ABD14" s="13"/>
      <c r="ABE14" s="13"/>
      <c r="ABF14" s="13"/>
      <c r="ABG14" s="13"/>
      <c r="ABH14" s="13"/>
      <c r="ABI14" s="13"/>
      <c r="ABJ14" s="13"/>
      <c r="ABK14" s="13"/>
      <c r="ABL14" s="13"/>
      <c r="ABM14" s="13"/>
      <c r="ABN14" s="13"/>
      <c r="ABO14" s="13"/>
      <c r="ABP14" s="13"/>
      <c r="ABQ14" s="13"/>
      <c r="ABR14" s="13"/>
      <c r="ABS14" s="13"/>
      <c r="ABT14" s="13"/>
      <c r="ABU14" s="13"/>
      <c r="ABV14" s="13"/>
      <c r="ABW14" s="13"/>
      <c r="ABX14" s="13"/>
      <c r="ABY14" s="13"/>
      <c r="ABZ14" s="13"/>
      <c r="ACA14" s="13"/>
      <c r="ACB14" s="13"/>
      <c r="ACC14" s="13"/>
      <c r="ACD14" s="13"/>
      <c r="ACE14" s="13"/>
      <c r="ACF14" s="13"/>
      <c r="ACG14" s="13"/>
      <c r="ACH14" s="13"/>
      <c r="ACI14" s="13"/>
      <c r="ACJ14" s="13"/>
      <c r="ACK14" s="13"/>
      <c r="ACL14" s="13"/>
      <c r="ACM14" s="13"/>
      <c r="ACN14" s="13"/>
      <c r="ACO14" s="13"/>
      <c r="ACP14" s="13"/>
      <c r="ACQ14" s="13"/>
      <c r="ACR14" s="13"/>
      <c r="ACS14" s="13"/>
      <c r="ACT14" s="13"/>
      <c r="ACU14" s="13"/>
      <c r="ACV14" s="13"/>
      <c r="ACW14" s="13"/>
      <c r="ACX14" s="13"/>
      <c r="ACY14" s="13"/>
      <c r="ACZ14" s="13"/>
      <c r="ADA14" s="13"/>
      <c r="ADB14" s="13"/>
      <c r="ADC14" s="13"/>
      <c r="ADD14" s="13"/>
      <c r="ADE14" s="13"/>
      <c r="ADF14" s="13"/>
      <c r="ADG14" s="13"/>
      <c r="ADH14" s="13"/>
      <c r="ADI14" s="13"/>
      <c r="ADJ14" s="13"/>
      <c r="ADK14" s="13"/>
      <c r="ADL14" s="13"/>
      <c r="ADM14" s="13"/>
      <c r="ADN14" s="13"/>
      <c r="ADO14" s="13"/>
      <c r="ADP14" s="13"/>
      <c r="ADQ14" s="13"/>
      <c r="ADR14" s="13"/>
      <c r="ADS14" s="13"/>
      <c r="ADT14" s="13"/>
      <c r="ADU14" s="13"/>
      <c r="ADV14" s="13"/>
      <c r="ADW14" s="13"/>
      <c r="ADX14" s="13"/>
      <c r="ADY14" s="13"/>
      <c r="ADZ14" s="13"/>
      <c r="AEA14" s="13"/>
      <c r="AEB14" s="13"/>
      <c r="AEC14" s="13"/>
      <c r="AED14" s="13"/>
      <c r="AEE14" s="13"/>
      <c r="AEF14" s="13"/>
      <c r="AEG14" s="13"/>
      <c r="AEH14" s="13"/>
      <c r="AEI14" s="13"/>
      <c r="AEJ14" s="13"/>
      <c r="AEK14" s="13"/>
      <c r="AEL14" s="13"/>
      <c r="AEM14" s="13"/>
      <c r="AEN14" s="13"/>
      <c r="AEO14" s="13"/>
      <c r="AEP14" s="13"/>
      <c r="AEQ14" s="13"/>
      <c r="AER14" s="13"/>
      <c r="AES14" s="13"/>
      <c r="AET14" s="13"/>
      <c r="AEU14" s="13"/>
      <c r="AEV14" s="13"/>
      <c r="AEW14" s="13"/>
      <c r="AEX14" s="13"/>
      <c r="AEY14" s="13"/>
      <c r="AEZ14" s="13"/>
      <c r="AFA14" s="13"/>
      <c r="AFB14" s="13"/>
      <c r="AFC14" s="13"/>
      <c r="AFD14" s="13"/>
      <c r="AFE14" s="13"/>
      <c r="AFF14" s="13"/>
      <c r="AFG14" s="13"/>
      <c r="AFH14" s="13"/>
      <c r="AFI14" s="13"/>
      <c r="AFJ14" s="13"/>
      <c r="AFK14" s="13"/>
      <c r="AFL14" s="13"/>
      <c r="AFM14" s="13"/>
      <c r="AFN14" s="13"/>
      <c r="AFO14" s="13"/>
      <c r="AFP14" s="13"/>
      <c r="AFQ14" s="13"/>
      <c r="AFR14" s="13"/>
      <c r="AFS14" s="13"/>
      <c r="AFT14" s="13"/>
      <c r="AFU14" s="13"/>
      <c r="AFV14" s="13"/>
      <c r="AFW14" s="13"/>
      <c r="AFX14" s="13"/>
      <c r="AFY14" s="13"/>
      <c r="AFZ14" s="13"/>
      <c r="AGA14" s="13"/>
      <c r="AGB14" s="13"/>
      <c r="AGC14" s="13"/>
      <c r="AGD14" s="13"/>
      <c r="AGE14" s="13"/>
      <c r="AGF14" s="13"/>
      <c r="AGG14" s="13"/>
      <c r="AGH14" s="13"/>
      <c r="AGI14" s="13"/>
      <c r="AGJ14" s="13"/>
      <c r="AGK14" s="13"/>
      <c r="AGL14" s="13"/>
      <c r="AGM14" s="13"/>
      <c r="AGN14" s="13"/>
      <c r="AGO14" s="13"/>
      <c r="AGP14" s="13"/>
      <c r="AGQ14" s="13"/>
      <c r="AGR14" s="13"/>
      <c r="AGS14" s="13"/>
      <c r="AGT14" s="13"/>
      <c r="AGU14" s="13"/>
      <c r="AGV14" s="13"/>
      <c r="AGW14" s="13"/>
      <c r="AGX14" s="13"/>
      <c r="AGY14" s="13"/>
      <c r="AGZ14" s="13"/>
      <c r="AHA14" s="13"/>
      <c r="AHB14" s="13"/>
      <c r="AHC14" s="13"/>
      <c r="AHD14" s="13"/>
      <c r="AHE14" s="13"/>
      <c r="AHF14" s="13"/>
      <c r="AHG14" s="13"/>
      <c r="AHH14" s="13"/>
      <c r="AHI14" s="13"/>
      <c r="AHJ14" s="13"/>
      <c r="AHK14" s="13"/>
      <c r="AHL14" s="13"/>
      <c r="AHM14" s="13"/>
      <c r="AHN14" s="13"/>
      <c r="AHO14" s="13"/>
      <c r="AHP14" s="13"/>
      <c r="AHQ14" s="13"/>
      <c r="AHR14" s="13"/>
      <c r="AHS14" s="13"/>
      <c r="AHT14" s="13"/>
      <c r="AHU14" s="13"/>
      <c r="AHV14" s="13"/>
      <c r="AHW14" s="13"/>
      <c r="AHX14" s="13"/>
      <c r="AHY14" s="13"/>
      <c r="AHZ14" s="13"/>
      <c r="AIA14" s="13"/>
      <c r="AIB14" s="13"/>
      <c r="AIC14" s="13"/>
      <c r="AID14" s="13"/>
      <c r="AIE14" s="13"/>
      <c r="AIF14" s="13"/>
      <c r="AIG14" s="13"/>
      <c r="AIH14" s="13"/>
      <c r="AII14" s="13"/>
      <c r="AIJ14" s="13"/>
      <c r="AIK14" s="13"/>
      <c r="AIL14" s="13"/>
      <c r="AIM14" s="13"/>
      <c r="AIN14" s="13"/>
      <c r="AIO14" s="13"/>
      <c r="AIP14" s="13"/>
      <c r="AIQ14" s="13"/>
      <c r="AIR14" s="13"/>
      <c r="AIS14" s="13"/>
      <c r="AIT14" s="13"/>
      <c r="AIU14" s="13"/>
      <c r="AIV14" s="13"/>
      <c r="AIW14" s="13"/>
      <c r="AIX14" s="13"/>
      <c r="AIY14" s="13"/>
      <c r="AIZ14" s="13"/>
      <c r="AJA14" s="13"/>
      <c r="AJB14" s="13"/>
      <c r="AJC14" s="13"/>
      <c r="AJD14" s="13"/>
      <c r="AJE14" s="13"/>
      <c r="AJF14" s="13"/>
      <c r="AJG14" s="13"/>
      <c r="AJH14" s="13"/>
      <c r="AJI14" s="13"/>
      <c r="AJJ14" s="13"/>
      <c r="AJK14" s="13"/>
      <c r="AJL14" s="13"/>
      <c r="AJM14" s="13"/>
      <c r="AJN14" s="13"/>
      <c r="AJO14" s="13"/>
      <c r="AJP14" s="13"/>
      <c r="AJQ14" s="13"/>
      <c r="AJR14" s="13"/>
      <c r="AJS14" s="13"/>
      <c r="AJT14" s="13"/>
      <c r="AJU14" s="13"/>
      <c r="AJV14" s="13"/>
      <c r="AJW14" s="13"/>
      <c r="AJX14" s="13"/>
      <c r="AJY14" s="13"/>
      <c r="AJZ14" s="13"/>
      <c r="AKA14" s="13"/>
      <c r="AKB14" s="13"/>
      <c r="AKC14" s="13"/>
      <c r="AKD14" s="13"/>
      <c r="AKE14" s="13"/>
      <c r="AKF14" s="13"/>
      <c r="AKG14" s="13"/>
      <c r="AKH14" s="13"/>
      <c r="AKI14" s="13"/>
      <c r="AKJ14" s="13"/>
      <c r="AKK14" s="13"/>
      <c r="AKL14" s="13"/>
      <c r="AKM14" s="13"/>
      <c r="AKN14" s="13"/>
      <c r="AKO14" s="13"/>
      <c r="AKP14" s="13"/>
      <c r="AKQ14" s="13"/>
      <c r="AKR14" s="13"/>
      <c r="AKS14" s="13"/>
      <c r="AKT14" s="13"/>
      <c r="AKU14" s="13"/>
      <c r="AKV14" s="13"/>
      <c r="AKW14" s="13"/>
      <c r="AKX14" s="13"/>
      <c r="AKY14" s="13"/>
      <c r="AKZ14" s="13"/>
      <c r="ALA14" s="13"/>
      <c r="ALB14" s="13"/>
      <c r="ALC14" s="13"/>
      <c r="ALD14" s="13"/>
      <c r="ALE14" s="13"/>
      <c r="ALF14" s="13"/>
      <c r="ALG14" s="13"/>
      <c r="ALH14" s="13"/>
      <c r="ALI14" s="13"/>
      <c r="ALJ14" s="13"/>
      <c r="ALK14" s="13"/>
      <c r="ALL14" s="13"/>
      <c r="ALM14" s="13"/>
      <c r="ALN14" s="13"/>
      <c r="ALO14" s="13"/>
      <c r="ALP14" s="13"/>
      <c r="ALQ14" s="13"/>
      <c r="ALR14" s="13"/>
      <c r="ALS14" s="13"/>
      <c r="ALT14" s="13"/>
      <c r="ALU14" s="13"/>
      <c r="ALV14" s="13"/>
      <c r="ALW14" s="13"/>
      <c r="ALX14" s="13"/>
      <c r="ALY14" s="13"/>
      <c r="ALZ14" s="13"/>
      <c r="AMA14" s="13"/>
      <c r="AMB14" s="13"/>
      <c r="AMC14" s="13"/>
      <c r="AMD14" s="13"/>
      <c r="AME14" s="13"/>
      <c r="AMF14" s="13"/>
      <c r="AMG14" s="13"/>
      <c r="AMH14" s="13"/>
      <c r="AMI14" s="13"/>
      <c r="AMJ14" s="13"/>
      <c r="AMK14" s="13"/>
      <c r="AML14" s="13"/>
      <c r="AMM14" s="13"/>
      <c r="AMN14" s="13"/>
    </row>
    <row r="15" spans="1:1028" x14ac:dyDescent="0.3">
      <c r="A15" s="13">
        <v>428</v>
      </c>
      <c r="B15" s="13" t="s">
        <v>1561</v>
      </c>
      <c r="C15" s="13" t="s">
        <v>1562</v>
      </c>
      <c r="D15" s="13" t="s">
        <v>1557</v>
      </c>
      <c r="E15" s="13">
        <v>2005</v>
      </c>
      <c r="F15" s="13"/>
      <c r="G15" s="13" t="s">
        <v>1558</v>
      </c>
      <c r="H15" s="16" t="s">
        <v>61</v>
      </c>
      <c r="I15" s="13">
        <v>1</v>
      </c>
      <c r="J15" s="47">
        <f>VLOOKUP(H15,Construction!$A:$I,9,FALSE)</f>
        <v>1</v>
      </c>
      <c r="K15" s="47">
        <f t="shared" si="0"/>
        <v>0</v>
      </c>
      <c r="L15" s="13"/>
      <c r="M15" s="13">
        <f t="shared" si="1"/>
        <v>0</v>
      </c>
      <c r="N15" s="22">
        <f t="shared" si="2"/>
        <v>0</v>
      </c>
      <c r="O15" s="22">
        <v>0</v>
      </c>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row>
    <row r="16" spans="1:1028" x14ac:dyDescent="0.3">
      <c r="A16" s="13">
        <v>429</v>
      </c>
      <c r="B16" s="13" t="s">
        <v>1563</v>
      </c>
      <c r="C16" s="13" t="s">
        <v>1562</v>
      </c>
      <c r="D16" s="13" t="s">
        <v>1557</v>
      </c>
      <c r="E16" s="13">
        <v>2005</v>
      </c>
      <c r="F16" s="13"/>
      <c r="G16" s="13" t="s">
        <v>1558</v>
      </c>
      <c r="H16" s="16" t="s">
        <v>61</v>
      </c>
      <c r="I16" s="13">
        <v>6</v>
      </c>
      <c r="J16" s="47">
        <f>VLOOKUP(H16,Construction!$A:$I,9,FALSE)</f>
        <v>1</v>
      </c>
      <c r="K16" s="47">
        <f t="shared" si="0"/>
        <v>5</v>
      </c>
      <c r="L16" s="13"/>
      <c r="M16" s="13">
        <f t="shared" si="1"/>
        <v>0</v>
      </c>
      <c r="N16" s="22">
        <f t="shared" si="2"/>
        <v>0</v>
      </c>
      <c r="O16" s="22">
        <v>0</v>
      </c>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row>
    <row r="17" spans="1:1028" x14ac:dyDescent="0.3">
      <c r="A17" s="13">
        <v>430</v>
      </c>
      <c r="B17" s="13" t="s">
        <v>1564</v>
      </c>
      <c r="C17" s="13" t="s">
        <v>1562</v>
      </c>
      <c r="D17" s="13" t="s">
        <v>1557</v>
      </c>
      <c r="E17" s="13">
        <v>2005</v>
      </c>
      <c r="F17" s="13"/>
      <c r="G17" s="13" t="s">
        <v>1558</v>
      </c>
      <c r="H17" s="16" t="s">
        <v>61</v>
      </c>
      <c r="I17" s="13">
        <v>12</v>
      </c>
      <c r="J17" s="47">
        <f>VLOOKUP(H17,Construction!$A:$I,9,FALSE)</f>
        <v>1</v>
      </c>
      <c r="K17" s="47">
        <f t="shared" si="0"/>
        <v>11</v>
      </c>
      <c r="L17" s="13"/>
      <c r="M17" s="13">
        <f t="shared" si="1"/>
        <v>0</v>
      </c>
      <c r="N17" s="22">
        <f t="shared" si="2"/>
        <v>0</v>
      </c>
      <c r="O17" s="22">
        <v>0</v>
      </c>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row>
    <row r="18" spans="1:1028" x14ac:dyDescent="0.3">
      <c r="A18" s="13">
        <v>434</v>
      </c>
      <c r="B18" s="13" t="s">
        <v>1569</v>
      </c>
      <c r="C18" s="13" t="s">
        <v>1570</v>
      </c>
      <c r="D18" s="13" t="s">
        <v>1557</v>
      </c>
      <c r="E18" s="13">
        <v>2005</v>
      </c>
      <c r="F18" s="13"/>
      <c r="G18" s="13" t="s">
        <v>1558</v>
      </c>
      <c r="H18" s="16" t="s">
        <v>69</v>
      </c>
      <c r="I18" s="13">
        <v>1</v>
      </c>
      <c r="J18" s="47">
        <f>VLOOKUP(H18,Construction!$A:$I,9,FALSE)</f>
        <v>1</v>
      </c>
      <c r="K18" s="47">
        <f t="shared" si="0"/>
        <v>0</v>
      </c>
      <c r="L18" s="13"/>
      <c r="M18" s="13">
        <f t="shared" si="1"/>
        <v>0</v>
      </c>
      <c r="N18" s="22">
        <f t="shared" si="2"/>
        <v>0</v>
      </c>
      <c r="O18" s="22">
        <v>0</v>
      </c>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row>
    <row r="19" spans="1:1028" x14ac:dyDescent="0.3">
      <c r="A19" s="13">
        <v>435</v>
      </c>
      <c r="B19" s="13" t="s">
        <v>1571</v>
      </c>
      <c r="C19" s="13" t="s">
        <v>1570</v>
      </c>
      <c r="D19" s="13" t="s">
        <v>1557</v>
      </c>
      <c r="E19" s="13">
        <v>2005</v>
      </c>
      <c r="F19" s="13"/>
      <c r="G19" s="13" t="s">
        <v>1558</v>
      </c>
      <c r="H19" s="16" t="s">
        <v>69</v>
      </c>
      <c r="I19" s="13">
        <v>6</v>
      </c>
      <c r="J19" s="47">
        <f>VLOOKUP(H19,Construction!$A:$I,9,FALSE)</f>
        <v>1</v>
      </c>
      <c r="K19" s="47">
        <f t="shared" si="0"/>
        <v>5</v>
      </c>
      <c r="L19" s="13"/>
      <c r="M19" s="13">
        <f t="shared" si="1"/>
        <v>0</v>
      </c>
      <c r="N19" s="22">
        <f t="shared" si="2"/>
        <v>0</v>
      </c>
      <c r="O19" s="22">
        <v>0</v>
      </c>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row>
    <row r="20" spans="1:1028" x14ac:dyDescent="0.3">
      <c r="A20" s="13">
        <v>436</v>
      </c>
      <c r="B20" s="13" t="s">
        <v>1572</v>
      </c>
      <c r="C20" s="13" t="s">
        <v>1570</v>
      </c>
      <c r="D20" s="13" t="s">
        <v>1557</v>
      </c>
      <c r="E20" s="13">
        <v>2005</v>
      </c>
      <c r="F20" s="13"/>
      <c r="G20" s="13" t="s">
        <v>1558</v>
      </c>
      <c r="H20" s="16" t="s">
        <v>69</v>
      </c>
      <c r="I20" s="13">
        <v>12</v>
      </c>
      <c r="J20" s="47">
        <f>VLOOKUP(H20,Construction!$A:$I,9,FALSE)</f>
        <v>1</v>
      </c>
      <c r="K20" s="47">
        <f t="shared" si="0"/>
        <v>11</v>
      </c>
      <c r="L20" s="47"/>
      <c r="M20" s="13">
        <f t="shared" si="1"/>
        <v>0</v>
      </c>
      <c r="N20" s="22">
        <f t="shared" si="2"/>
        <v>0</v>
      </c>
      <c r="O20" s="22">
        <v>0</v>
      </c>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row>
    <row r="21" spans="1:1028" x14ac:dyDescent="0.3">
      <c r="A21" s="13">
        <v>437</v>
      </c>
      <c r="B21" s="13" t="s">
        <v>1573</v>
      </c>
      <c r="C21" s="13" t="s">
        <v>1574</v>
      </c>
      <c r="D21" s="13" t="s">
        <v>1557</v>
      </c>
      <c r="E21" s="13">
        <v>2005</v>
      </c>
      <c r="F21" s="13"/>
      <c r="G21" s="13" t="s">
        <v>1558</v>
      </c>
      <c r="H21" s="16" t="s">
        <v>72</v>
      </c>
      <c r="I21" s="13">
        <v>1</v>
      </c>
      <c r="J21" s="47">
        <f>VLOOKUP(H21,Construction!$A:$I,9,FALSE)</f>
        <v>1</v>
      </c>
      <c r="K21" s="47">
        <f t="shared" si="0"/>
        <v>0</v>
      </c>
      <c r="L21" s="47"/>
      <c r="M21" s="13">
        <f t="shared" si="1"/>
        <v>0</v>
      </c>
      <c r="N21" s="22">
        <f t="shared" si="2"/>
        <v>0</v>
      </c>
      <c r="O21" s="22">
        <v>0</v>
      </c>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row>
    <row r="22" spans="1:1028" x14ac:dyDescent="0.3">
      <c r="A22" s="13">
        <v>438</v>
      </c>
      <c r="B22" s="13" t="s">
        <v>1575</v>
      </c>
      <c r="C22" s="13" t="s">
        <v>1574</v>
      </c>
      <c r="D22" s="13" t="s">
        <v>1557</v>
      </c>
      <c r="E22" s="13">
        <v>2005</v>
      </c>
      <c r="F22" s="13"/>
      <c r="G22" s="13" t="s">
        <v>1558</v>
      </c>
      <c r="H22" s="16" t="s">
        <v>72</v>
      </c>
      <c r="I22" s="13">
        <v>6</v>
      </c>
      <c r="J22" s="47">
        <f>VLOOKUP(H22,Construction!$A:$I,9,FALSE)</f>
        <v>1</v>
      </c>
      <c r="K22" s="47">
        <f t="shared" si="0"/>
        <v>5</v>
      </c>
      <c r="L22" s="47"/>
      <c r="M22" s="13">
        <f t="shared" si="1"/>
        <v>0</v>
      </c>
      <c r="N22" s="22">
        <f t="shared" si="2"/>
        <v>0</v>
      </c>
      <c r="O22" s="22">
        <v>0</v>
      </c>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row>
    <row r="23" spans="1:1028" x14ac:dyDescent="0.3">
      <c r="A23" s="13">
        <v>439</v>
      </c>
      <c r="B23" s="13" t="s">
        <v>1576</v>
      </c>
      <c r="C23" s="13" t="s">
        <v>1574</v>
      </c>
      <c r="D23" s="13" t="s">
        <v>1557</v>
      </c>
      <c r="E23" s="13">
        <v>2005</v>
      </c>
      <c r="F23" s="13"/>
      <c r="G23" s="13" t="s">
        <v>1558</v>
      </c>
      <c r="H23" s="16" t="s">
        <v>72</v>
      </c>
      <c r="I23" s="13">
        <v>12</v>
      </c>
      <c r="J23" s="47">
        <f>VLOOKUP(H23,Construction!$A:$I,9,FALSE)</f>
        <v>1</v>
      </c>
      <c r="K23" s="47">
        <f t="shared" si="0"/>
        <v>11</v>
      </c>
      <c r="L23" s="13"/>
      <c r="M23" s="13">
        <f t="shared" si="1"/>
        <v>0</v>
      </c>
      <c r="N23" s="22">
        <f t="shared" si="2"/>
        <v>0</v>
      </c>
      <c r="O23" s="22">
        <v>0</v>
      </c>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row>
    <row r="24" spans="1:1028" x14ac:dyDescent="0.3">
      <c r="A24" s="13">
        <v>431</v>
      </c>
      <c r="B24" s="13" t="s">
        <v>1565</v>
      </c>
      <c r="C24" s="13" t="s">
        <v>1566</v>
      </c>
      <c r="D24" s="13" t="s">
        <v>1557</v>
      </c>
      <c r="E24" s="13">
        <v>2005</v>
      </c>
      <c r="F24" s="13"/>
      <c r="G24" s="13" t="s">
        <v>1558</v>
      </c>
      <c r="H24" s="16" t="s">
        <v>75</v>
      </c>
      <c r="I24" s="13">
        <v>1</v>
      </c>
      <c r="J24" s="47">
        <f>VLOOKUP(H24,Construction!$A:$I,9,FALSE)</f>
        <v>1</v>
      </c>
      <c r="K24" s="47">
        <f t="shared" si="0"/>
        <v>0</v>
      </c>
      <c r="L24" s="13"/>
      <c r="M24" s="13">
        <f t="shared" si="1"/>
        <v>0</v>
      </c>
      <c r="N24" s="22">
        <f t="shared" si="2"/>
        <v>0</v>
      </c>
      <c r="O24" s="22">
        <v>0</v>
      </c>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row>
    <row r="25" spans="1:1028" x14ac:dyDescent="0.3">
      <c r="A25" s="13">
        <v>432</v>
      </c>
      <c r="B25" s="13" t="s">
        <v>1567</v>
      </c>
      <c r="C25" s="13" t="s">
        <v>1566</v>
      </c>
      <c r="D25" s="13" t="s">
        <v>1557</v>
      </c>
      <c r="E25" s="13">
        <v>2005</v>
      </c>
      <c r="F25" s="13"/>
      <c r="G25" s="13" t="s">
        <v>1558</v>
      </c>
      <c r="H25" s="16" t="s">
        <v>75</v>
      </c>
      <c r="I25" s="13">
        <v>6</v>
      </c>
      <c r="J25" s="47">
        <f>VLOOKUP(H25,Construction!$A:$I,9,FALSE)</f>
        <v>1</v>
      </c>
      <c r="K25" s="47">
        <f t="shared" si="0"/>
        <v>5</v>
      </c>
      <c r="L25" s="13"/>
      <c r="M25" s="13">
        <f t="shared" si="1"/>
        <v>0</v>
      </c>
      <c r="N25" s="22">
        <f t="shared" si="2"/>
        <v>0</v>
      </c>
      <c r="O25" s="22">
        <v>0</v>
      </c>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row>
    <row r="26" spans="1:1028" x14ac:dyDescent="0.3">
      <c r="A26" s="13">
        <v>433</v>
      </c>
      <c r="B26" s="13" t="s">
        <v>1568</v>
      </c>
      <c r="C26" s="13" t="s">
        <v>1566</v>
      </c>
      <c r="D26" s="13" t="s">
        <v>1557</v>
      </c>
      <c r="E26" s="13">
        <v>2005</v>
      </c>
      <c r="F26" s="13"/>
      <c r="G26" s="13" t="s">
        <v>1558</v>
      </c>
      <c r="H26" s="16" t="s">
        <v>75</v>
      </c>
      <c r="I26" s="13">
        <v>12</v>
      </c>
      <c r="J26" s="47">
        <f>VLOOKUP(H26,Construction!$A:$I,9,FALSE)</f>
        <v>1</v>
      </c>
      <c r="K26" s="47">
        <f t="shared" si="0"/>
        <v>11</v>
      </c>
      <c r="L26" s="13"/>
      <c r="M26" s="13">
        <f t="shared" si="1"/>
        <v>0</v>
      </c>
      <c r="N26" s="22">
        <f t="shared" si="2"/>
        <v>0</v>
      </c>
      <c r="O26" s="22">
        <v>0</v>
      </c>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row>
    <row r="27" spans="1:1028" x14ac:dyDescent="0.3">
      <c r="A27" s="13">
        <v>425</v>
      </c>
      <c r="B27" s="13" t="s">
        <v>1555</v>
      </c>
      <c r="C27" s="13" t="s">
        <v>1556</v>
      </c>
      <c r="D27" s="13" t="s">
        <v>1557</v>
      </c>
      <c r="E27" s="13">
        <v>2005</v>
      </c>
      <c r="F27" s="13"/>
      <c r="G27" s="13" t="s">
        <v>1558</v>
      </c>
      <c r="H27" s="16" t="s">
        <v>78</v>
      </c>
      <c r="I27" s="13">
        <v>1</v>
      </c>
      <c r="J27" s="47">
        <f>VLOOKUP(H27,Construction!$A:$I,9,FALSE)</f>
        <v>1</v>
      </c>
      <c r="K27" s="47">
        <f t="shared" si="0"/>
        <v>0</v>
      </c>
      <c r="L27" s="13"/>
      <c r="M27" s="13">
        <f t="shared" si="1"/>
        <v>0</v>
      </c>
      <c r="N27" s="22">
        <f t="shared" si="2"/>
        <v>0</v>
      </c>
      <c r="O27" s="22">
        <v>0</v>
      </c>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row>
    <row r="28" spans="1:1028" x14ac:dyDescent="0.3">
      <c r="A28" s="13">
        <v>426</v>
      </c>
      <c r="B28" s="13" t="s">
        <v>1559</v>
      </c>
      <c r="C28" s="13" t="s">
        <v>1556</v>
      </c>
      <c r="D28" s="13" t="s">
        <v>1557</v>
      </c>
      <c r="E28" s="13">
        <v>2005</v>
      </c>
      <c r="F28" s="13"/>
      <c r="G28" s="13" t="s">
        <v>1558</v>
      </c>
      <c r="H28" s="16" t="s">
        <v>78</v>
      </c>
      <c r="I28" s="13">
        <v>6</v>
      </c>
      <c r="J28" s="47">
        <f>VLOOKUP(H28,Construction!$A:$I,9,FALSE)</f>
        <v>1</v>
      </c>
      <c r="K28" s="47">
        <f t="shared" si="0"/>
        <v>5</v>
      </c>
      <c r="L28" s="13"/>
      <c r="M28" s="13">
        <f t="shared" si="1"/>
        <v>0</v>
      </c>
      <c r="N28" s="22">
        <f t="shared" si="2"/>
        <v>0</v>
      </c>
      <c r="O28" s="22">
        <v>0</v>
      </c>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row>
    <row r="29" spans="1:1028" x14ac:dyDescent="0.3">
      <c r="A29" s="13">
        <v>427</v>
      </c>
      <c r="B29" s="13" t="s">
        <v>1560</v>
      </c>
      <c r="C29" s="13" t="s">
        <v>1556</v>
      </c>
      <c r="D29" s="13" t="s">
        <v>1557</v>
      </c>
      <c r="E29" s="13">
        <v>2005</v>
      </c>
      <c r="F29" s="13"/>
      <c r="G29" s="13" t="s">
        <v>1558</v>
      </c>
      <c r="H29" s="16" t="s">
        <v>78</v>
      </c>
      <c r="I29" s="13">
        <v>12</v>
      </c>
      <c r="J29" s="47">
        <f>VLOOKUP(H29,Construction!$A:$I,9,FALSE)</f>
        <v>1</v>
      </c>
      <c r="K29" s="47">
        <f t="shared" si="0"/>
        <v>11</v>
      </c>
      <c r="L29" s="13"/>
      <c r="M29" s="13">
        <f t="shared" si="1"/>
        <v>0</v>
      </c>
      <c r="N29" s="22">
        <f t="shared" si="2"/>
        <v>0</v>
      </c>
      <c r="O29" s="22">
        <v>0</v>
      </c>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c r="TX29" s="13"/>
      <c r="TY29" s="13"/>
      <c r="TZ29" s="13"/>
      <c r="UA29" s="13"/>
      <c r="UB29" s="13"/>
      <c r="UC29" s="13"/>
      <c r="UD29" s="13"/>
      <c r="UE29" s="13"/>
      <c r="UF29" s="13"/>
      <c r="UG29" s="13"/>
      <c r="UH29" s="13"/>
      <c r="UI29" s="13"/>
      <c r="UJ29" s="13"/>
      <c r="UK29" s="13"/>
      <c r="UL29" s="13"/>
      <c r="UM29" s="13"/>
      <c r="UN29" s="13"/>
      <c r="UO29" s="13"/>
      <c r="UP29" s="13"/>
      <c r="UQ29" s="13"/>
      <c r="UR29" s="13"/>
      <c r="US29" s="13"/>
      <c r="UT29" s="13"/>
      <c r="UU29" s="13"/>
      <c r="UV29" s="13"/>
      <c r="UW29" s="13"/>
      <c r="UX29" s="13"/>
      <c r="UY29" s="13"/>
      <c r="UZ29" s="13"/>
      <c r="VA29" s="13"/>
      <c r="VB29" s="13"/>
      <c r="VC29" s="13"/>
      <c r="VD29" s="13"/>
      <c r="VE29" s="13"/>
      <c r="VF29" s="13"/>
      <c r="VG29" s="13"/>
      <c r="VH29" s="13"/>
      <c r="VI29" s="13"/>
      <c r="VJ29" s="13"/>
      <c r="VK29" s="13"/>
      <c r="VL29" s="13"/>
      <c r="VM29" s="13"/>
      <c r="VN29" s="13"/>
      <c r="VO29" s="13"/>
      <c r="VP29" s="13"/>
      <c r="VQ29" s="13"/>
      <c r="VR29" s="13"/>
      <c r="VS29" s="13"/>
      <c r="VT29" s="13"/>
      <c r="VU29" s="13"/>
      <c r="VV29" s="13"/>
      <c r="VW29" s="13"/>
      <c r="VX29" s="13"/>
      <c r="VY29" s="13"/>
      <c r="VZ29" s="13"/>
      <c r="WA29" s="13"/>
      <c r="WB29" s="13"/>
      <c r="WC29" s="13"/>
      <c r="WD29" s="13"/>
      <c r="WE29" s="13"/>
      <c r="WF29" s="13"/>
      <c r="WG29" s="13"/>
      <c r="WH29" s="13"/>
      <c r="WI29" s="13"/>
      <c r="WJ29" s="13"/>
      <c r="WK29" s="13"/>
      <c r="WL29" s="13"/>
      <c r="WM29" s="13"/>
      <c r="WN29" s="13"/>
      <c r="WO29" s="13"/>
      <c r="WP29" s="13"/>
      <c r="WQ29" s="13"/>
      <c r="WR29" s="13"/>
      <c r="WS29" s="13"/>
      <c r="WT29" s="13"/>
      <c r="WU29" s="13"/>
      <c r="WV29" s="13"/>
      <c r="WW29" s="13"/>
      <c r="WX29" s="13"/>
      <c r="WY29" s="13"/>
      <c r="WZ29" s="13"/>
      <c r="XA29" s="13"/>
      <c r="XB29" s="13"/>
      <c r="XC29" s="13"/>
      <c r="XD29" s="13"/>
      <c r="XE29" s="13"/>
      <c r="XF29" s="13"/>
      <c r="XG29" s="13"/>
      <c r="XH29" s="13"/>
      <c r="XI29" s="13"/>
      <c r="XJ29" s="13"/>
      <c r="XK29" s="13"/>
      <c r="XL29" s="13"/>
      <c r="XM29" s="13"/>
      <c r="XN29" s="13"/>
      <c r="XO29" s="13"/>
      <c r="XP29" s="13"/>
      <c r="XQ29" s="13"/>
      <c r="XR29" s="13"/>
      <c r="XS29" s="13"/>
      <c r="XT29" s="13"/>
      <c r="XU29" s="13"/>
      <c r="XV29" s="13"/>
      <c r="XW29" s="13"/>
      <c r="XX29" s="13"/>
      <c r="XY29" s="13"/>
      <c r="XZ29" s="13"/>
      <c r="YA29" s="13"/>
      <c r="YB29" s="13"/>
      <c r="YC29" s="13"/>
      <c r="YD29" s="13"/>
      <c r="YE29" s="13"/>
      <c r="YF29" s="13"/>
      <c r="YG29" s="13"/>
      <c r="YH29" s="13"/>
      <c r="YI29" s="13"/>
      <c r="YJ29" s="13"/>
      <c r="YK29" s="13"/>
      <c r="YL29" s="13"/>
      <c r="YM29" s="13"/>
      <c r="YN29" s="13"/>
      <c r="YO29" s="13"/>
      <c r="YP29" s="13"/>
      <c r="YQ29" s="13"/>
      <c r="YR29" s="13"/>
      <c r="YS29" s="13"/>
      <c r="YT29" s="13"/>
      <c r="YU29" s="13"/>
      <c r="YV29" s="13"/>
      <c r="YW29" s="13"/>
      <c r="YX29" s="13"/>
      <c r="YY29" s="13"/>
      <c r="YZ29" s="13"/>
      <c r="ZA29" s="13"/>
      <c r="ZB29" s="13"/>
      <c r="ZC29" s="13"/>
      <c r="ZD29" s="13"/>
      <c r="ZE29" s="13"/>
      <c r="ZF29" s="13"/>
      <c r="ZG29" s="13"/>
      <c r="ZH29" s="13"/>
      <c r="ZI29" s="13"/>
      <c r="ZJ29" s="13"/>
      <c r="ZK29" s="13"/>
      <c r="ZL29" s="13"/>
      <c r="ZM29" s="13"/>
      <c r="ZN29" s="13"/>
      <c r="ZO29" s="13"/>
      <c r="ZP29" s="13"/>
      <c r="ZQ29" s="13"/>
      <c r="ZR29" s="13"/>
      <c r="ZS29" s="13"/>
      <c r="ZT29" s="13"/>
      <c r="ZU29" s="13"/>
      <c r="ZV29" s="13"/>
      <c r="ZW29" s="13"/>
      <c r="ZX29" s="13"/>
      <c r="ZY29" s="13"/>
      <c r="ZZ29" s="13"/>
      <c r="AAA29" s="13"/>
      <c r="AAB29" s="13"/>
      <c r="AAC29" s="13"/>
      <c r="AAD29" s="13"/>
      <c r="AAE29" s="13"/>
      <c r="AAF29" s="13"/>
      <c r="AAG29" s="13"/>
      <c r="AAH29" s="13"/>
      <c r="AAI29" s="13"/>
      <c r="AAJ29" s="13"/>
      <c r="AAK29" s="13"/>
      <c r="AAL29" s="13"/>
      <c r="AAM29" s="13"/>
      <c r="AAN29" s="13"/>
      <c r="AAO29" s="13"/>
      <c r="AAP29" s="13"/>
      <c r="AAQ29" s="13"/>
      <c r="AAR29" s="13"/>
      <c r="AAS29" s="13"/>
      <c r="AAT29" s="13"/>
      <c r="AAU29" s="13"/>
      <c r="AAV29" s="13"/>
      <c r="AAW29" s="13"/>
      <c r="AAX29" s="13"/>
      <c r="AAY29" s="13"/>
      <c r="AAZ29" s="13"/>
      <c r="ABA29" s="13"/>
      <c r="ABB29" s="13"/>
      <c r="ABC29" s="13"/>
      <c r="ABD29" s="13"/>
      <c r="ABE29" s="13"/>
      <c r="ABF29" s="13"/>
      <c r="ABG29" s="13"/>
      <c r="ABH29" s="13"/>
      <c r="ABI29" s="13"/>
      <c r="ABJ29" s="13"/>
      <c r="ABK29" s="13"/>
      <c r="ABL29" s="13"/>
      <c r="ABM29" s="13"/>
      <c r="ABN29" s="13"/>
      <c r="ABO29" s="13"/>
      <c r="ABP29" s="13"/>
      <c r="ABQ29" s="13"/>
      <c r="ABR29" s="13"/>
      <c r="ABS29" s="13"/>
      <c r="ABT29" s="13"/>
      <c r="ABU29" s="13"/>
      <c r="ABV29" s="13"/>
      <c r="ABW29" s="13"/>
      <c r="ABX29" s="13"/>
      <c r="ABY29" s="13"/>
      <c r="ABZ29" s="13"/>
      <c r="ACA29" s="13"/>
      <c r="ACB29" s="13"/>
      <c r="ACC29" s="13"/>
      <c r="ACD29" s="13"/>
      <c r="ACE29" s="13"/>
      <c r="ACF29" s="13"/>
      <c r="ACG29" s="13"/>
      <c r="ACH29" s="13"/>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c r="ADN29" s="13"/>
      <c r="ADO29" s="13"/>
      <c r="ADP29" s="13"/>
      <c r="ADQ29" s="13"/>
      <c r="ADR29" s="13"/>
      <c r="ADS29" s="13"/>
      <c r="ADT29" s="13"/>
      <c r="ADU29" s="13"/>
      <c r="ADV29" s="13"/>
      <c r="ADW29" s="13"/>
      <c r="ADX29" s="13"/>
      <c r="ADY29" s="13"/>
      <c r="ADZ29" s="13"/>
      <c r="AEA29" s="13"/>
      <c r="AEB29" s="13"/>
      <c r="AEC29" s="13"/>
      <c r="AED29" s="13"/>
      <c r="AEE29" s="13"/>
      <c r="AEF29" s="13"/>
      <c r="AEG29" s="13"/>
      <c r="AEH29" s="13"/>
      <c r="AEI29" s="13"/>
      <c r="AEJ29" s="13"/>
      <c r="AEK29" s="13"/>
      <c r="AEL29" s="13"/>
      <c r="AEM29" s="13"/>
      <c r="AEN29" s="13"/>
      <c r="AEO29" s="13"/>
      <c r="AEP29" s="13"/>
      <c r="AEQ29" s="13"/>
      <c r="AER29" s="13"/>
      <c r="AES29" s="13"/>
      <c r="AET29" s="13"/>
      <c r="AEU29" s="13"/>
      <c r="AEV29" s="13"/>
      <c r="AEW29" s="13"/>
      <c r="AEX29" s="13"/>
      <c r="AEY29" s="13"/>
      <c r="AEZ29" s="13"/>
      <c r="AFA29" s="13"/>
      <c r="AFB29" s="13"/>
      <c r="AFC29" s="13"/>
      <c r="AFD29" s="13"/>
      <c r="AFE29" s="13"/>
      <c r="AFF29" s="13"/>
      <c r="AFG29" s="13"/>
      <c r="AFH29" s="13"/>
      <c r="AFI29" s="13"/>
      <c r="AFJ29" s="13"/>
      <c r="AFK29" s="13"/>
      <c r="AFL29" s="13"/>
      <c r="AFM29" s="13"/>
      <c r="AFN29" s="13"/>
      <c r="AFO29" s="13"/>
      <c r="AFP29" s="13"/>
      <c r="AFQ29" s="13"/>
      <c r="AFR29" s="13"/>
      <c r="AFS29" s="13"/>
      <c r="AFT29" s="13"/>
      <c r="AFU29" s="13"/>
      <c r="AFV29" s="13"/>
      <c r="AFW29" s="13"/>
      <c r="AFX29" s="13"/>
      <c r="AFY29" s="13"/>
      <c r="AFZ29" s="13"/>
      <c r="AGA29" s="13"/>
      <c r="AGB29" s="13"/>
      <c r="AGC29" s="13"/>
      <c r="AGD29" s="13"/>
      <c r="AGE29" s="13"/>
      <c r="AGF29" s="13"/>
      <c r="AGG29" s="13"/>
      <c r="AGH29" s="13"/>
      <c r="AGI29" s="13"/>
      <c r="AGJ29" s="13"/>
      <c r="AGK29" s="13"/>
      <c r="AGL29" s="13"/>
      <c r="AGM29" s="13"/>
      <c r="AGN29" s="13"/>
      <c r="AGO29" s="13"/>
      <c r="AGP29" s="13"/>
      <c r="AGQ29" s="13"/>
      <c r="AGR29" s="13"/>
      <c r="AGS29" s="13"/>
      <c r="AGT29" s="13"/>
      <c r="AGU29" s="13"/>
      <c r="AGV29" s="13"/>
      <c r="AGW29" s="13"/>
      <c r="AGX29" s="13"/>
      <c r="AGY29" s="13"/>
      <c r="AGZ29" s="13"/>
      <c r="AHA29" s="13"/>
      <c r="AHB29" s="13"/>
      <c r="AHC29" s="13"/>
      <c r="AHD29" s="13"/>
      <c r="AHE29" s="13"/>
      <c r="AHF29" s="13"/>
      <c r="AHG29" s="13"/>
      <c r="AHH29" s="13"/>
      <c r="AHI29" s="13"/>
      <c r="AHJ29" s="13"/>
      <c r="AHK29" s="13"/>
      <c r="AHL29" s="13"/>
      <c r="AHM29" s="13"/>
      <c r="AHN29" s="13"/>
      <c r="AHO29" s="13"/>
      <c r="AHP29" s="13"/>
      <c r="AHQ29" s="13"/>
      <c r="AHR29" s="13"/>
      <c r="AHS29" s="13"/>
      <c r="AHT29" s="13"/>
      <c r="AHU29" s="13"/>
      <c r="AHV29" s="13"/>
      <c r="AHW29" s="13"/>
      <c r="AHX29" s="13"/>
      <c r="AHY29" s="13"/>
      <c r="AHZ29" s="13"/>
      <c r="AIA29" s="13"/>
      <c r="AIB29" s="13"/>
      <c r="AIC29" s="13"/>
      <c r="AID29" s="13"/>
      <c r="AIE29" s="13"/>
      <c r="AIF29" s="13"/>
      <c r="AIG29" s="13"/>
      <c r="AIH29" s="13"/>
      <c r="AII29" s="13"/>
      <c r="AIJ29" s="13"/>
      <c r="AIK29" s="13"/>
      <c r="AIL29" s="13"/>
      <c r="AIM29" s="13"/>
      <c r="AIN29" s="13"/>
      <c r="AIO29" s="13"/>
      <c r="AIP29" s="13"/>
      <c r="AIQ29" s="13"/>
      <c r="AIR29" s="13"/>
      <c r="AIS29" s="13"/>
      <c r="AIT29" s="13"/>
      <c r="AIU29" s="13"/>
      <c r="AIV29" s="13"/>
      <c r="AIW29" s="13"/>
      <c r="AIX29" s="13"/>
      <c r="AIY29" s="13"/>
      <c r="AIZ29" s="13"/>
      <c r="AJA29" s="13"/>
      <c r="AJB29" s="13"/>
      <c r="AJC29" s="13"/>
      <c r="AJD29" s="13"/>
      <c r="AJE29" s="13"/>
      <c r="AJF29" s="13"/>
      <c r="AJG29" s="13"/>
      <c r="AJH29" s="13"/>
      <c r="AJI29" s="13"/>
      <c r="AJJ29" s="13"/>
      <c r="AJK29" s="13"/>
      <c r="AJL29" s="13"/>
      <c r="AJM29" s="13"/>
      <c r="AJN29" s="13"/>
      <c r="AJO29" s="13"/>
      <c r="AJP29" s="13"/>
      <c r="AJQ29" s="13"/>
      <c r="AJR29" s="13"/>
      <c r="AJS29" s="13"/>
      <c r="AJT29" s="13"/>
      <c r="AJU29" s="13"/>
      <c r="AJV29" s="13"/>
      <c r="AJW29" s="13"/>
      <c r="AJX29" s="13"/>
      <c r="AJY29" s="13"/>
      <c r="AJZ29" s="13"/>
      <c r="AKA29" s="13"/>
      <c r="AKB29" s="13"/>
      <c r="AKC29" s="13"/>
      <c r="AKD29" s="13"/>
      <c r="AKE29" s="13"/>
      <c r="AKF29" s="13"/>
      <c r="AKG29" s="13"/>
      <c r="AKH29" s="13"/>
      <c r="AKI29" s="13"/>
      <c r="AKJ29" s="13"/>
      <c r="AKK29" s="13"/>
      <c r="AKL29" s="13"/>
      <c r="AKM29" s="13"/>
      <c r="AKN29" s="13"/>
      <c r="AKO29" s="13"/>
      <c r="AKP29" s="13"/>
      <c r="AKQ29" s="13"/>
      <c r="AKR29" s="13"/>
      <c r="AKS29" s="13"/>
      <c r="AKT29" s="13"/>
      <c r="AKU29" s="13"/>
      <c r="AKV29" s="13"/>
      <c r="AKW29" s="13"/>
      <c r="AKX29" s="13"/>
      <c r="AKY29" s="13"/>
      <c r="AKZ29" s="13"/>
      <c r="ALA29" s="13"/>
      <c r="ALB29" s="13"/>
      <c r="ALC29" s="13"/>
      <c r="ALD29" s="13"/>
      <c r="ALE29" s="13"/>
      <c r="ALF29" s="13"/>
      <c r="ALG29" s="13"/>
      <c r="ALH29" s="13"/>
      <c r="ALI29" s="13"/>
      <c r="ALJ29" s="13"/>
      <c r="ALK29" s="13"/>
      <c r="ALL29" s="13"/>
      <c r="ALM29" s="13"/>
      <c r="ALN29" s="13"/>
      <c r="ALO29" s="13"/>
      <c r="ALP29" s="13"/>
      <c r="ALQ29" s="13"/>
      <c r="ALR29" s="13"/>
      <c r="ALS29" s="13"/>
      <c r="ALT29" s="13"/>
      <c r="ALU29" s="13"/>
      <c r="ALV29" s="13"/>
      <c r="ALW29" s="13"/>
      <c r="ALX29" s="13"/>
      <c r="ALY29" s="13"/>
      <c r="ALZ29" s="13"/>
      <c r="AMA29" s="13"/>
      <c r="AMB29" s="13"/>
      <c r="AMC29" s="13"/>
      <c r="AMD29" s="13"/>
      <c r="AME29" s="13"/>
      <c r="AMF29" s="13"/>
      <c r="AMG29" s="13"/>
      <c r="AMH29" s="13"/>
      <c r="AMI29" s="13"/>
      <c r="AMJ29" s="13"/>
      <c r="AMK29" s="13"/>
      <c r="AML29" s="13"/>
      <c r="AMM29" s="13"/>
      <c r="AMN29" s="13"/>
    </row>
    <row r="30" spans="1:1028" x14ac:dyDescent="0.3">
      <c r="A30" s="13">
        <v>446</v>
      </c>
      <c r="B30" s="13" t="s">
        <v>1577</v>
      </c>
      <c r="C30" s="13" t="s">
        <v>1578</v>
      </c>
      <c r="D30" s="13" t="s">
        <v>1317</v>
      </c>
      <c r="E30" s="13">
        <v>2014</v>
      </c>
      <c r="F30" s="13"/>
      <c r="G30" s="13" t="s">
        <v>1558</v>
      </c>
      <c r="H30" s="41" t="s">
        <v>81</v>
      </c>
      <c r="I30" s="13">
        <v>1</v>
      </c>
      <c r="J30" s="47">
        <f>VLOOKUP(H30,Construction!$A:$I,9,FALSE)</f>
        <v>3</v>
      </c>
      <c r="K30" s="47">
        <f t="shared" si="0"/>
        <v>-2</v>
      </c>
      <c r="L30" s="13"/>
      <c r="M30" s="13">
        <f t="shared" si="1"/>
        <v>0</v>
      </c>
      <c r="N30" s="22">
        <f t="shared" si="2"/>
        <v>0</v>
      </c>
      <c r="O30" s="22">
        <v>0</v>
      </c>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c r="AMK30" s="13"/>
      <c r="AML30" s="13"/>
      <c r="AMM30" s="13"/>
      <c r="AMN30" s="13"/>
    </row>
    <row r="31" spans="1:1028" s="25" customFormat="1" x14ac:dyDescent="0.3">
      <c r="A31" s="13">
        <v>447</v>
      </c>
      <c r="B31" s="13" t="s">
        <v>1579</v>
      </c>
      <c r="C31" s="13" t="s">
        <v>1578</v>
      </c>
      <c r="D31" s="13" t="s">
        <v>1317</v>
      </c>
      <c r="E31" s="13">
        <v>2014</v>
      </c>
      <c r="F31" s="13"/>
      <c r="G31" s="13" t="s">
        <v>1558</v>
      </c>
      <c r="H31" s="47" t="s">
        <v>81</v>
      </c>
      <c r="I31" s="13">
        <v>6</v>
      </c>
      <c r="J31" s="47">
        <f>VLOOKUP(H31,Construction!$A:$I,9,FALSE)</f>
        <v>3</v>
      </c>
      <c r="K31" s="47">
        <f t="shared" si="0"/>
        <v>3</v>
      </c>
      <c r="L31" s="13"/>
      <c r="M31" s="13">
        <f t="shared" si="1"/>
        <v>0</v>
      </c>
      <c r="N31" s="22">
        <f t="shared" si="2"/>
        <v>0</v>
      </c>
      <c r="O31" s="22">
        <v>0</v>
      </c>
      <c r="P31" s="13"/>
    </row>
    <row r="32" spans="1:1028" s="25" customFormat="1" x14ac:dyDescent="0.3">
      <c r="A32" s="47">
        <v>448</v>
      </c>
      <c r="B32" s="47" t="s">
        <v>1580</v>
      </c>
      <c r="C32" s="47" t="s">
        <v>1578</v>
      </c>
      <c r="D32" s="47" t="s">
        <v>1317</v>
      </c>
      <c r="E32" s="47">
        <v>2014</v>
      </c>
      <c r="F32" s="47"/>
      <c r="G32" s="47" t="s">
        <v>1558</v>
      </c>
      <c r="H32" s="47" t="s">
        <v>81</v>
      </c>
      <c r="I32" s="47">
        <v>12</v>
      </c>
      <c r="J32" s="47">
        <f>VLOOKUP(H32,Construction!$A:$I,9,FALSE)</f>
        <v>3</v>
      </c>
      <c r="K32" s="47">
        <f t="shared" si="0"/>
        <v>9</v>
      </c>
      <c r="L32" s="13"/>
      <c r="M32" s="47">
        <f t="shared" si="1"/>
        <v>0</v>
      </c>
      <c r="N32" s="22">
        <f t="shared" si="2"/>
        <v>0</v>
      </c>
      <c r="O32" s="22">
        <v>0</v>
      </c>
      <c r="P32" s="47"/>
    </row>
    <row r="33" spans="1:1028" s="25" customFormat="1" x14ac:dyDescent="0.3">
      <c r="A33" s="47">
        <v>348</v>
      </c>
      <c r="B33" s="47" t="s">
        <v>114</v>
      </c>
      <c r="C33" s="47" t="s">
        <v>1681</v>
      </c>
      <c r="D33" s="47" t="s">
        <v>1682</v>
      </c>
      <c r="E33" s="47">
        <v>2003</v>
      </c>
      <c r="F33" s="47"/>
      <c r="G33" s="47" t="s">
        <v>1558</v>
      </c>
      <c r="H33" s="18" t="s">
        <v>3492</v>
      </c>
      <c r="I33" s="47">
        <v>1</v>
      </c>
      <c r="J33" s="47">
        <f>VLOOKUP(H33,Construction!$A:$I,9,FALSE)</f>
        <v>1</v>
      </c>
      <c r="K33" s="47">
        <f t="shared" si="0"/>
        <v>0</v>
      </c>
      <c r="L33" s="13"/>
      <c r="M33" s="47">
        <f t="shared" si="1"/>
        <v>0</v>
      </c>
      <c r="N33" s="22">
        <f t="shared" si="2"/>
        <v>0</v>
      </c>
      <c r="O33" s="22">
        <v>0</v>
      </c>
      <c r="P33" s="47"/>
    </row>
    <row r="34" spans="1:1028" s="25" customFormat="1" x14ac:dyDescent="0.3">
      <c r="A34" s="47">
        <v>388</v>
      </c>
      <c r="B34" s="47" t="s">
        <v>1683</v>
      </c>
      <c r="C34" s="47" t="s">
        <v>1684</v>
      </c>
      <c r="D34" s="47" t="s">
        <v>1520</v>
      </c>
      <c r="E34" s="47">
        <v>2002</v>
      </c>
      <c r="F34" s="47"/>
      <c r="G34" s="47" t="s">
        <v>1558</v>
      </c>
      <c r="H34" s="18" t="s">
        <v>91</v>
      </c>
      <c r="I34" s="47">
        <v>1</v>
      </c>
      <c r="J34" s="47">
        <f>VLOOKUP(H34,Construction!$A:$I,9,FALSE)</f>
        <v>1</v>
      </c>
      <c r="K34" s="47">
        <f t="shared" si="0"/>
        <v>0</v>
      </c>
      <c r="L34" s="13"/>
      <c r="M34" s="47">
        <f t="shared" si="1"/>
        <v>0</v>
      </c>
      <c r="N34" s="22">
        <f t="shared" si="2"/>
        <v>0</v>
      </c>
      <c r="O34" s="22">
        <v>0</v>
      </c>
      <c r="P34" s="47"/>
    </row>
    <row r="35" spans="1:1028" s="25" customFormat="1" x14ac:dyDescent="0.3">
      <c r="A35" s="13">
        <v>389</v>
      </c>
      <c r="B35" s="13" t="s">
        <v>1685</v>
      </c>
      <c r="C35" s="13" t="s">
        <v>1684</v>
      </c>
      <c r="D35" s="13" t="s">
        <v>1520</v>
      </c>
      <c r="E35" s="13">
        <v>2002</v>
      </c>
      <c r="F35" s="13"/>
      <c r="G35" s="13" t="s">
        <v>1558</v>
      </c>
      <c r="H35" s="18" t="s">
        <v>91</v>
      </c>
      <c r="I35" s="13">
        <v>6</v>
      </c>
      <c r="J35" s="47">
        <f>VLOOKUP(H35,Construction!$A:$I,9,FALSE)</f>
        <v>1</v>
      </c>
      <c r="K35" s="47">
        <f t="shared" si="0"/>
        <v>5</v>
      </c>
      <c r="L35" s="13"/>
      <c r="M35" s="13">
        <f t="shared" si="1"/>
        <v>0</v>
      </c>
      <c r="N35" s="22">
        <f t="shared" si="2"/>
        <v>0</v>
      </c>
      <c r="O35" s="22">
        <v>0</v>
      </c>
      <c r="P35" s="13"/>
    </row>
    <row r="36" spans="1:1028" s="25" customFormat="1" x14ac:dyDescent="0.3">
      <c r="A36" s="13">
        <v>390</v>
      </c>
      <c r="B36" s="13" t="s">
        <v>1686</v>
      </c>
      <c r="C36" s="13" t="s">
        <v>1684</v>
      </c>
      <c r="D36" s="13" t="s">
        <v>1520</v>
      </c>
      <c r="E36" s="13">
        <v>2002</v>
      </c>
      <c r="F36" s="13"/>
      <c r="G36" s="13" t="s">
        <v>1558</v>
      </c>
      <c r="H36" s="18" t="s">
        <v>91</v>
      </c>
      <c r="I36" s="13">
        <v>12</v>
      </c>
      <c r="J36" s="47">
        <f>VLOOKUP(H36,Construction!$A:$I,9,FALSE)</f>
        <v>1</v>
      </c>
      <c r="K36" s="47">
        <f t="shared" si="0"/>
        <v>11</v>
      </c>
      <c r="L36" s="13"/>
      <c r="M36" s="13">
        <f t="shared" si="1"/>
        <v>0</v>
      </c>
      <c r="N36" s="22">
        <f t="shared" si="2"/>
        <v>0</v>
      </c>
      <c r="O36" s="22">
        <v>0</v>
      </c>
      <c r="P36" s="13"/>
    </row>
    <row r="37" spans="1:1028" x14ac:dyDescent="0.3">
      <c r="A37" s="48">
        <v>137</v>
      </c>
      <c r="B37" s="48" t="s">
        <v>1687</v>
      </c>
      <c r="C37" s="48" t="s">
        <v>1688</v>
      </c>
      <c r="D37" s="48" t="s">
        <v>105</v>
      </c>
      <c r="E37" s="48">
        <v>2006</v>
      </c>
      <c r="F37" s="48"/>
      <c r="G37" s="48" t="s">
        <v>980</v>
      </c>
      <c r="H37" s="48" t="s">
        <v>104</v>
      </c>
      <c r="I37" s="48">
        <v>12</v>
      </c>
      <c r="J37" s="47">
        <f>VLOOKUP(H37,Construction!$A:$I,9,FALSE)</f>
        <v>12</v>
      </c>
      <c r="K37" s="47">
        <f t="shared" si="0"/>
        <v>0</v>
      </c>
      <c r="L37" s="48"/>
      <c r="M37" s="48">
        <v>0</v>
      </c>
      <c r="N37" s="22">
        <f t="shared" si="2"/>
        <v>0</v>
      </c>
      <c r="O37" s="22">
        <v>1</v>
      </c>
      <c r="P37" s="48"/>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c r="AKD37" s="13"/>
      <c r="AKE37" s="13"/>
      <c r="AKF37" s="13"/>
      <c r="AKG37" s="13"/>
      <c r="AKH37" s="13"/>
      <c r="AKI37" s="13"/>
      <c r="AKJ37" s="13"/>
      <c r="AKK37" s="13"/>
      <c r="AKL37" s="13"/>
      <c r="AKM37" s="13"/>
      <c r="AKN37" s="13"/>
      <c r="AKO37" s="13"/>
      <c r="AKP37" s="13"/>
      <c r="AKQ37" s="13"/>
      <c r="AKR37" s="13"/>
      <c r="AKS37" s="13"/>
      <c r="AKT37" s="13"/>
      <c r="AKU37" s="13"/>
      <c r="AKV37" s="13"/>
      <c r="AKW37" s="13"/>
      <c r="AKX37" s="13"/>
      <c r="AKY37" s="13"/>
      <c r="AKZ37" s="13"/>
      <c r="ALA37" s="13"/>
      <c r="ALB37" s="13"/>
      <c r="ALC37" s="13"/>
      <c r="ALD37" s="13"/>
      <c r="ALE37" s="13"/>
      <c r="ALF37" s="13"/>
      <c r="ALG37" s="13"/>
      <c r="ALH37" s="13"/>
      <c r="ALI37" s="13"/>
      <c r="ALJ37" s="13"/>
      <c r="ALK37" s="13"/>
      <c r="ALL37" s="13"/>
      <c r="ALM37" s="13"/>
      <c r="ALN37" s="13"/>
      <c r="ALO37" s="13"/>
      <c r="ALP37" s="13"/>
      <c r="ALQ37" s="13"/>
      <c r="ALR37" s="13"/>
      <c r="ALS37" s="13"/>
      <c r="ALT37" s="13"/>
      <c r="ALU37" s="13"/>
      <c r="ALV37" s="13"/>
      <c r="ALW37" s="13"/>
      <c r="ALX37" s="13"/>
      <c r="ALY37" s="13"/>
      <c r="ALZ37" s="13"/>
      <c r="AMA37" s="13"/>
      <c r="AMB37" s="13"/>
      <c r="AMC37" s="13"/>
      <c r="AMD37" s="13"/>
      <c r="AME37" s="13"/>
      <c r="AMF37" s="13"/>
      <c r="AMG37" s="13"/>
      <c r="AMH37" s="13"/>
      <c r="AMI37" s="13"/>
      <c r="AMJ37" s="13"/>
      <c r="AMK37" s="13"/>
      <c r="AML37" s="13"/>
      <c r="AMM37" s="13"/>
      <c r="AMN37" s="13"/>
    </row>
    <row r="38" spans="1:1028" x14ac:dyDescent="0.3">
      <c r="A38" s="48">
        <v>138</v>
      </c>
      <c r="B38" s="48" t="s">
        <v>1689</v>
      </c>
      <c r="C38" s="48" t="s">
        <v>1690</v>
      </c>
      <c r="D38" s="48" t="s">
        <v>105</v>
      </c>
      <c r="E38" s="48">
        <v>2006</v>
      </c>
      <c r="F38" s="48"/>
      <c r="G38" s="48" t="s">
        <v>980</v>
      </c>
      <c r="H38" s="48" t="s">
        <v>3574</v>
      </c>
      <c r="I38" s="48">
        <v>12</v>
      </c>
      <c r="J38" s="47">
        <f>VLOOKUP(H38,Construction!$A:$I,9,FALSE)</f>
        <v>12</v>
      </c>
      <c r="K38" s="47">
        <f t="shared" si="0"/>
        <v>0</v>
      </c>
      <c r="L38" s="48"/>
      <c r="M38" s="48">
        <v>0</v>
      </c>
      <c r="N38" s="22">
        <f t="shared" si="2"/>
        <v>0</v>
      </c>
      <c r="O38" s="22">
        <v>1</v>
      </c>
      <c r="P38" s="48"/>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row>
    <row r="39" spans="1:1028" x14ac:dyDescent="0.3">
      <c r="A39" s="48">
        <v>334</v>
      </c>
      <c r="B39" s="48" t="s">
        <v>1691</v>
      </c>
      <c r="C39" s="48" t="s">
        <v>1694</v>
      </c>
      <c r="D39" s="48" t="s">
        <v>1692</v>
      </c>
      <c r="E39" s="48">
        <v>2005</v>
      </c>
      <c r="F39" s="48"/>
      <c r="G39" s="48" t="s">
        <v>1552</v>
      </c>
      <c r="H39" s="48" t="s">
        <v>3568</v>
      </c>
      <c r="I39" s="48">
        <v>1</v>
      </c>
      <c r="J39" s="47">
        <f>VLOOKUP(H39,Construction!$A:$I,9,FALSE)</f>
        <v>1</v>
      </c>
      <c r="K39" s="47">
        <f t="shared" si="0"/>
        <v>0</v>
      </c>
      <c r="L39" s="48" t="s">
        <v>3569</v>
      </c>
      <c r="M39" s="48">
        <v>0</v>
      </c>
      <c r="N39" s="22">
        <f t="shared" si="2"/>
        <v>0</v>
      </c>
      <c r="O39" s="22">
        <v>1</v>
      </c>
      <c r="P39" s="48"/>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row>
    <row r="40" spans="1:1028" x14ac:dyDescent="0.3">
      <c r="A40" s="48">
        <v>335</v>
      </c>
      <c r="B40" s="48" t="s">
        <v>1693</v>
      </c>
      <c r="C40" s="48" t="s">
        <v>1694</v>
      </c>
      <c r="D40" s="48" t="s">
        <v>1692</v>
      </c>
      <c r="E40" s="48">
        <v>2005</v>
      </c>
      <c r="F40" s="48"/>
      <c r="G40" s="48" t="s">
        <v>1552</v>
      </c>
      <c r="H40" s="48" t="s">
        <v>3568</v>
      </c>
      <c r="I40" s="48">
        <v>6</v>
      </c>
      <c r="J40" s="47">
        <f>VLOOKUP(H40,Construction!$A:$I,9,FALSE)</f>
        <v>1</v>
      </c>
      <c r="K40" s="47">
        <f t="shared" si="0"/>
        <v>5</v>
      </c>
      <c r="L40" s="48" t="s">
        <v>3569</v>
      </c>
      <c r="M40" s="48">
        <v>0</v>
      </c>
      <c r="N40" s="22">
        <f t="shared" si="2"/>
        <v>0</v>
      </c>
      <c r="O40" s="22">
        <v>1</v>
      </c>
      <c r="P40" s="48"/>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row>
    <row r="41" spans="1:1028" x14ac:dyDescent="0.3">
      <c r="A41" s="48">
        <v>336</v>
      </c>
      <c r="B41" s="48" t="s">
        <v>1695</v>
      </c>
      <c r="C41" s="48" t="s">
        <v>1694</v>
      </c>
      <c r="D41" s="48" t="s">
        <v>1692</v>
      </c>
      <c r="E41" s="48">
        <v>2005</v>
      </c>
      <c r="F41" s="48"/>
      <c r="G41" s="48" t="s">
        <v>1552</v>
      </c>
      <c r="H41" s="48" t="s">
        <v>3568</v>
      </c>
      <c r="I41" s="48">
        <v>12</v>
      </c>
      <c r="J41" s="47">
        <f>VLOOKUP(H41,Construction!$A:$I,9,FALSE)</f>
        <v>1</v>
      </c>
      <c r="K41" s="47">
        <f t="shared" si="0"/>
        <v>11</v>
      </c>
      <c r="L41" s="48" t="s">
        <v>3569</v>
      </c>
      <c r="M41" s="48">
        <v>0</v>
      </c>
      <c r="N41" s="22">
        <f t="shared" si="2"/>
        <v>0</v>
      </c>
      <c r="O41" s="22">
        <v>1</v>
      </c>
      <c r="P41" s="48"/>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row>
    <row r="42" spans="1:1028" x14ac:dyDescent="0.3">
      <c r="A42" s="13">
        <v>419</v>
      </c>
      <c r="B42" s="13" t="s">
        <v>1581</v>
      </c>
      <c r="C42" s="13" t="s">
        <v>120</v>
      </c>
      <c r="D42" s="13" t="s">
        <v>119</v>
      </c>
      <c r="E42" s="13">
        <v>2006</v>
      </c>
      <c r="F42" s="13"/>
      <c r="G42" s="13" t="s">
        <v>1558</v>
      </c>
      <c r="H42" s="47" t="s">
        <v>118</v>
      </c>
      <c r="I42" s="13">
        <v>1</v>
      </c>
      <c r="J42" s="47">
        <f>VLOOKUP(H42,Construction!$A:$I,9,FALSE)</f>
        <v>1</v>
      </c>
      <c r="K42" s="47">
        <f t="shared" si="0"/>
        <v>0</v>
      </c>
      <c r="L42" s="13"/>
      <c r="M42" s="13">
        <f t="shared" ref="M42:M59" si="3">IF(EXACT(H42,"_missing_"),1,0)</f>
        <v>0</v>
      </c>
      <c r="N42" s="22">
        <f t="shared" si="2"/>
        <v>0</v>
      </c>
      <c r="O42" s="22">
        <v>0</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c r="ALZ42" s="13"/>
      <c r="AMA42" s="13"/>
      <c r="AMB42" s="13"/>
      <c r="AMC42" s="13"/>
      <c r="AMD42" s="13"/>
      <c r="AME42" s="13"/>
      <c r="AMF42" s="13"/>
      <c r="AMG42" s="13"/>
      <c r="AMH42" s="13"/>
      <c r="AMI42" s="13"/>
      <c r="AMJ42" s="13"/>
      <c r="AMK42" s="13"/>
      <c r="AML42" s="13"/>
      <c r="AMM42" s="13"/>
      <c r="AMN42" s="13"/>
    </row>
    <row r="43" spans="1:1028" x14ac:dyDescent="0.3">
      <c r="A43" s="13">
        <v>420</v>
      </c>
      <c r="B43" s="13" t="s">
        <v>1582</v>
      </c>
      <c r="C43" s="13" t="s">
        <v>120</v>
      </c>
      <c r="D43" s="13" t="s">
        <v>119</v>
      </c>
      <c r="E43" s="13">
        <v>2006</v>
      </c>
      <c r="F43" s="13"/>
      <c r="G43" s="13" t="s">
        <v>1558</v>
      </c>
      <c r="H43" s="47" t="s">
        <v>118</v>
      </c>
      <c r="I43" s="13">
        <v>6</v>
      </c>
      <c r="J43" s="47">
        <f>VLOOKUP(H43,Construction!$A:$I,9,FALSE)</f>
        <v>1</v>
      </c>
      <c r="K43" s="47">
        <f t="shared" si="0"/>
        <v>5</v>
      </c>
      <c r="L43" s="13"/>
      <c r="M43" s="13">
        <f t="shared" si="3"/>
        <v>0</v>
      </c>
      <c r="N43" s="22">
        <f t="shared" si="2"/>
        <v>0</v>
      </c>
      <c r="O43" s="22">
        <v>0</v>
      </c>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c r="ALZ43" s="13"/>
      <c r="AMA43" s="13"/>
      <c r="AMB43" s="13"/>
      <c r="AMC43" s="13"/>
      <c r="AMD43" s="13"/>
      <c r="AME43" s="13"/>
      <c r="AMF43" s="13"/>
      <c r="AMG43" s="13"/>
      <c r="AMH43" s="13"/>
      <c r="AMI43" s="13"/>
      <c r="AMJ43" s="13"/>
      <c r="AMK43" s="13"/>
      <c r="AML43" s="13"/>
      <c r="AMM43" s="13"/>
      <c r="AMN43" s="13"/>
    </row>
    <row r="44" spans="1:1028" x14ac:dyDescent="0.3">
      <c r="A44" s="13">
        <v>421</v>
      </c>
      <c r="B44" s="13" t="s">
        <v>1583</v>
      </c>
      <c r="C44" s="13" t="s">
        <v>120</v>
      </c>
      <c r="D44" s="13" t="s">
        <v>119</v>
      </c>
      <c r="E44" s="13">
        <v>2006</v>
      </c>
      <c r="F44" s="13"/>
      <c r="G44" s="13" t="s">
        <v>1558</v>
      </c>
      <c r="H44" s="47" t="s">
        <v>118</v>
      </c>
      <c r="I44" s="13">
        <v>12</v>
      </c>
      <c r="J44" s="47">
        <f>VLOOKUP(H44,Construction!$A:$I,9,FALSE)</f>
        <v>1</v>
      </c>
      <c r="K44" s="47">
        <f t="shared" si="0"/>
        <v>11</v>
      </c>
      <c r="L44" s="13"/>
      <c r="M44" s="13">
        <f t="shared" si="3"/>
        <v>0</v>
      </c>
      <c r="N44" s="22">
        <f t="shared" si="2"/>
        <v>0</v>
      </c>
      <c r="O44" s="22">
        <v>0</v>
      </c>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c r="ALZ44" s="13"/>
      <c r="AMA44" s="13"/>
      <c r="AMB44" s="13"/>
      <c r="AMC44" s="13"/>
      <c r="AMD44" s="13"/>
      <c r="AME44" s="13"/>
      <c r="AMF44" s="13"/>
      <c r="AMG44" s="13"/>
      <c r="AMH44" s="13"/>
      <c r="AMI44" s="13"/>
      <c r="AMJ44" s="13"/>
      <c r="AMK44" s="13"/>
      <c r="AML44" s="13"/>
      <c r="AMM44" s="13"/>
      <c r="AMN44" s="13"/>
    </row>
    <row r="45" spans="1:1028" x14ac:dyDescent="0.3">
      <c r="A45" s="13">
        <v>361</v>
      </c>
      <c r="B45" s="13" t="s">
        <v>1712</v>
      </c>
      <c r="C45" s="13" t="s">
        <v>1713</v>
      </c>
      <c r="D45" s="13" t="s">
        <v>1521</v>
      </c>
      <c r="E45" s="13">
        <v>2007</v>
      </c>
      <c r="F45" s="13"/>
      <c r="G45" s="13" t="s">
        <v>1558</v>
      </c>
      <c r="H45" s="18" t="s">
        <v>3498</v>
      </c>
      <c r="I45" s="13">
        <v>1</v>
      </c>
      <c r="J45" s="47">
        <f>VLOOKUP(H45,Construction!$A:$I,9,FALSE)</f>
        <v>1</v>
      </c>
      <c r="K45" s="47">
        <f t="shared" si="0"/>
        <v>0</v>
      </c>
      <c r="L45" s="13"/>
      <c r="M45" s="13">
        <f t="shared" si="3"/>
        <v>0</v>
      </c>
      <c r="N45" s="22">
        <f t="shared" si="2"/>
        <v>0</v>
      </c>
      <c r="O45" s="22">
        <v>0</v>
      </c>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3"/>
      <c r="IV45" s="13"/>
      <c r="IW45" s="13"/>
      <c r="IX45" s="13"/>
      <c r="IY45" s="13"/>
      <c r="IZ45" s="13"/>
      <c r="JA45" s="13"/>
      <c r="JB45" s="13"/>
      <c r="JC45" s="13"/>
      <c r="JD45" s="13"/>
      <c r="JE45" s="13"/>
      <c r="JF45" s="13"/>
      <c r="JG45" s="13"/>
      <c r="JH45" s="13"/>
      <c r="JI45" s="13"/>
      <c r="JJ45" s="13"/>
      <c r="JK45" s="13"/>
      <c r="JL45" s="13"/>
      <c r="JM45" s="13"/>
      <c r="JN45" s="13"/>
      <c r="JO45" s="13"/>
      <c r="JP45" s="13"/>
      <c r="JQ45" s="13"/>
      <c r="JR45" s="13"/>
      <c r="JS45" s="13"/>
      <c r="JT45" s="13"/>
      <c r="JU45" s="13"/>
      <c r="JV45" s="13"/>
      <c r="JW45" s="13"/>
      <c r="JX45" s="13"/>
      <c r="JY45" s="13"/>
      <c r="JZ45" s="13"/>
      <c r="KA45" s="13"/>
      <c r="KB45" s="13"/>
      <c r="KC45" s="13"/>
      <c r="KD45" s="13"/>
      <c r="KE45" s="13"/>
      <c r="KF45" s="13"/>
      <c r="KG45" s="13"/>
      <c r="KH45" s="13"/>
      <c r="KI45" s="13"/>
      <c r="KJ45" s="13"/>
      <c r="KK45" s="13"/>
      <c r="KL45" s="13"/>
      <c r="KM45" s="13"/>
      <c r="KN45" s="13"/>
      <c r="KO45" s="13"/>
      <c r="KP45" s="13"/>
      <c r="KQ45" s="13"/>
      <c r="KR45" s="13"/>
      <c r="KS45" s="13"/>
      <c r="KT45" s="13"/>
      <c r="KU45" s="13"/>
      <c r="KV45" s="13"/>
      <c r="KW45" s="13"/>
      <c r="KX45" s="13"/>
      <c r="KY45" s="13"/>
      <c r="KZ45" s="13"/>
      <c r="LA45" s="13"/>
      <c r="LB45" s="13"/>
      <c r="LC45" s="13"/>
      <c r="LD45" s="13"/>
      <c r="LE45" s="13"/>
      <c r="LF45" s="13"/>
      <c r="LG45" s="13"/>
      <c r="LH45" s="13"/>
      <c r="LI45" s="13"/>
      <c r="LJ45" s="13"/>
      <c r="LK45" s="13"/>
      <c r="LL45" s="13"/>
      <c r="LM45" s="13"/>
      <c r="LN45" s="13"/>
      <c r="LO45" s="13"/>
      <c r="LP45" s="13"/>
      <c r="LQ45" s="13"/>
      <c r="LR45" s="13"/>
      <c r="LS45" s="13"/>
      <c r="LT45" s="13"/>
      <c r="LU45" s="13"/>
      <c r="LV45" s="13"/>
      <c r="LW45" s="13"/>
      <c r="LX45" s="13"/>
      <c r="LY45" s="13"/>
      <c r="LZ45" s="13"/>
      <c r="MA45" s="13"/>
      <c r="MB45" s="13"/>
      <c r="MC45" s="13"/>
      <c r="MD45" s="13"/>
      <c r="ME45" s="13"/>
      <c r="MF45" s="13"/>
      <c r="MG45" s="13"/>
      <c r="MH45" s="13"/>
      <c r="MI45" s="13"/>
      <c r="MJ45" s="13"/>
      <c r="MK45" s="13"/>
      <c r="ML45" s="13"/>
      <c r="MM45" s="13"/>
      <c r="MN45" s="13"/>
      <c r="MO45" s="13"/>
      <c r="MP45" s="13"/>
      <c r="MQ45" s="13"/>
      <c r="MR45" s="13"/>
      <c r="MS45" s="13"/>
      <c r="MT45" s="13"/>
      <c r="MU45" s="13"/>
      <c r="MV45" s="13"/>
      <c r="MW45" s="13"/>
      <c r="MX45" s="13"/>
      <c r="MY45" s="13"/>
      <c r="MZ45" s="13"/>
      <c r="NA45" s="13"/>
      <c r="NB45" s="13"/>
      <c r="NC45" s="13"/>
      <c r="ND45" s="13"/>
      <c r="NE45" s="13"/>
      <c r="NF45" s="13"/>
      <c r="NG45" s="13"/>
      <c r="NH45" s="13"/>
      <c r="NI45" s="13"/>
      <c r="NJ45" s="13"/>
      <c r="NK45" s="13"/>
      <c r="NL45" s="13"/>
      <c r="NM45" s="13"/>
      <c r="NN45" s="13"/>
      <c r="NO45" s="13"/>
      <c r="NP45" s="13"/>
      <c r="NQ45" s="13"/>
      <c r="NR45" s="13"/>
      <c r="NS45" s="13"/>
      <c r="NT45" s="13"/>
      <c r="NU45" s="13"/>
      <c r="NV45" s="13"/>
      <c r="NW45" s="13"/>
      <c r="NX45" s="13"/>
      <c r="NY45" s="13"/>
      <c r="NZ45" s="13"/>
      <c r="OA45" s="13"/>
      <c r="OB45" s="13"/>
      <c r="OC45" s="13"/>
      <c r="OD45" s="13"/>
      <c r="OE45" s="13"/>
      <c r="OF45" s="13"/>
      <c r="OG45" s="13"/>
      <c r="OH45" s="13"/>
      <c r="OI45" s="13"/>
      <c r="OJ45" s="13"/>
      <c r="OK45" s="13"/>
      <c r="OL45" s="13"/>
      <c r="OM45" s="13"/>
      <c r="ON45" s="13"/>
      <c r="OO45" s="13"/>
      <c r="OP45" s="13"/>
      <c r="OQ45" s="13"/>
      <c r="OR45" s="13"/>
      <c r="OS45" s="13"/>
      <c r="OT45" s="13"/>
      <c r="OU45" s="13"/>
      <c r="OV45" s="13"/>
      <c r="OW45" s="13"/>
      <c r="OX45" s="13"/>
      <c r="OY45" s="13"/>
      <c r="OZ45" s="13"/>
      <c r="PA45" s="13"/>
      <c r="PB45" s="13"/>
      <c r="PC45" s="13"/>
      <c r="PD45" s="13"/>
      <c r="PE45" s="13"/>
      <c r="PF45" s="13"/>
      <c r="PG45" s="13"/>
      <c r="PH45" s="13"/>
      <c r="PI45" s="13"/>
      <c r="PJ45" s="13"/>
      <c r="PK45" s="13"/>
      <c r="PL45" s="13"/>
      <c r="PM45" s="13"/>
      <c r="PN45" s="13"/>
      <c r="PO45" s="13"/>
      <c r="PP45" s="13"/>
      <c r="PQ45" s="13"/>
      <c r="PR45" s="13"/>
      <c r="PS45" s="13"/>
      <c r="PT45" s="13"/>
      <c r="PU45" s="13"/>
      <c r="PV45" s="13"/>
      <c r="PW45" s="13"/>
      <c r="PX45" s="13"/>
      <c r="PY45" s="13"/>
      <c r="PZ45" s="13"/>
      <c r="QA45" s="13"/>
      <c r="QB45" s="13"/>
      <c r="QC45" s="13"/>
      <c r="QD45" s="13"/>
      <c r="QE45" s="13"/>
      <c r="QF45" s="13"/>
      <c r="QG45" s="13"/>
      <c r="QH45" s="13"/>
      <c r="QI45" s="13"/>
      <c r="QJ45" s="13"/>
      <c r="QK45" s="13"/>
      <c r="QL45" s="13"/>
      <c r="QM45" s="13"/>
      <c r="QN45" s="13"/>
      <c r="QO45" s="13"/>
      <c r="QP45" s="13"/>
      <c r="QQ45" s="13"/>
      <c r="QR45" s="13"/>
      <c r="QS45" s="13"/>
      <c r="QT45" s="13"/>
      <c r="QU45" s="13"/>
      <c r="QV45" s="13"/>
      <c r="QW45" s="13"/>
      <c r="QX45" s="13"/>
      <c r="QY45" s="13"/>
      <c r="QZ45" s="13"/>
      <c r="RA45" s="13"/>
      <c r="RB45" s="13"/>
      <c r="RC45" s="13"/>
      <c r="RD45" s="13"/>
      <c r="RE45" s="13"/>
      <c r="RF45" s="13"/>
      <c r="RG45" s="13"/>
      <c r="RH45" s="13"/>
      <c r="RI45" s="13"/>
      <c r="RJ45" s="13"/>
      <c r="RK45" s="13"/>
      <c r="RL45" s="13"/>
      <c r="RM45" s="13"/>
      <c r="RN45" s="13"/>
      <c r="RO45" s="13"/>
      <c r="RP45" s="13"/>
      <c r="RQ45" s="13"/>
      <c r="RR45" s="13"/>
      <c r="RS45" s="13"/>
      <c r="RT45" s="13"/>
      <c r="RU45" s="13"/>
      <c r="RV45" s="13"/>
      <c r="RW45" s="13"/>
      <c r="RX45" s="13"/>
      <c r="RY45" s="13"/>
      <c r="RZ45" s="13"/>
      <c r="SA45" s="13"/>
      <c r="SB45" s="13"/>
      <c r="SC45" s="13"/>
      <c r="SD45" s="13"/>
      <c r="SE45" s="13"/>
      <c r="SF45" s="13"/>
      <c r="SG45" s="13"/>
      <c r="SH45" s="13"/>
      <c r="SI45" s="13"/>
      <c r="SJ45" s="13"/>
      <c r="SK45" s="13"/>
      <c r="SL45" s="13"/>
      <c r="SM45" s="13"/>
      <c r="SN45" s="13"/>
      <c r="SO45" s="13"/>
      <c r="SP45" s="13"/>
      <c r="SQ45" s="13"/>
      <c r="SR45" s="13"/>
      <c r="SS45" s="13"/>
      <c r="ST45" s="13"/>
      <c r="SU45" s="13"/>
      <c r="SV45" s="13"/>
      <c r="SW45" s="13"/>
      <c r="SX45" s="13"/>
      <c r="SY45" s="13"/>
      <c r="SZ45" s="13"/>
      <c r="TA45" s="13"/>
      <c r="TB45" s="13"/>
      <c r="TC45" s="13"/>
      <c r="TD45" s="13"/>
      <c r="TE45" s="13"/>
      <c r="TF45" s="13"/>
      <c r="TG45" s="13"/>
      <c r="TH45" s="13"/>
      <c r="TI45" s="13"/>
      <c r="TJ45" s="13"/>
      <c r="TK45" s="13"/>
      <c r="TL45" s="13"/>
      <c r="TM45" s="13"/>
      <c r="TN45" s="13"/>
      <c r="TO45" s="13"/>
      <c r="TP45" s="13"/>
      <c r="TQ45" s="13"/>
      <c r="TR45" s="13"/>
      <c r="TS45" s="13"/>
      <c r="TT45" s="13"/>
      <c r="TU45" s="13"/>
      <c r="TV45" s="13"/>
      <c r="TW45" s="13"/>
      <c r="TX45" s="13"/>
      <c r="TY45" s="13"/>
      <c r="TZ45" s="13"/>
      <c r="UA45" s="13"/>
      <c r="UB45" s="13"/>
      <c r="UC45" s="13"/>
      <c r="UD45" s="13"/>
      <c r="UE45" s="13"/>
      <c r="UF45" s="13"/>
      <c r="UG45" s="13"/>
      <c r="UH45" s="13"/>
      <c r="UI45" s="13"/>
      <c r="UJ45" s="13"/>
      <c r="UK45" s="13"/>
      <c r="UL45" s="13"/>
      <c r="UM45" s="13"/>
      <c r="UN45" s="13"/>
      <c r="UO45" s="13"/>
      <c r="UP45" s="13"/>
      <c r="UQ45" s="13"/>
      <c r="UR45" s="13"/>
      <c r="US45" s="13"/>
      <c r="UT45" s="13"/>
      <c r="UU45" s="13"/>
      <c r="UV45" s="13"/>
      <c r="UW45" s="13"/>
      <c r="UX45" s="13"/>
      <c r="UY45" s="13"/>
      <c r="UZ45" s="13"/>
      <c r="VA45" s="13"/>
      <c r="VB45" s="13"/>
      <c r="VC45" s="13"/>
      <c r="VD45" s="13"/>
      <c r="VE45" s="13"/>
      <c r="VF45" s="13"/>
      <c r="VG45" s="13"/>
      <c r="VH45" s="13"/>
      <c r="VI45" s="13"/>
      <c r="VJ45" s="13"/>
      <c r="VK45" s="13"/>
      <c r="VL45" s="13"/>
      <c r="VM45" s="13"/>
      <c r="VN45" s="13"/>
      <c r="VO45" s="13"/>
      <c r="VP45" s="13"/>
      <c r="VQ45" s="13"/>
      <c r="VR45" s="13"/>
      <c r="VS45" s="13"/>
      <c r="VT45" s="13"/>
      <c r="VU45" s="13"/>
      <c r="VV45" s="13"/>
      <c r="VW45" s="13"/>
      <c r="VX45" s="13"/>
      <c r="VY45" s="13"/>
      <c r="VZ45" s="13"/>
      <c r="WA45" s="13"/>
      <c r="WB45" s="13"/>
      <c r="WC45" s="13"/>
      <c r="WD45" s="13"/>
      <c r="WE45" s="13"/>
      <c r="WF45" s="13"/>
      <c r="WG45" s="13"/>
      <c r="WH45" s="13"/>
      <c r="WI45" s="13"/>
      <c r="WJ45" s="13"/>
      <c r="WK45" s="13"/>
      <c r="WL45" s="13"/>
      <c r="WM45" s="13"/>
      <c r="WN45" s="13"/>
      <c r="WO45" s="13"/>
      <c r="WP45" s="13"/>
      <c r="WQ45" s="13"/>
      <c r="WR45" s="13"/>
      <c r="WS45" s="13"/>
      <c r="WT45" s="13"/>
      <c r="WU45" s="13"/>
      <c r="WV45" s="13"/>
      <c r="WW45" s="13"/>
      <c r="WX45" s="13"/>
      <c r="WY45" s="13"/>
      <c r="WZ45" s="13"/>
      <c r="XA45" s="13"/>
      <c r="XB45" s="13"/>
      <c r="XC45" s="13"/>
      <c r="XD45" s="13"/>
      <c r="XE45" s="13"/>
      <c r="XF45" s="13"/>
      <c r="XG45" s="13"/>
      <c r="XH45" s="13"/>
      <c r="XI45" s="13"/>
      <c r="XJ45" s="13"/>
      <c r="XK45" s="13"/>
      <c r="XL45" s="13"/>
      <c r="XM45" s="13"/>
      <c r="XN45" s="13"/>
      <c r="XO45" s="13"/>
      <c r="XP45" s="13"/>
      <c r="XQ45" s="13"/>
      <c r="XR45" s="13"/>
      <c r="XS45" s="13"/>
      <c r="XT45" s="13"/>
      <c r="XU45" s="13"/>
      <c r="XV45" s="13"/>
      <c r="XW45" s="13"/>
      <c r="XX45" s="13"/>
      <c r="XY45" s="13"/>
      <c r="XZ45" s="13"/>
      <c r="YA45" s="13"/>
      <c r="YB45" s="13"/>
      <c r="YC45" s="13"/>
      <c r="YD45" s="13"/>
      <c r="YE45" s="13"/>
      <c r="YF45" s="13"/>
      <c r="YG45" s="13"/>
      <c r="YH45" s="13"/>
      <c r="YI45" s="13"/>
      <c r="YJ45" s="13"/>
      <c r="YK45" s="13"/>
      <c r="YL45" s="13"/>
      <c r="YM45" s="13"/>
      <c r="YN45" s="13"/>
      <c r="YO45" s="13"/>
      <c r="YP45" s="13"/>
      <c r="YQ45" s="13"/>
      <c r="YR45" s="13"/>
      <c r="YS45" s="13"/>
      <c r="YT45" s="13"/>
      <c r="YU45" s="13"/>
      <c r="YV45" s="13"/>
      <c r="YW45" s="13"/>
      <c r="YX45" s="13"/>
      <c r="YY45" s="13"/>
      <c r="YZ45" s="13"/>
      <c r="ZA45" s="13"/>
      <c r="ZB45" s="13"/>
      <c r="ZC45" s="13"/>
      <c r="ZD45" s="13"/>
      <c r="ZE45" s="13"/>
      <c r="ZF45" s="13"/>
      <c r="ZG45" s="13"/>
      <c r="ZH45" s="13"/>
      <c r="ZI45" s="13"/>
      <c r="ZJ45" s="13"/>
      <c r="ZK45" s="13"/>
      <c r="ZL45" s="13"/>
      <c r="ZM45" s="13"/>
      <c r="ZN45" s="13"/>
      <c r="ZO45" s="13"/>
      <c r="ZP45" s="13"/>
      <c r="ZQ45" s="13"/>
      <c r="ZR45" s="13"/>
      <c r="ZS45" s="13"/>
      <c r="ZT45" s="13"/>
      <c r="ZU45" s="13"/>
      <c r="ZV45" s="13"/>
      <c r="ZW45" s="13"/>
      <c r="ZX45" s="13"/>
      <c r="ZY45" s="13"/>
      <c r="ZZ45" s="13"/>
      <c r="AAA45" s="13"/>
      <c r="AAB45" s="13"/>
      <c r="AAC45" s="13"/>
      <c r="AAD45" s="13"/>
      <c r="AAE45" s="13"/>
      <c r="AAF45" s="13"/>
      <c r="AAG45" s="13"/>
      <c r="AAH45" s="13"/>
      <c r="AAI45" s="13"/>
      <c r="AAJ45" s="13"/>
      <c r="AAK45" s="13"/>
      <c r="AAL45" s="13"/>
      <c r="AAM45" s="13"/>
      <c r="AAN45" s="13"/>
      <c r="AAO45" s="13"/>
      <c r="AAP45" s="13"/>
      <c r="AAQ45" s="13"/>
      <c r="AAR45" s="13"/>
      <c r="AAS45" s="13"/>
      <c r="AAT45" s="13"/>
      <c r="AAU45" s="13"/>
      <c r="AAV45" s="13"/>
      <c r="AAW45" s="13"/>
      <c r="AAX45" s="13"/>
      <c r="AAY45" s="13"/>
      <c r="AAZ45" s="13"/>
      <c r="ABA45" s="13"/>
      <c r="ABB45" s="13"/>
      <c r="ABC45" s="13"/>
      <c r="ABD45" s="13"/>
      <c r="ABE45" s="13"/>
      <c r="ABF45" s="13"/>
      <c r="ABG45" s="13"/>
      <c r="ABH45" s="13"/>
      <c r="ABI45" s="13"/>
      <c r="ABJ45" s="13"/>
      <c r="ABK45" s="13"/>
      <c r="ABL45" s="13"/>
      <c r="ABM45" s="13"/>
      <c r="ABN45" s="13"/>
      <c r="ABO45" s="13"/>
      <c r="ABP45" s="13"/>
      <c r="ABQ45" s="13"/>
      <c r="ABR45" s="13"/>
      <c r="ABS45" s="13"/>
      <c r="ABT45" s="13"/>
      <c r="ABU45" s="13"/>
      <c r="ABV45" s="13"/>
      <c r="ABW45" s="13"/>
      <c r="ABX45" s="13"/>
      <c r="ABY45" s="13"/>
      <c r="ABZ45" s="13"/>
      <c r="ACA45" s="13"/>
      <c r="ACB45" s="13"/>
      <c r="ACC45" s="13"/>
      <c r="ACD45" s="13"/>
      <c r="ACE45" s="13"/>
      <c r="ACF45" s="13"/>
      <c r="ACG45" s="13"/>
      <c r="ACH45" s="13"/>
      <c r="ACI45" s="13"/>
      <c r="ACJ45" s="13"/>
      <c r="ACK45" s="13"/>
      <c r="ACL45" s="13"/>
      <c r="ACM45" s="13"/>
      <c r="ACN45" s="13"/>
      <c r="ACO45" s="13"/>
      <c r="ACP45" s="13"/>
      <c r="ACQ45" s="13"/>
      <c r="ACR45" s="13"/>
      <c r="ACS45" s="13"/>
      <c r="ACT45" s="13"/>
      <c r="ACU45" s="13"/>
      <c r="ACV45" s="13"/>
      <c r="ACW45" s="13"/>
      <c r="ACX45" s="13"/>
      <c r="ACY45" s="13"/>
      <c r="ACZ45" s="13"/>
      <c r="ADA45" s="13"/>
      <c r="ADB45" s="13"/>
      <c r="ADC45" s="13"/>
      <c r="ADD45" s="13"/>
      <c r="ADE45" s="13"/>
      <c r="ADF45" s="13"/>
      <c r="ADG45" s="13"/>
      <c r="ADH45" s="13"/>
      <c r="ADI45" s="13"/>
      <c r="ADJ45" s="13"/>
      <c r="ADK45" s="13"/>
      <c r="ADL45" s="13"/>
      <c r="ADM45" s="13"/>
      <c r="ADN45" s="13"/>
      <c r="ADO45" s="13"/>
      <c r="ADP45" s="13"/>
      <c r="ADQ45" s="13"/>
      <c r="ADR45" s="13"/>
      <c r="ADS45" s="13"/>
      <c r="ADT45" s="13"/>
      <c r="ADU45" s="13"/>
      <c r="ADV45" s="13"/>
      <c r="ADW45" s="13"/>
      <c r="ADX45" s="13"/>
      <c r="ADY45" s="13"/>
      <c r="ADZ45" s="13"/>
      <c r="AEA45" s="13"/>
      <c r="AEB45" s="13"/>
      <c r="AEC45" s="13"/>
      <c r="AED45" s="13"/>
      <c r="AEE45" s="13"/>
      <c r="AEF45" s="13"/>
      <c r="AEG45" s="13"/>
      <c r="AEH45" s="13"/>
      <c r="AEI45" s="13"/>
      <c r="AEJ45" s="13"/>
      <c r="AEK45" s="13"/>
      <c r="AEL45" s="13"/>
      <c r="AEM45" s="13"/>
      <c r="AEN45" s="13"/>
      <c r="AEO45" s="13"/>
      <c r="AEP45" s="13"/>
      <c r="AEQ45" s="13"/>
      <c r="AER45" s="13"/>
      <c r="AES45" s="13"/>
      <c r="AET45" s="13"/>
      <c r="AEU45" s="13"/>
      <c r="AEV45" s="13"/>
      <c r="AEW45" s="13"/>
      <c r="AEX45" s="13"/>
      <c r="AEY45" s="13"/>
      <c r="AEZ45" s="13"/>
      <c r="AFA45" s="13"/>
      <c r="AFB45" s="13"/>
      <c r="AFC45" s="13"/>
      <c r="AFD45" s="13"/>
      <c r="AFE45" s="13"/>
      <c r="AFF45" s="13"/>
      <c r="AFG45" s="13"/>
      <c r="AFH45" s="13"/>
      <c r="AFI45" s="13"/>
      <c r="AFJ45" s="13"/>
      <c r="AFK45" s="13"/>
      <c r="AFL45" s="13"/>
      <c r="AFM45" s="13"/>
      <c r="AFN45" s="13"/>
      <c r="AFO45" s="13"/>
      <c r="AFP45" s="13"/>
      <c r="AFQ45" s="13"/>
      <c r="AFR45" s="13"/>
      <c r="AFS45" s="13"/>
      <c r="AFT45" s="13"/>
      <c r="AFU45" s="13"/>
      <c r="AFV45" s="13"/>
      <c r="AFW45" s="13"/>
      <c r="AFX45" s="13"/>
      <c r="AFY45" s="13"/>
      <c r="AFZ45" s="13"/>
      <c r="AGA45" s="13"/>
      <c r="AGB45" s="13"/>
      <c r="AGC45" s="13"/>
      <c r="AGD45" s="13"/>
      <c r="AGE45" s="13"/>
      <c r="AGF45" s="13"/>
      <c r="AGG45" s="13"/>
      <c r="AGH45" s="13"/>
      <c r="AGI45" s="13"/>
      <c r="AGJ45" s="13"/>
      <c r="AGK45" s="13"/>
      <c r="AGL45" s="13"/>
      <c r="AGM45" s="13"/>
      <c r="AGN45" s="13"/>
      <c r="AGO45" s="13"/>
      <c r="AGP45" s="13"/>
      <c r="AGQ45" s="13"/>
      <c r="AGR45" s="13"/>
      <c r="AGS45" s="13"/>
      <c r="AGT45" s="13"/>
      <c r="AGU45" s="13"/>
      <c r="AGV45" s="13"/>
      <c r="AGW45" s="13"/>
      <c r="AGX45" s="13"/>
      <c r="AGY45" s="13"/>
      <c r="AGZ45" s="13"/>
      <c r="AHA45" s="13"/>
      <c r="AHB45" s="13"/>
      <c r="AHC45" s="13"/>
      <c r="AHD45" s="13"/>
      <c r="AHE45" s="13"/>
      <c r="AHF45" s="13"/>
      <c r="AHG45" s="13"/>
      <c r="AHH45" s="13"/>
      <c r="AHI45" s="13"/>
      <c r="AHJ45" s="13"/>
      <c r="AHK45" s="13"/>
      <c r="AHL45" s="13"/>
      <c r="AHM45" s="13"/>
      <c r="AHN45" s="13"/>
      <c r="AHO45" s="13"/>
      <c r="AHP45" s="13"/>
      <c r="AHQ45" s="13"/>
      <c r="AHR45" s="13"/>
      <c r="AHS45" s="13"/>
      <c r="AHT45" s="13"/>
      <c r="AHU45" s="13"/>
      <c r="AHV45" s="13"/>
      <c r="AHW45" s="13"/>
      <c r="AHX45" s="13"/>
      <c r="AHY45" s="13"/>
      <c r="AHZ45" s="13"/>
      <c r="AIA45" s="13"/>
      <c r="AIB45" s="13"/>
      <c r="AIC45" s="13"/>
      <c r="AID45" s="13"/>
      <c r="AIE45" s="13"/>
      <c r="AIF45" s="13"/>
      <c r="AIG45" s="13"/>
      <c r="AIH45" s="13"/>
      <c r="AII45" s="13"/>
      <c r="AIJ45" s="13"/>
      <c r="AIK45" s="13"/>
      <c r="AIL45" s="13"/>
      <c r="AIM45" s="13"/>
      <c r="AIN45" s="13"/>
      <c r="AIO45" s="13"/>
      <c r="AIP45" s="13"/>
      <c r="AIQ45" s="13"/>
      <c r="AIR45" s="13"/>
      <c r="AIS45" s="13"/>
      <c r="AIT45" s="13"/>
      <c r="AIU45" s="13"/>
      <c r="AIV45" s="13"/>
      <c r="AIW45" s="13"/>
      <c r="AIX45" s="13"/>
      <c r="AIY45" s="13"/>
      <c r="AIZ45" s="13"/>
      <c r="AJA45" s="13"/>
      <c r="AJB45" s="13"/>
      <c r="AJC45" s="13"/>
      <c r="AJD45" s="13"/>
      <c r="AJE45" s="13"/>
      <c r="AJF45" s="13"/>
      <c r="AJG45" s="13"/>
      <c r="AJH45" s="13"/>
      <c r="AJI45" s="13"/>
      <c r="AJJ45" s="13"/>
      <c r="AJK45" s="13"/>
      <c r="AJL45" s="13"/>
      <c r="AJM45" s="13"/>
      <c r="AJN45" s="13"/>
      <c r="AJO45" s="13"/>
      <c r="AJP45" s="13"/>
      <c r="AJQ45" s="13"/>
      <c r="AJR45" s="13"/>
      <c r="AJS45" s="13"/>
      <c r="AJT45" s="13"/>
      <c r="AJU45" s="13"/>
      <c r="AJV45" s="13"/>
      <c r="AJW45" s="13"/>
      <c r="AJX45" s="13"/>
      <c r="AJY45" s="13"/>
      <c r="AJZ45" s="13"/>
      <c r="AKA45" s="13"/>
      <c r="AKB45" s="13"/>
      <c r="AKC45" s="13"/>
      <c r="AKD45" s="13"/>
      <c r="AKE45" s="13"/>
      <c r="AKF45" s="13"/>
      <c r="AKG45" s="13"/>
      <c r="AKH45" s="13"/>
      <c r="AKI45" s="13"/>
      <c r="AKJ45" s="13"/>
      <c r="AKK45" s="13"/>
      <c r="AKL45" s="13"/>
      <c r="AKM45" s="13"/>
      <c r="AKN45" s="13"/>
      <c r="AKO45" s="13"/>
      <c r="AKP45" s="13"/>
      <c r="AKQ45" s="13"/>
      <c r="AKR45" s="13"/>
      <c r="AKS45" s="13"/>
      <c r="AKT45" s="13"/>
      <c r="AKU45" s="13"/>
      <c r="AKV45" s="13"/>
      <c r="AKW45" s="13"/>
      <c r="AKX45" s="13"/>
      <c r="AKY45" s="13"/>
      <c r="AKZ45" s="13"/>
      <c r="ALA45" s="13"/>
      <c r="ALB45" s="13"/>
      <c r="ALC45" s="13"/>
      <c r="ALD45" s="13"/>
      <c r="ALE45" s="13"/>
      <c r="ALF45" s="13"/>
      <c r="ALG45" s="13"/>
      <c r="ALH45" s="13"/>
      <c r="ALI45" s="13"/>
      <c r="ALJ45" s="13"/>
      <c r="ALK45" s="13"/>
      <c r="ALL45" s="13"/>
      <c r="ALM45" s="13"/>
      <c r="ALN45" s="13"/>
      <c r="ALO45" s="13"/>
      <c r="ALP45" s="13"/>
      <c r="ALQ45" s="13"/>
      <c r="ALR45" s="13"/>
      <c r="ALS45" s="13"/>
      <c r="ALT45" s="13"/>
      <c r="ALU45" s="13"/>
      <c r="ALV45" s="13"/>
      <c r="ALW45" s="13"/>
      <c r="ALX45" s="13"/>
      <c r="ALY45" s="13"/>
      <c r="ALZ45" s="13"/>
      <c r="AMA45" s="13"/>
      <c r="AMB45" s="13"/>
      <c r="AMC45" s="13"/>
      <c r="AMD45" s="13"/>
      <c r="AME45" s="13"/>
      <c r="AMF45" s="13"/>
      <c r="AMG45" s="13"/>
      <c r="AMH45" s="13"/>
      <c r="AMI45" s="13"/>
      <c r="AMJ45" s="13"/>
      <c r="AMK45" s="13"/>
      <c r="AML45" s="13"/>
      <c r="AMM45" s="13"/>
      <c r="AMN45" s="13"/>
    </row>
    <row r="46" spans="1:1028" x14ac:dyDescent="0.3">
      <c r="A46" s="13">
        <v>362</v>
      </c>
      <c r="B46" s="13" t="s">
        <v>1714</v>
      </c>
      <c r="C46" s="13" t="s">
        <v>1713</v>
      </c>
      <c r="D46" s="13" t="s">
        <v>1521</v>
      </c>
      <c r="E46" s="13">
        <v>2008</v>
      </c>
      <c r="F46" s="13"/>
      <c r="G46" s="13" t="s">
        <v>1558</v>
      </c>
      <c r="H46" s="18" t="s">
        <v>3498</v>
      </c>
      <c r="I46" s="13">
        <v>6</v>
      </c>
      <c r="J46" s="47">
        <f>VLOOKUP(H46,Construction!$A:$I,9,FALSE)</f>
        <v>1</v>
      </c>
      <c r="K46" s="47">
        <f t="shared" si="0"/>
        <v>5</v>
      </c>
      <c r="L46" s="13"/>
      <c r="M46" s="13">
        <f t="shared" si="3"/>
        <v>0</v>
      </c>
      <c r="N46" s="22">
        <f t="shared" si="2"/>
        <v>0</v>
      </c>
      <c r="O46" s="22">
        <v>0</v>
      </c>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3"/>
      <c r="IV46" s="13"/>
      <c r="IW46" s="13"/>
      <c r="IX46" s="13"/>
      <c r="IY46" s="13"/>
      <c r="IZ46" s="13"/>
      <c r="JA46" s="13"/>
      <c r="JB46" s="13"/>
      <c r="JC46" s="13"/>
      <c r="JD46" s="13"/>
      <c r="JE46" s="13"/>
      <c r="JF46" s="13"/>
      <c r="JG46" s="13"/>
      <c r="JH46" s="13"/>
      <c r="JI46" s="13"/>
      <c r="JJ46" s="13"/>
      <c r="JK46" s="13"/>
      <c r="JL46" s="13"/>
      <c r="JM46" s="13"/>
      <c r="JN46" s="13"/>
      <c r="JO46" s="13"/>
      <c r="JP46" s="13"/>
      <c r="JQ46" s="13"/>
      <c r="JR46" s="13"/>
      <c r="JS46" s="13"/>
      <c r="JT46" s="13"/>
      <c r="JU46" s="13"/>
      <c r="JV46" s="13"/>
      <c r="JW46" s="13"/>
      <c r="JX46" s="13"/>
      <c r="JY46" s="13"/>
      <c r="JZ46" s="13"/>
      <c r="KA46" s="13"/>
      <c r="KB46" s="13"/>
      <c r="KC46" s="13"/>
      <c r="KD46" s="13"/>
      <c r="KE46" s="13"/>
      <c r="KF46" s="13"/>
      <c r="KG46" s="13"/>
      <c r="KH46" s="13"/>
      <c r="KI46" s="13"/>
      <c r="KJ46" s="13"/>
      <c r="KK46" s="13"/>
      <c r="KL46" s="13"/>
      <c r="KM46" s="13"/>
      <c r="KN46" s="13"/>
      <c r="KO46" s="13"/>
      <c r="KP46" s="13"/>
      <c r="KQ46" s="13"/>
      <c r="KR46" s="13"/>
      <c r="KS46" s="13"/>
      <c r="KT46" s="13"/>
      <c r="KU46" s="13"/>
      <c r="KV46" s="13"/>
      <c r="KW46" s="13"/>
      <c r="KX46" s="13"/>
      <c r="KY46" s="13"/>
      <c r="KZ46" s="13"/>
      <c r="LA46" s="13"/>
      <c r="LB46" s="13"/>
      <c r="LC46" s="13"/>
      <c r="LD46" s="13"/>
      <c r="LE46" s="13"/>
      <c r="LF46" s="13"/>
      <c r="LG46" s="13"/>
      <c r="LH46" s="13"/>
      <c r="LI46" s="13"/>
      <c r="LJ46" s="13"/>
      <c r="LK46" s="13"/>
      <c r="LL46" s="13"/>
      <c r="LM46" s="13"/>
      <c r="LN46" s="13"/>
      <c r="LO46" s="13"/>
      <c r="LP46" s="13"/>
      <c r="LQ46" s="13"/>
      <c r="LR46" s="13"/>
      <c r="LS46" s="13"/>
      <c r="LT46" s="13"/>
      <c r="LU46" s="13"/>
      <c r="LV46" s="13"/>
      <c r="LW46" s="13"/>
      <c r="LX46" s="13"/>
      <c r="LY46" s="13"/>
      <c r="LZ46" s="13"/>
      <c r="MA46" s="13"/>
      <c r="MB46" s="13"/>
      <c r="MC46" s="13"/>
      <c r="MD46" s="13"/>
      <c r="ME46" s="13"/>
      <c r="MF46" s="13"/>
      <c r="MG46" s="13"/>
      <c r="MH46" s="13"/>
      <c r="MI46" s="13"/>
      <c r="MJ46" s="13"/>
      <c r="MK46" s="13"/>
      <c r="ML46" s="13"/>
      <c r="MM46" s="13"/>
      <c r="MN46" s="13"/>
      <c r="MO46" s="13"/>
      <c r="MP46" s="13"/>
      <c r="MQ46" s="13"/>
      <c r="MR46" s="13"/>
      <c r="MS46" s="13"/>
      <c r="MT46" s="13"/>
      <c r="MU46" s="13"/>
      <c r="MV46" s="13"/>
      <c r="MW46" s="13"/>
      <c r="MX46" s="13"/>
      <c r="MY46" s="13"/>
      <c r="MZ46" s="13"/>
      <c r="NA46" s="13"/>
      <c r="NB46" s="13"/>
      <c r="NC46" s="13"/>
      <c r="ND46" s="13"/>
      <c r="NE46" s="13"/>
      <c r="NF46" s="13"/>
      <c r="NG46" s="13"/>
      <c r="NH46" s="13"/>
      <c r="NI46" s="13"/>
      <c r="NJ46" s="13"/>
      <c r="NK46" s="13"/>
      <c r="NL46" s="13"/>
      <c r="NM46" s="13"/>
      <c r="NN46" s="13"/>
      <c r="NO46" s="13"/>
      <c r="NP46" s="13"/>
      <c r="NQ46" s="13"/>
      <c r="NR46" s="13"/>
      <c r="NS46" s="13"/>
      <c r="NT46" s="13"/>
      <c r="NU46" s="13"/>
      <c r="NV46" s="13"/>
      <c r="NW46" s="13"/>
      <c r="NX46" s="13"/>
      <c r="NY46" s="13"/>
      <c r="NZ46" s="13"/>
      <c r="OA46" s="13"/>
      <c r="OB46" s="13"/>
      <c r="OC46" s="13"/>
      <c r="OD46" s="13"/>
      <c r="OE46" s="13"/>
      <c r="OF46" s="13"/>
      <c r="OG46" s="13"/>
      <c r="OH46" s="13"/>
      <c r="OI46" s="13"/>
      <c r="OJ46" s="13"/>
      <c r="OK46" s="13"/>
      <c r="OL46" s="13"/>
      <c r="OM46" s="13"/>
      <c r="ON46" s="13"/>
      <c r="OO46" s="13"/>
      <c r="OP46" s="13"/>
      <c r="OQ46" s="13"/>
      <c r="OR46" s="13"/>
      <c r="OS46" s="13"/>
      <c r="OT46" s="13"/>
      <c r="OU46" s="13"/>
      <c r="OV46" s="13"/>
      <c r="OW46" s="13"/>
      <c r="OX46" s="13"/>
      <c r="OY46" s="13"/>
      <c r="OZ46" s="13"/>
      <c r="PA46" s="13"/>
      <c r="PB46" s="13"/>
      <c r="PC46" s="13"/>
      <c r="PD46" s="13"/>
      <c r="PE46" s="13"/>
      <c r="PF46" s="13"/>
      <c r="PG46" s="13"/>
      <c r="PH46" s="13"/>
      <c r="PI46" s="13"/>
      <c r="PJ46" s="13"/>
      <c r="PK46" s="13"/>
      <c r="PL46" s="13"/>
      <c r="PM46" s="13"/>
      <c r="PN46" s="13"/>
      <c r="PO46" s="13"/>
      <c r="PP46" s="13"/>
      <c r="PQ46" s="13"/>
      <c r="PR46" s="13"/>
      <c r="PS46" s="13"/>
      <c r="PT46" s="13"/>
      <c r="PU46" s="13"/>
      <c r="PV46" s="13"/>
      <c r="PW46" s="13"/>
      <c r="PX46" s="13"/>
      <c r="PY46" s="13"/>
      <c r="PZ46" s="13"/>
      <c r="QA46" s="13"/>
      <c r="QB46" s="13"/>
      <c r="QC46" s="13"/>
      <c r="QD46" s="13"/>
      <c r="QE46" s="13"/>
      <c r="QF46" s="13"/>
      <c r="QG46" s="13"/>
      <c r="QH46" s="13"/>
      <c r="QI46" s="13"/>
      <c r="QJ46" s="13"/>
      <c r="QK46" s="13"/>
      <c r="QL46" s="13"/>
      <c r="QM46" s="13"/>
      <c r="QN46" s="13"/>
      <c r="QO46" s="13"/>
      <c r="QP46" s="13"/>
      <c r="QQ46" s="13"/>
      <c r="QR46" s="13"/>
      <c r="QS46" s="13"/>
      <c r="QT46" s="13"/>
      <c r="QU46" s="13"/>
      <c r="QV46" s="13"/>
      <c r="QW46" s="13"/>
      <c r="QX46" s="13"/>
      <c r="QY46" s="13"/>
      <c r="QZ46" s="13"/>
      <c r="RA46" s="13"/>
      <c r="RB46" s="13"/>
      <c r="RC46" s="13"/>
      <c r="RD46" s="13"/>
      <c r="RE46" s="13"/>
      <c r="RF46" s="13"/>
      <c r="RG46" s="13"/>
      <c r="RH46" s="13"/>
      <c r="RI46" s="13"/>
      <c r="RJ46" s="13"/>
      <c r="RK46" s="13"/>
      <c r="RL46" s="13"/>
      <c r="RM46" s="13"/>
      <c r="RN46" s="13"/>
      <c r="RO46" s="13"/>
      <c r="RP46" s="13"/>
      <c r="RQ46" s="13"/>
      <c r="RR46" s="13"/>
      <c r="RS46" s="13"/>
      <c r="RT46" s="13"/>
      <c r="RU46" s="13"/>
      <c r="RV46" s="13"/>
      <c r="RW46" s="13"/>
      <c r="RX46" s="13"/>
      <c r="RY46" s="13"/>
      <c r="RZ46" s="13"/>
      <c r="SA46" s="13"/>
      <c r="SB46" s="13"/>
      <c r="SC46" s="13"/>
      <c r="SD46" s="13"/>
      <c r="SE46" s="13"/>
      <c r="SF46" s="13"/>
      <c r="SG46" s="13"/>
      <c r="SH46" s="13"/>
      <c r="SI46" s="13"/>
      <c r="SJ46" s="13"/>
      <c r="SK46" s="13"/>
      <c r="SL46" s="13"/>
      <c r="SM46" s="13"/>
      <c r="SN46" s="13"/>
      <c r="SO46" s="13"/>
      <c r="SP46" s="13"/>
      <c r="SQ46" s="13"/>
      <c r="SR46" s="13"/>
      <c r="SS46" s="13"/>
      <c r="ST46" s="13"/>
      <c r="SU46" s="13"/>
      <c r="SV46" s="13"/>
      <c r="SW46" s="13"/>
      <c r="SX46" s="13"/>
      <c r="SY46" s="13"/>
      <c r="SZ46" s="13"/>
      <c r="TA46" s="13"/>
      <c r="TB46" s="13"/>
      <c r="TC46" s="13"/>
      <c r="TD46" s="13"/>
      <c r="TE46" s="13"/>
      <c r="TF46" s="13"/>
      <c r="TG46" s="13"/>
      <c r="TH46" s="13"/>
      <c r="TI46" s="13"/>
      <c r="TJ46" s="13"/>
      <c r="TK46" s="13"/>
      <c r="TL46" s="13"/>
      <c r="TM46" s="13"/>
      <c r="TN46" s="13"/>
      <c r="TO46" s="13"/>
      <c r="TP46" s="13"/>
      <c r="TQ46" s="13"/>
      <c r="TR46" s="13"/>
      <c r="TS46" s="13"/>
      <c r="TT46" s="13"/>
      <c r="TU46" s="13"/>
      <c r="TV46" s="13"/>
      <c r="TW46" s="13"/>
      <c r="TX46" s="13"/>
      <c r="TY46" s="13"/>
      <c r="TZ46" s="13"/>
      <c r="UA46" s="13"/>
      <c r="UB46" s="13"/>
      <c r="UC46" s="13"/>
      <c r="UD46" s="13"/>
      <c r="UE46" s="13"/>
      <c r="UF46" s="13"/>
      <c r="UG46" s="13"/>
      <c r="UH46" s="13"/>
      <c r="UI46" s="13"/>
      <c r="UJ46" s="13"/>
      <c r="UK46" s="13"/>
      <c r="UL46" s="13"/>
      <c r="UM46" s="13"/>
      <c r="UN46" s="13"/>
      <c r="UO46" s="13"/>
      <c r="UP46" s="13"/>
      <c r="UQ46" s="13"/>
      <c r="UR46" s="13"/>
      <c r="US46" s="13"/>
      <c r="UT46" s="13"/>
      <c r="UU46" s="13"/>
      <c r="UV46" s="13"/>
      <c r="UW46" s="13"/>
      <c r="UX46" s="13"/>
      <c r="UY46" s="13"/>
      <c r="UZ46" s="13"/>
      <c r="VA46" s="13"/>
      <c r="VB46" s="13"/>
      <c r="VC46" s="13"/>
      <c r="VD46" s="13"/>
      <c r="VE46" s="13"/>
      <c r="VF46" s="13"/>
      <c r="VG46" s="13"/>
      <c r="VH46" s="13"/>
      <c r="VI46" s="13"/>
      <c r="VJ46" s="13"/>
      <c r="VK46" s="13"/>
      <c r="VL46" s="13"/>
      <c r="VM46" s="13"/>
      <c r="VN46" s="13"/>
      <c r="VO46" s="13"/>
      <c r="VP46" s="13"/>
      <c r="VQ46" s="13"/>
      <c r="VR46" s="13"/>
      <c r="VS46" s="13"/>
      <c r="VT46" s="13"/>
      <c r="VU46" s="13"/>
      <c r="VV46" s="13"/>
      <c r="VW46" s="13"/>
      <c r="VX46" s="13"/>
      <c r="VY46" s="13"/>
      <c r="VZ46" s="13"/>
      <c r="WA46" s="13"/>
      <c r="WB46" s="13"/>
      <c r="WC46" s="13"/>
      <c r="WD46" s="13"/>
      <c r="WE46" s="13"/>
      <c r="WF46" s="13"/>
      <c r="WG46" s="13"/>
      <c r="WH46" s="13"/>
      <c r="WI46" s="13"/>
      <c r="WJ46" s="13"/>
      <c r="WK46" s="13"/>
      <c r="WL46" s="13"/>
      <c r="WM46" s="13"/>
      <c r="WN46" s="13"/>
      <c r="WO46" s="13"/>
      <c r="WP46" s="13"/>
      <c r="WQ46" s="13"/>
      <c r="WR46" s="13"/>
      <c r="WS46" s="13"/>
      <c r="WT46" s="13"/>
      <c r="WU46" s="13"/>
      <c r="WV46" s="13"/>
      <c r="WW46" s="13"/>
      <c r="WX46" s="13"/>
      <c r="WY46" s="13"/>
      <c r="WZ46" s="13"/>
      <c r="XA46" s="13"/>
      <c r="XB46" s="13"/>
      <c r="XC46" s="13"/>
      <c r="XD46" s="13"/>
      <c r="XE46" s="13"/>
      <c r="XF46" s="13"/>
      <c r="XG46" s="13"/>
      <c r="XH46" s="13"/>
      <c r="XI46" s="13"/>
      <c r="XJ46" s="13"/>
      <c r="XK46" s="13"/>
      <c r="XL46" s="13"/>
      <c r="XM46" s="13"/>
      <c r="XN46" s="13"/>
      <c r="XO46" s="13"/>
      <c r="XP46" s="13"/>
      <c r="XQ46" s="13"/>
      <c r="XR46" s="13"/>
      <c r="XS46" s="13"/>
      <c r="XT46" s="13"/>
      <c r="XU46" s="13"/>
      <c r="XV46" s="13"/>
      <c r="XW46" s="13"/>
      <c r="XX46" s="13"/>
      <c r="XY46" s="13"/>
      <c r="XZ46" s="13"/>
      <c r="YA46" s="13"/>
      <c r="YB46" s="13"/>
      <c r="YC46" s="13"/>
      <c r="YD46" s="13"/>
      <c r="YE46" s="13"/>
      <c r="YF46" s="13"/>
      <c r="YG46" s="13"/>
      <c r="YH46" s="13"/>
      <c r="YI46" s="13"/>
      <c r="YJ46" s="13"/>
      <c r="YK46" s="13"/>
      <c r="YL46" s="13"/>
      <c r="YM46" s="13"/>
      <c r="YN46" s="13"/>
      <c r="YO46" s="13"/>
      <c r="YP46" s="13"/>
      <c r="YQ46" s="13"/>
      <c r="YR46" s="13"/>
      <c r="YS46" s="13"/>
      <c r="YT46" s="13"/>
      <c r="YU46" s="13"/>
      <c r="YV46" s="13"/>
      <c r="YW46" s="13"/>
      <c r="YX46" s="13"/>
      <c r="YY46" s="13"/>
      <c r="YZ46" s="13"/>
      <c r="ZA46" s="13"/>
      <c r="ZB46" s="13"/>
      <c r="ZC46" s="13"/>
      <c r="ZD46" s="13"/>
      <c r="ZE46" s="13"/>
      <c r="ZF46" s="13"/>
      <c r="ZG46" s="13"/>
      <c r="ZH46" s="13"/>
      <c r="ZI46" s="13"/>
      <c r="ZJ46" s="13"/>
      <c r="ZK46" s="13"/>
      <c r="ZL46" s="13"/>
      <c r="ZM46" s="13"/>
      <c r="ZN46" s="13"/>
      <c r="ZO46" s="13"/>
      <c r="ZP46" s="13"/>
      <c r="ZQ46" s="13"/>
      <c r="ZR46" s="13"/>
      <c r="ZS46" s="13"/>
      <c r="ZT46" s="13"/>
      <c r="ZU46" s="13"/>
      <c r="ZV46" s="13"/>
      <c r="ZW46" s="13"/>
      <c r="ZX46" s="13"/>
      <c r="ZY46" s="13"/>
      <c r="ZZ46" s="13"/>
      <c r="AAA46" s="13"/>
      <c r="AAB46" s="13"/>
      <c r="AAC46" s="13"/>
      <c r="AAD46" s="13"/>
      <c r="AAE46" s="13"/>
      <c r="AAF46" s="13"/>
      <c r="AAG46" s="13"/>
      <c r="AAH46" s="13"/>
      <c r="AAI46" s="13"/>
      <c r="AAJ46" s="13"/>
      <c r="AAK46" s="13"/>
      <c r="AAL46" s="13"/>
      <c r="AAM46" s="13"/>
      <c r="AAN46" s="13"/>
      <c r="AAO46" s="13"/>
      <c r="AAP46" s="13"/>
      <c r="AAQ46" s="13"/>
      <c r="AAR46" s="13"/>
      <c r="AAS46" s="13"/>
      <c r="AAT46" s="13"/>
      <c r="AAU46" s="13"/>
      <c r="AAV46" s="13"/>
      <c r="AAW46" s="13"/>
      <c r="AAX46" s="13"/>
      <c r="AAY46" s="13"/>
      <c r="AAZ46" s="13"/>
      <c r="ABA46" s="13"/>
      <c r="ABB46" s="13"/>
      <c r="ABC46" s="13"/>
      <c r="ABD46" s="13"/>
      <c r="ABE46" s="13"/>
      <c r="ABF46" s="13"/>
      <c r="ABG46" s="13"/>
      <c r="ABH46" s="13"/>
      <c r="ABI46" s="13"/>
      <c r="ABJ46" s="13"/>
      <c r="ABK46" s="13"/>
      <c r="ABL46" s="13"/>
      <c r="ABM46" s="13"/>
      <c r="ABN46" s="13"/>
      <c r="ABO46" s="13"/>
      <c r="ABP46" s="13"/>
      <c r="ABQ46" s="13"/>
      <c r="ABR46" s="13"/>
      <c r="ABS46" s="13"/>
      <c r="ABT46" s="13"/>
      <c r="ABU46" s="13"/>
      <c r="ABV46" s="13"/>
      <c r="ABW46" s="13"/>
      <c r="ABX46" s="13"/>
      <c r="ABY46" s="13"/>
      <c r="ABZ46" s="13"/>
      <c r="ACA46" s="13"/>
      <c r="ACB46" s="13"/>
      <c r="ACC46" s="13"/>
      <c r="ACD46" s="13"/>
      <c r="ACE46" s="13"/>
      <c r="ACF46" s="13"/>
      <c r="ACG46" s="13"/>
      <c r="ACH46" s="13"/>
      <c r="ACI46" s="13"/>
      <c r="ACJ46" s="13"/>
      <c r="ACK46" s="13"/>
      <c r="ACL46" s="13"/>
      <c r="ACM46" s="13"/>
      <c r="ACN46" s="13"/>
      <c r="ACO46" s="13"/>
      <c r="ACP46" s="13"/>
      <c r="ACQ46" s="13"/>
      <c r="ACR46" s="13"/>
      <c r="ACS46" s="13"/>
      <c r="ACT46" s="13"/>
      <c r="ACU46" s="13"/>
      <c r="ACV46" s="13"/>
      <c r="ACW46" s="13"/>
      <c r="ACX46" s="13"/>
      <c r="ACY46" s="13"/>
      <c r="ACZ46" s="13"/>
      <c r="ADA46" s="13"/>
      <c r="ADB46" s="13"/>
      <c r="ADC46" s="13"/>
      <c r="ADD46" s="13"/>
      <c r="ADE46" s="13"/>
      <c r="ADF46" s="13"/>
      <c r="ADG46" s="13"/>
      <c r="ADH46" s="13"/>
      <c r="ADI46" s="13"/>
      <c r="ADJ46" s="13"/>
      <c r="ADK46" s="13"/>
      <c r="ADL46" s="13"/>
      <c r="ADM46" s="13"/>
      <c r="ADN46" s="13"/>
      <c r="ADO46" s="13"/>
      <c r="ADP46" s="13"/>
      <c r="ADQ46" s="13"/>
      <c r="ADR46" s="13"/>
      <c r="ADS46" s="13"/>
      <c r="ADT46" s="13"/>
      <c r="ADU46" s="13"/>
      <c r="ADV46" s="13"/>
      <c r="ADW46" s="13"/>
      <c r="ADX46" s="13"/>
      <c r="ADY46" s="13"/>
      <c r="ADZ46" s="13"/>
      <c r="AEA46" s="13"/>
      <c r="AEB46" s="13"/>
      <c r="AEC46" s="13"/>
      <c r="AED46" s="13"/>
      <c r="AEE46" s="13"/>
      <c r="AEF46" s="13"/>
      <c r="AEG46" s="13"/>
      <c r="AEH46" s="13"/>
      <c r="AEI46" s="13"/>
      <c r="AEJ46" s="13"/>
      <c r="AEK46" s="13"/>
      <c r="AEL46" s="13"/>
      <c r="AEM46" s="13"/>
      <c r="AEN46" s="13"/>
      <c r="AEO46" s="13"/>
      <c r="AEP46" s="13"/>
      <c r="AEQ46" s="13"/>
      <c r="AER46" s="13"/>
      <c r="AES46" s="13"/>
      <c r="AET46" s="13"/>
      <c r="AEU46" s="13"/>
      <c r="AEV46" s="13"/>
      <c r="AEW46" s="13"/>
      <c r="AEX46" s="13"/>
      <c r="AEY46" s="13"/>
      <c r="AEZ46" s="13"/>
      <c r="AFA46" s="13"/>
      <c r="AFB46" s="13"/>
      <c r="AFC46" s="13"/>
      <c r="AFD46" s="13"/>
      <c r="AFE46" s="13"/>
      <c r="AFF46" s="13"/>
      <c r="AFG46" s="13"/>
      <c r="AFH46" s="13"/>
      <c r="AFI46" s="13"/>
      <c r="AFJ46" s="13"/>
      <c r="AFK46" s="13"/>
      <c r="AFL46" s="13"/>
      <c r="AFM46" s="13"/>
      <c r="AFN46" s="13"/>
      <c r="AFO46" s="13"/>
      <c r="AFP46" s="13"/>
      <c r="AFQ46" s="13"/>
      <c r="AFR46" s="13"/>
      <c r="AFS46" s="13"/>
      <c r="AFT46" s="13"/>
      <c r="AFU46" s="13"/>
      <c r="AFV46" s="13"/>
      <c r="AFW46" s="13"/>
      <c r="AFX46" s="13"/>
      <c r="AFY46" s="13"/>
      <c r="AFZ46" s="13"/>
      <c r="AGA46" s="13"/>
      <c r="AGB46" s="13"/>
      <c r="AGC46" s="13"/>
      <c r="AGD46" s="13"/>
      <c r="AGE46" s="13"/>
      <c r="AGF46" s="13"/>
      <c r="AGG46" s="13"/>
      <c r="AGH46" s="13"/>
      <c r="AGI46" s="13"/>
      <c r="AGJ46" s="13"/>
      <c r="AGK46" s="13"/>
      <c r="AGL46" s="13"/>
      <c r="AGM46" s="13"/>
      <c r="AGN46" s="13"/>
      <c r="AGO46" s="13"/>
      <c r="AGP46" s="13"/>
      <c r="AGQ46" s="13"/>
      <c r="AGR46" s="13"/>
      <c r="AGS46" s="13"/>
      <c r="AGT46" s="13"/>
      <c r="AGU46" s="13"/>
      <c r="AGV46" s="13"/>
      <c r="AGW46" s="13"/>
      <c r="AGX46" s="13"/>
      <c r="AGY46" s="13"/>
      <c r="AGZ46" s="13"/>
      <c r="AHA46" s="13"/>
      <c r="AHB46" s="13"/>
      <c r="AHC46" s="13"/>
      <c r="AHD46" s="13"/>
      <c r="AHE46" s="13"/>
      <c r="AHF46" s="13"/>
      <c r="AHG46" s="13"/>
      <c r="AHH46" s="13"/>
      <c r="AHI46" s="13"/>
      <c r="AHJ46" s="13"/>
      <c r="AHK46" s="13"/>
      <c r="AHL46" s="13"/>
      <c r="AHM46" s="13"/>
      <c r="AHN46" s="13"/>
      <c r="AHO46" s="13"/>
      <c r="AHP46" s="13"/>
      <c r="AHQ46" s="13"/>
      <c r="AHR46" s="13"/>
      <c r="AHS46" s="13"/>
      <c r="AHT46" s="13"/>
      <c r="AHU46" s="13"/>
      <c r="AHV46" s="13"/>
      <c r="AHW46" s="13"/>
      <c r="AHX46" s="13"/>
      <c r="AHY46" s="13"/>
      <c r="AHZ46" s="13"/>
      <c r="AIA46" s="13"/>
      <c r="AIB46" s="13"/>
      <c r="AIC46" s="13"/>
      <c r="AID46" s="13"/>
      <c r="AIE46" s="13"/>
      <c r="AIF46" s="13"/>
      <c r="AIG46" s="13"/>
      <c r="AIH46" s="13"/>
      <c r="AII46" s="13"/>
      <c r="AIJ46" s="13"/>
      <c r="AIK46" s="13"/>
      <c r="AIL46" s="13"/>
      <c r="AIM46" s="13"/>
      <c r="AIN46" s="13"/>
      <c r="AIO46" s="13"/>
      <c r="AIP46" s="13"/>
      <c r="AIQ46" s="13"/>
      <c r="AIR46" s="13"/>
      <c r="AIS46" s="13"/>
      <c r="AIT46" s="13"/>
      <c r="AIU46" s="13"/>
      <c r="AIV46" s="13"/>
      <c r="AIW46" s="13"/>
      <c r="AIX46" s="13"/>
      <c r="AIY46" s="13"/>
      <c r="AIZ46" s="13"/>
      <c r="AJA46" s="13"/>
      <c r="AJB46" s="13"/>
      <c r="AJC46" s="13"/>
      <c r="AJD46" s="13"/>
      <c r="AJE46" s="13"/>
      <c r="AJF46" s="13"/>
      <c r="AJG46" s="13"/>
      <c r="AJH46" s="13"/>
      <c r="AJI46" s="13"/>
      <c r="AJJ46" s="13"/>
      <c r="AJK46" s="13"/>
      <c r="AJL46" s="13"/>
      <c r="AJM46" s="13"/>
      <c r="AJN46" s="13"/>
      <c r="AJO46" s="13"/>
      <c r="AJP46" s="13"/>
      <c r="AJQ46" s="13"/>
      <c r="AJR46" s="13"/>
      <c r="AJS46" s="13"/>
      <c r="AJT46" s="13"/>
      <c r="AJU46" s="13"/>
      <c r="AJV46" s="13"/>
      <c r="AJW46" s="13"/>
      <c r="AJX46" s="13"/>
      <c r="AJY46" s="13"/>
      <c r="AJZ46" s="13"/>
      <c r="AKA46" s="13"/>
      <c r="AKB46" s="13"/>
      <c r="AKC46" s="13"/>
      <c r="AKD46" s="13"/>
      <c r="AKE46" s="13"/>
      <c r="AKF46" s="13"/>
      <c r="AKG46" s="13"/>
      <c r="AKH46" s="13"/>
      <c r="AKI46" s="13"/>
      <c r="AKJ46" s="13"/>
      <c r="AKK46" s="13"/>
      <c r="AKL46" s="13"/>
      <c r="AKM46" s="13"/>
      <c r="AKN46" s="13"/>
      <c r="AKO46" s="13"/>
      <c r="AKP46" s="13"/>
      <c r="AKQ46" s="13"/>
      <c r="AKR46" s="13"/>
      <c r="AKS46" s="13"/>
      <c r="AKT46" s="13"/>
      <c r="AKU46" s="13"/>
      <c r="AKV46" s="13"/>
      <c r="AKW46" s="13"/>
      <c r="AKX46" s="13"/>
      <c r="AKY46" s="13"/>
      <c r="AKZ46" s="13"/>
      <c r="ALA46" s="13"/>
      <c r="ALB46" s="13"/>
      <c r="ALC46" s="13"/>
      <c r="ALD46" s="13"/>
      <c r="ALE46" s="13"/>
      <c r="ALF46" s="13"/>
      <c r="ALG46" s="13"/>
      <c r="ALH46" s="13"/>
      <c r="ALI46" s="13"/>
      <c r="ALJ46" s="13"/>
      <c r="ALK46" s="13"/>
      <c r="ALL46" s="13"/>
      <c r="ALM46" s="13"/>
      <c r="ALN46" s="13"/>
      <c r="ALO46" s="13"/>
      <c r="ALP46" s="13"/>
      <c r="ALQ46" s="13"/>
      <c r="ALR46" s="13"/>
      <c r="ALS46" s="13"/>
      <c r="ALT46" s="13"/>
      <c r="ALU46" s="13"/>
      <c r="ALV46" s="13"/>
      <c r="ALW46" s="13"/>
      <c r="ALX46" s="13"/>
      <c r="ALY46" s="13"/>
      <c r="ALZ46" s="13"/>
      <c r="AMA46" s="13"/>
      <c r="AMB46" s="13"/>
      <c r="AMC46" s="13"/>
      <c r="AMD46" s="13"/>
      <c r="AME46" s="13"/>
      <c r="AMF46" s="13"/>
      <c r="AMG46" s="13"/>
      <c r="AMH46" s="13"/>
      <c r="AMI46" s="13"/>
      <c r="AMJ46" s="13"/>
      <c r="AMK46" s="13"/>
      <c r="AML46" s="13"/>
      <c r="AMM46" s="13"/>
      <c r="AMN46" s="13"/>
    </row>
    <row r="47" spans="1:1028" x14ac:dyDescent="0.3">
      <c r="A47" s="13">
        <v>363</v>
      </c>
      <c r="B47" s="13" t="s">
        <v>1715</v>
      </c>
      <c r="C47" s="13" t="s">
        <v>1713</v>
      </c>
      <c r="D47" s="13" t="s">
        <v>1521</v>
      </c>
      <c r="E47" s="13">
        <v>2009</v>
      </c>
      <c r="F47" s="13"/>
      <c r="G47" s="13" t="s">
        <v>1558</v>
      </c>
      <c r="H47" s="18" t="s">
        <v>3498</v>
      </c>
      <c r="I47" s="13">
        <v>12</v>
      </c>
      <c r="J47" s="47">
        <f>VLOOKUP(H47,Construction!$A:$I,9,FALSE)</f>
        <v>1</v>
      </c>
      <c r="K47" s="47">
        <f t="shared" si="0"/>
        <v>11</v>
      </c>
      <c r="L47" s="13"/>
      <c r="M47" s="13">
        <f t="shared" si="3"/>
        <v>0</v>
      </c>
      <c r="N47" s="22">
        <f t="shared" si="2"/>
        <v>0</v>
      </c>
      <c r="O47" s="22">
        <v>0</v>
      </c>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3"/>
      <c r="IV47" s="13"/>
      <c r="IW47" s="13"/>
      <c r="IX47" s="13"/>
      <c r="IY47" s="13"/>
      <c r="IZ47" s="13"/>
      <c r="JA47" s="13"/>
      <c r="JB47" s="13"/>
      <c r="JC47" s="13"/>
      <c r="JD47" s="13"/>
      <c r="JE47" s="13"/>
      <c r="JF47" s="13"/>
      <c r="JG47" s="13"/>
      <c r="JH47" s="13"/>
      <c r="JI47" s="13"/>
      <c r="JJ47" s="13"/>
      <c r="JK47" s="13"/>
      <c r="JL47" s="13"/>
      <c r="JM47" s="13"/>
      <c r="JN47" s="13"/>
      <c r="JO47" s="13"/>
      <c r="JP47" s="13"/>
      <c r="JQ47" s="13"/>
      <c r="JR47" s="13"/>
      <c r="JS47" s="13"/>
      <c r="JT47" s="13"/>
      <c r="JU47" s="13"/>
      <c r="JV47" s="13"/>
      <c r="JW47" s="13"/>
      <c r="JX47" s="13"/>
      <c r="JY47" s="13"/>
      <c r="JZ47" s="13"/>
      <c r="KA47" s="13"/>
      <c r="KB47" s="13"/>
      <c r="KC47" s="13"/>
      <c r="KD47" s="13"/>
      <c r="KE47" s="13"/>
      <c r="KF47" s="13"/>
      <c r="KG47" s="13"/>
      <c r="KH47" s="13"/>
      <c r="KI47" s="13"/>
      <c r="KJ47" s="13"/>
      <c r="KK47" s="13"/>
      <c r="KL47" s="13"/>
      <c r="KM47" s="13"/>
      <c r="KN47" s="13"/>
      <c r="KO47" s="13"/>
      <c r="KP47" s="13"/>
      <c r="KQ47" s="13"/>
      <c r="KR47" s="13"/>
      <c r="KS47" s="13"/>
      <c r="KT47" s="13"/>
      <c r="KU47" s="13"/>
      <c r="KV47" s="13"/>
      <c r="KW47" s="13"/>
      <c r="KX47" s="13"/>
      <c r="KY47" s="13"/>
      <c r="KZ47" s="13"/>
      <c r="LA47" s="13"/>
      <c r="LB47" s="13"/>
      <c r="LC47" s="13"/>
      <c r="LD47" s="13"/>
      <c r="LE47" s="13"/>
      <c r="LF47" s="13"/>
      <c r="LG47" s="13"/>
      <c r="LH47" s="13"/>
      <c r="LI47" s="13"/>
      <c r="LJ47" s="13"/>
      <c r="LK47" s="13"/>
      <c r="LL47" s="13"/>
      <c r="LM47" s="13"/>
      <c r="LN47" s="13"/>
      <c r="LO47" s="13"/>
      <c r="LP47" s="13"/>
      <c r="LQ47" s="13"/>
      <c r="LR47" s="13"/>
      <c r="LS47" s="13"/>
      <c r="LT47" s="13"/>
      <c r="LU47" s="13"/>
      <c r="LV47" s="13"/>
      <c r="LW47" s="13"/>
      <c r="LX47" s="13"/>
      <c r="LY47" s="13"/>
      <c r="LZ47" s="13"/>
      <c r="MA47" s="13"/>
      <c r="MB47" s="13"/>
      <c r="MC47" s="13"/>
      <c r="MD47" s="13"/>
      <c r="ME47" s="13"/>
      <c r="MF47" s="13"/>
      <c r="MG47" s="13"/>
      <c r="MH47" s="13"/>
      <c r="MI47" s="13"/>
      <c r="MJ47" s="13"/>
      <c r="MK47" s="13"/>
      <c r="ML47" s="13"/>
      <c r="MM47" s="13"/>
      <c r="MN47" s="13"/>
      <c r="MO47" s="13"/>
      <c r="MP47" s="13"/>
      <c r="MQ47" s="13"/>
      <c r="MR47" s="13"/>
      <c r="MS47" s="13"/>
      <c r="MT47" s="13"/>
      <c r="MU47" s="13"/>
      <c r="MV47" s="13"/>
      <c r="MW47" s="13"/>
      <c r="MX47" s="13"/>
      <c r="MY47" s="13"/>
      <c r="MZ47" s="13"/>
      <c r="NA47" s="13"/>
      <c r="NB47" s="13"/>
      <c r="NC47" s="13"/>
      <c r="ND47" s="13"/>
      <c r="NE47" s="13"/>
      <c r="NF47" s="13"/>
      <c r="NG47" s="13"/>
      <c r="NH47" s="13"/>
      <c r="NI47" s="13"/>
      <c r="NJ47" s="13"/>
      <c r="NK47" s="13"/>
      <c r="NL47" s="13"/>
      <c r="NM47" s="13"/>
      <c r="NN47" s="13"/>
      <c r="NO47" s="13"/>
      <c r="NP47" s="13"/>
      <c r="NQ47" s="13"/>
      <c r="NR47" s="13"/>
      <c r="NS47" s="13"/>
      <c r="NT47" s="13"/>
      <c r="NU47" s="13"/>
      <c r="NV47" s="13"/>
      <c r="NW47" s="13"/>
      <c r="NX47" s="13"/>
      <c r="NY47" s="13"/>
      <c r="NZ47" s="13"/>
      <c r="OA47" s="13"/>
      <c r="OB47" s="13"/>
      <c r="OC47" s="13"/>
      <c r="OD47" s="13"/>
      <c r="OE47" s="13"/>
      <c r="OF47" s="13"/>
      <c r="OG47" s="13"/>
      <c r="OH47" s="13"/>
      <c r="OI47" s="13"/>
      <c r="OJ47" s="13"/>
      <c r="OK47" s="13"/>
      <c r="OL47" s="13"/>
      <c r="OM47" s="13"/>
      <c r="ON47" s="13"/>
      <c r="OO47" s="13"/>
      <c r="OP47" s="13"/>
      <c r="OQ47" s="13"/>
      <c r="OR47" s="13"/>
      <c r="OS47" s="13"/>
      <c r="OT47" s="13"/>
      <c r="OU47" s="13"/>
      <c r="OV47" s="13"/>
      <c r="OW47" s="13"/>
      <c r="OX47" s="13"/>
      <c r="OY47" s="13"/>
      <c r="OZ47" s="13"/>
      <c r="PA47" s="13"/>
      <c r="PB47" s="13"/>
      <c r="PC47" s="13"/>
      <c r="PD47" s="13"/>
      <c r="PE47" s="13"/>
      <c r="PF47" s="13"/>
      <c r="PG47" s="13"/>
      <c r="PH47" s="13"/>
      <c r="PI47" s="13"/>
      <c r="PJ47" s="13"/>
      <c r="PK47" s="13"/>
      <c r="PL47" s="13"/>
      <c r="PM47" s="13"/>
      <c r="PN47" s="13"/>
      <c r="PO47" s="13"/>
      <c r="PP47" s="13"/>
      <c r="PQ47" s="13"/>
      <c r="PR47" s="13"/>
      <c r="PS47" s="13"/>
      <c r="PT47" s="13"/>
      <c r="PU47" s="13"/>
      <c r="PV47" s="13"/>
      <c r="PW47" s="13"/>
      <c r="PX47" s="13"/>
      <c r="PY47" s="13"/>
      <c r="PZ47" s="13"/>
      <c r="QA47" s="13"/>
      <c r="QB47" s="13"/>
      <c r="QC47" s="13"/>
      <c r="QD47" s="13"/>
      <c r="QE47" s="13"/>
      <c r="QF47" s="13"/>
      <c r="QG47" s="13"/>
      <c r="QH47" s="13"/>
      <c r="QI47" s="13"/>
      <c r="QJ47" s="13"/>
      <c r="QK47" s="13"/>
      <c r="QL47" s="13"/>
      <c r="QM47" s="13"/>
      <c r="QN47" s="13"/>
      <c r="QO47" s="13"/>
      <c r="QP47" s="13"/>
      <c r="QQ47" s="13"/>
      <c r="QR47" s="13"/>
      <c r="QS47" s="13"/>
      <c r="QT47" s="13"/>
      <c r="QU47" s="13"/>
      <c r="QV47" s="13"/>
      <c r="QW47" s="13"/>
      <c r="QX47" s="13"/>
      <c r="QY47" s="13"/>
      <c r="QZ47" s="13"/>
      <c r="RA47" s="13"/>
      <c r="RB47" s="13"/>
      <c r="RC47" s="13"/>
      <c r="RD47" s="13"/>
      <c r="RE47" s="13"/>
      <c r="RF47" s="13"/>
      <c r="RG47" s="13"/>
      <c r="RH47" s="13"/>
      <c r="RI47" s="13"/>
      <c r="RJ47" s="13"/>
      <c r="RK47" s="13"/>
      <c r="RL47" s="13"/>
      <c r="RM47" s="13"/>
      <c r="RN47" s="13"/>
      <c r="RO47" s="13"/>
      <c r="RP47" s="13"/>
      <c r="RQ47" s="13"/>
      <c r="RR47" s="13"/>
      <c r="RS47" s="13"/>
      <c r="RT47" s="13"/>
      <c r="RU47" s="13"/>
      <c r="RV47" s="13"/>
      <c r="RW47" s="13"/>
      <c r="RX47" s="13"/>
      <c r="RY47" s="13"/>
      <c r="RZ47" s="13"/>
      <c r="SA47" s="13"/>
      <c r="SB47" s="13"/>
      <c r="SC47" s="13"/>
      <c r="SD47" s="13"/>
      <c r="SE47" s="13"/>
      <c r="SF47" s="13"/>
      <c r="SG47" s="13"/>
      <c r="SH47" s="13"/>
      <c r="SI47" s="13"/>
      <c r="SJ47" s="13"/>
      <c r="SK47" s="13"/>
      <c r="SL47" s="13"/>
      <c r="SM47" s="13"/>
      <c r="SN47" s="13"/>
      <c r="SO47" s="13"/>
      <c r="SP47" s="13"/>
      <c r="SQ47" s="13"/>
      <c r="SR47" s="13"/>
      <c r="SS47" s="13"/>
      <c r="ST47" s="13"/>
      <c r="SU47" s="13"/>
      <c r="SV47" s="13"/>
      <c r="SW47" s="13"/>
      <c r="SX47" s="13"/>
      <c r="SY47" s="13"/>
      <c r="SZ47" s="13"/>
      <c r="TA47" s="13"/>
      <c r="TB47" s="13"/>
      <c r="TC47" s="13"/>
      <c r="TD47" s="13"/>
      <c r="TE47" s="13"/>
      <c r="TF47" s="13"/>
      <c r="TG47" s="13"/>
      <c r="TH47" s="13"/>
      <c r="TI47" s="13"/>
      <c r="TJ47" s="13"/>
      <c r="TK47" s="13"/>
      <c r="TL47" s="13"/>
      <c r="TM47" s="13"/>
      <c r="TN47" s="13"/>
      <c r="TO47" s="13"/>
      <c r="TP47" s="13"/>
      <c r="TQ47" s="13"/>
      <c r="TR47" s="13"/>
      <c r="TS47" s="13"/>
      <c r="TT47" s="13"/>
      <c r="TU47" s="13"/>
      <c r="TV47" s="13"/>
      <c r="TW47" s="13"/>
      <c r="TX47" s="13"/>
      <c r="TY47" s="13"/>
      <c r="TZ47" s="13"/>
      <c r="UA47" s="13"/>
      <c r="UB47" s="13"/>
      <c r="UC47" s="13"/>
      <c r="UD47" s="13"/>
      <c r="UE47" s="13"/>
      <c r="UF47" s="13"/>
      <c r="UG47" s="13"/>
      <c r="UH47" s="13"/>
      <c r="UI47" s="13"/>
      <c r="UJ47" s="13"/>
      <c r="UK47" s="13"/>
      <c r="UL47" s="13"/>
      <c r="UM47" s="13"/>
      <c r="UN47" s="13"/>
      <c r="UO47" s="13"/>
      <c r="UP47" s="13"/>
      <c r="UQ47" s="13"/>
      <c r="UR47" s="13"/>
      <c r="US47" s="13"/>
      <c r="UT47" s="13"/>
      <c r="UU47" s="13"/>
      <c r="UV47" s="13"/>
      <c r="UW47" s="13"/>
      <c r="UX47" s="13"/>
      <c r="UY47" s="13"/>
      <c r="UZ47" s="13"/>
      <c r="VA47" s="13"/>
      <c r="VB47" s="13"/>
      <c r="VC47" s="13"/>
      <c r="VD47" s="13"/>
      <c r="VE47" s="13"/>
      <c r="VF47" s="13"/>
      <c r="VG47" s="13"/>
      <c r="VH47" s="13"/>
      <c r="VI47" s="13"/>
      <c r="VJ47" s="13"/>
      <c r="VK47" s="13"/>
      <c r="VL47" s="13"/>
      <c r="VM47" s="13"/>
      <c r="VN47" s="13"/>
      <c r="VO47" s="13"/>
      <c r="VP47" s="13"/>
      <c r="VQ47" s="13"/>
      <c r="VR47" s="13"/>
      <c r="VS47" s="13"/>
      <c r="VT47" s="13"/>
      <c r="VU47" s="13"/>
      <c r="VV47" s="13"/>
      <c r="VW47" s="13"/>
      <c r="VX47" s="13"/>
      <c r="VY47" s="13"/>
      <c r="VZ47" s="13"/>
      <c r="WA47" s="13"/>
      <c r="WB47" s="13"/>
      <c r="WC47" s="13"/>
      <c r="WD47" s="13"/>
      <c r="WE47" s="13"/>
      <c r="WF47" s="13"/>
      <c r="WG47" s="13"/>
      <c r="WH47" s="13"/>
      <c r="WI47" s="13"/>
      <c r="WJ47" s="13"/>
      <c r="WK47" s="13"/>
      <c r="WL47" s="13"/>
      <c r="WM47" s="13"/>
      <c r="WN47" s="13"/>
      <c r="WO47" s="13"/>
      <c r="WP47" s="13"/>
      <c r="WQ47" s="13"/>
      <c r="WR47" s="13"/>
      <c r="WS47" s="13"/>
      <c r="WT47" s="13"/>
      <c r="WU47" s="13"/>
      <c r="WV47" s="13"/>
      <c r="WW47" s="13"/>
      <c r="WX47" s="13"/>
      <c r="WY47" s="13"/>
      <c r="WZ47" s="13"/>
      <c r="XA47" s="13"/>
      <c r="XB47" s="13"/>
      <c r="XC47" s="13"/>
      <c r="XD47" s="13"/>
      <c r="XE47" s="13"/>
      <c r="XF47" s="13"/>
      <c r="XG47" s="13"/>
      <c r="XH47" s="13"/>
      <c r="XI47" s="13"/>
      <c r="XJ47" s="13"/>
      <c r="XK47" s="13"/>
      <c r="XL47" s="13"/>
      <c r="XM47" s="13"/>
      <c r="XN47" s="13"/>
      <c r="XO47" s="13"/>
      <c r="XP47" s="13"/>
      <c r="XQ47" s="13"/>
      <c r="XR47" s="13"/>
      <c r="XS47" s="13"/>
      <c r="XT47" s="13"/>
      <c r="XU47" s="13"/>
      <c r="XV47" s="13"/>
      <c r="XW47" s="13"/>
      <c r="XX47" s="13"/>
      <c r="XY47" s="13"/>
      <c r="XZ47" s="13"/>
      <c r="YA47" s="13"/>
      <c r="YB47" s="13"/>
      <c r="YC47" s="13"/>
      <c r="YD47" s="13"/>
      <c r="YE47" s="13"/>
      <c r="YF47" s="13"/>
      <c r="YG47" s="13"/>
      <c r="YH47" s="13"/>
      <c r="YI47" s="13"/>
      <c r="YJ47" s="13"/>
      <c r="YK47" s="13"/>
      <c r="YL47" s="13"/>
      <c r="YM47" s="13"/>
      <c r="YN47" s="13"/>
      <c r="YO47" s="13"/>
      <c r="YP47" s="13"/>
      <c r="YQ47" s="13"/>
      <c r="YR47" s="13"/>
      <c r="YS47" s="13"/>
      <c r="YT47" s="13"/>
      <c r="YU47" s="13"/>
      <c r="YV47" s="13"/>
      <c r="YW47" s="13"/>
      <c r="YX47" s="13"/>
      <c r="YY47" s="13"/>
      <c r="YZ47" s="13"/>
      <c r="ZA47" s="13"/>
      <c r="ZB47" s="13"/>
      <c r="ZC47" s="13"/>
      <c r="ZD47" s="13"/>
      <c r="ZE47" s="13"/>
      <c r="ZF47" s="13"/>
      <c r="ZG47" s="13"/>
      <c r="ZH47" s="13"/>
      <c r="ZI47" s="13"/>
      <c r="ZJ47" s="13"/>
      <c r="ZK47" s="13"/>
      <c r="ZL47" s="13"/>
      <c r="ZM47" s="13"/>
      <c r="ZN47" s="13"/>
      <c r="ZO47" s="13"/>
      <c r="ZP47" s="13"/>
      <c r="ZQ47" s="13"/>
      <c r="ZR47" s="13"/>
      <c r="ZS47" s="13"/>
      <c r="ZT47" s="13"/>
      <c r="ZU47" s="13"/>
      <c r="ZV47" s="13"/>
      <c r="ZW47" s="13"/>
      <c r="ZX47" s="13"/>
      <c r="ZY47" s="13"/>
      <c r="ZZ47" s="13"/>
      <c r="AAA47" s="13"/>
      <c r="AAB47" s="13"/>
      <c r="AAC47" s="13"/>
      <c r="AAD47" s="13"/>
      <c r="AAE47" s="13"/>
      <c r="AAF47" s="13"/>
      <c r="AAG47" s="13"/>
      <c r="AAH47" s="13"/>
      <c r="AAI47" s="13"/>
      <c r="AAJ47" s="13"/>
      <c r="AAK47" s="13"/>
      <c r="AAL47" s="13"/>
      <c r="AAM47" s="13"/>
      <c r="AAN47" s="13"/>
      <c r="AAO47" s="13"/>
      <c r="AAP47" s="13"/>
      <c r="AAQ47" s="13"/>
      <c r="AAR47" s="13"/>
      <c r="AAS47" s="13"/>
      <c r="AAT47" s="13"/>
      <c r="AAU47" s="13"/>
      <c r="AAV47" s="13"/>
      <c r="AAW47" s="13"/>
      <c r="AAX47" s="13"/>
      <c r="AAY47" s="13"/>
      <c r="AAZ47" s="13"/>
      <c r="ABA47" s="13"/>
      <c r="ABB47" s="13"/>
      <c r="ABC47" s="13"/>
      <c r="ABD47" s="13"/>
      <c r="ABE47" s="13"/>
      <c r="ABF47" s="13"/>
      <c r="ABG47" s="13"/>
      <c r="ABH47" s="13"/>
      <c r="ABI47" s="13"/>
      <c r="ABJ47" s="13"/>
      <c r="ABK47" s="13"/>
      <c r="ABL47" s="13"/>
      <c r="ABM47" s="13"/>
      <c r="ABN47" s="13"/>
      <c r="ABO47" s="13"/>
      <c r="ABP47" s="13"/>
      <c r="ABQ47" s="13"/>
      <c r="ABR47" s="13"/>
      <c r="ABS47" s="13"/>
      <c r="ABT47" s="13"/>
      <c r="ABU47" s="13"/>
      <c r="ABV47" s="13"/>
      <c r="ABW47" s="13"/>
      <c r="ABX47" s="13"/>
      <c r="ABY47" s="13"/>
      <c r="ABZ47" s="13"/>
      <c r="ACA47" s="13"/>
      <c r="ACB47" s="13"/>
      <c r="ACC47" s="13"/>
      <c r="ACD47" s="13"/>
      <c r="ACE47" s="13"/>
      <c r="ACF47" s="13"/>
      <c r="ACG47" s="13"/>
      <c r="ACH47" s="13"/>
      <c r="ACI47" s="13"/>
      <c r="ACJ47" s="13"/>
      <c r="ACK47" s="13"/>
      <c r="ACL47" s="13"/>
      <c r="ACM47" s="13"/>
      <c r="ACN47" s="13"/>
      <c r="ACO47" s="13"/>
      <c r="ACP47" s="13"/>
      <c r="ACQ47" s="13"/>
      <c r="ACR47" s="13"/>
      <c r="ACS47" s="13"/>
      <c r="ACT47" s="13"/>
      <c r="ACU47" s="13"/>
      <c r="ACV47" s="13"/>
      <c r="ACW47" s="13"/>
      <c r="ACX47" s="13"/>
      <c r="ACY47" s="13"/>
      <c r="ACZ47" s="13"/>
      <c r="ADA47" s="13"/>
      <c r="ADB47" s="13"/>
      <c r="ADC47" s="13"/>
      <c r="ADD47" s="13"/>
      <c r="ADE47" s="13"/>
      <c r="ADF47" s="13"/>
      <c r="ADG47" s="13"/>
      <c r="ADH47" s="13"/>
      <c r="ADI47" s="13"/>
      <c r="ADJ47" s="13"/>
      <c r="ADK47" s="13"/>
      <c r="ADL47" s="13"/>
      <c r="ADM47" s="13"/>
      <c r="ADN47" s="13"/>
      <c r="ADO47" s="13"/>
      <c r="ADP47" s="13"/>
      <c r="ADQ47" s="13"/>
      <c r="ADR47" s="13"/>
      <c r="ADS47" s="13"/>
      <c r="ADT47" s="13"/>
      <c r="ADU47" s="13"/>
      <c r="ADV47" s="13"/>
      <c r="ADW47" s="13"/>
      <c r="ADX47" s="13"/>
      <c r="ADY47" s="13"/>
      <c r="ADZ47" s="13"/>
      <c r="AEA47" s="13"/>
      <c r="AEB47" s="13"/>
      <c r="AEC47" s="13"/>
      <c r="AED47" s="13"/>
      <c r="AEE47" s="13"/>
      <c r="AEF47" s="13"/>
      <c r="AEG47" s="13"/>
      <c r="AEH47" s="13"/>
      <c r="AEI47" s="13"/>
      <c r="AEJ47" s="13"/>
      <c r="AEK47" s="13"/>
      <c r="AEL47" s="13"/>
      <c r="AEM47" s="13"/>
      <c r="AEN47" s="13"/>
      <c r="AEO47" s="13"/>
      <c r="AEP47" s="13"/>
      <c r="AEQ47" s="13"/>
      <c r="AER47" s="13"/>
      <c r="AES47" s="13"/>
      <c r="AET47" s="13"/>
      <c r="AEU47" s="13"/>
      <c r="AEV47" s="13"/>
      <c r="AEW47" s="13"/>
      <c r="AEX47" s="13"/>
      <c r="AEY47" s="13"/>
      <c r="AEZ47" s="13"/>
      <c r="AFA47" s="13"/>
      <c r="AFB47" s="13"/>
      <c r="AFC47" s="13"/>
      <c r="AFD47" s="13"/>
      <c r="AFE47" s="13"/>
      <c r="AFF47" s="13"/>
      <c r="AFG47" s="13"/>
      <c r="AFH47" s="13"/>
      <c r="AFI47" s="13"/>
      <c r="AFJ47" s="13"/>
      <c r="AFK47" s="13"/>
      <c r="AFL47" s="13"/>
      <c r="AFM47" s="13"/>
      <c r="AFN47" s="13"/>
      <c r="AFO47" s="13"/>
      <c r="AFP47" s="13"/>
      <c r="AFQ47" s="13"/>
      <c r="AFR47" s="13"/>
      <c r="AFS47" s="13"/>
      <c r="AFT47" s="13"/>
      <c r="AFU47" s="13"/>
      <c r="AFV47" s="13"/>
      <c r="AFW47" s="13"/>
      <c r="AFX47" s="13"/>
      <c r="AFY47" s="13"/>
      <c r="AFZ47" s="13"/>
      <c r="AGA47" s="13"/>
      <c r="AGB47" s="13"/>
      <c r="AGC47" s="13"/>
      <c r="AGD47" s="13"/>
      <c r="AGE47" s="13"/>
      <c r="AGF47" s="13"/>
      <c r="AGG47" s="13"/>
      <c r="AGH47" s="13"/>
      <c r="AGI47" s="13"/>
      <c r="AGJ47" s="13"/>
      <c r="AGK47" s="13"/>
      <c r="AGL47" s="13"/>
      <c r="AGM47" s="13"/>
      <c r="AGN47" s="13"/>
      <c r="AGO47" s="13"/>
      <c r="AGP47" s="13"/>
      <c r="AGQ47" s="13"/>
      <c r="AGR47" s="13"/>
      <c r="AGS47" s="13"/>
      <c r="AGT47" s="13"/>
      <c r="AGU47" s="13"/>
      <c r="AGV47" s="13"/>
      <c r="AGW47" s="13"/>
      <c r="AGX47" s="13"/>
      <c r="AGY47" s="13"/>
      <c r="AGZ47" s="13"/>
      <c r="AHA47" s="13"/>
      <c r="AHB47" s="13"/>
      <c r="AHC47" s="13"/>
      <c r="AHD47" s="13"/>
      <c r="AHE47" s="13"/>
      <c r="AHF47" s="13"/>
      <c r="AHG47" s="13"/>
      <c r="AHH47" s="13"/>
      <c r="AHI47" s="13"/>
      <c r="AHJ47" s="13"/>
      <c r="AHK47" s="13"/>
      <c r="AHL47" s="13"/>
      <c r="AHM47" s="13"/>
      <c r="AHN47" s="13"/>
      <c r="AHO47" s="13"/>
      <c r="AHP47" s="13"/>
      <c r="AHQ47" s="13"/>
      <c r="AHR47" s="13"/>
      <c r="AHS47" s="13"/>
      <c r="AHT47" s="13"/>
      <c r="AHU47" s="13"/>
      <c r="AHV47" s="13"/>
      <c r="AHW47" s="13"/>
      <c r="AHX47" s="13"/>
      <c r="AHY47" s="13"/>
      <c r="AHZ47" s="13"/>
      <c r="AIA47" s="13"/>
      <c r="AIB47" s="13"/>
      <c r="AIC47" s="13"/>
      <c r="AID47" s="13"/>
      <c r="AIE47" s="13"/>
      <c r="AIF47" s="13"/>
      <c r="AIG47" s="13"/>
      <c r="AIH47" s="13"/>
      <c r="AII47" s="13"/>
      <c r="AIJ47" s="13"/>
      <c r="AIK47" s="13"/>
      <c r="AIL47" s="13"/>
      <c r="AIM47" s="13"/>
      <c r="AIN47" s="13"/>
      <c r="AIO47" s="13"/>
      <c r="AIP47" s="13"/>
      <c r="AIQ47" s="13"/>
      <c r="AIR47" s="13"/>
      <c r="AIS47" s="13"/>
      <c r="AIT47" s="13"/>
      <c r="AIU47" s="13"/>
      <c r="AIV47" s="13"/>
      <c r="AIW47" s="13"/>
      <c r="AIX47" s="13"/>
      <c r="AIY47" s="13"/>
      <c r="AIZ47" s="13"/>
      <c r="AJA47" s="13"/>
      <c r="AJB47" s="13"/>
      <c r="AJC47" s="13"/>
      <c r="AJD47" s="13"/>
      <c r="AJE47" s="13"/>
      <c r="AJF47" s="13"/>
      <c r="AJG47" s="13"/>
      <c r="AJH47" s="13"/>
      <c r="AJI47" s="13"/>
      <c r="AJJ47" s="13"/>
      <c r="AJK47" s="13"/>
      <c r="AJL47" s="13"/>
      <c r="AJM47" s="13"/>
      <c r="AJN47" s="13"/>
      <c r="AJO47" s="13"/>
      <c r="AJP47" s="13"/>
      <c r="AJQ47" s="13"/>
      <c r="AJR47" s="13"/>
      <c r="AJS47" s="13"/>
      <c r="AJT47" s="13"/>
      <c r="AJU47" s="13"/>
      <c r="AJV47" s="13"/>
      <c r="AJW47" s="13"/>
      <c r="AJX47" s="13"/>
      <c r="AJY47" s="13"/>
      <c r="AJZ47" s="13"/>
      <c r="AKA47" s="13"/>
      <c r="AKB47" s="13"/>
      <c r="AKC47" s="13"/>
      <c r="AKD47" s="13"/>
      <c r="AKE47" s="13"/>
      <c r="AKF47" s="13"/>
      <c r="AKG47" s="13"/>
      <c r="AKH47" s="13"/>
      <c r="AKI47" s="13"/>
      <c r="AKJ47" s="13"/>
      <c r="AKK47" s="13"/>
      <c r="AKL47" s="13"/>
      <c r="AKM47" s="13"/>
      <c r="AKN47" s="13"/>
      <c r="AKO47" s="13"/>
      <c r="AKP47" s="13"/>
      <c r="AKQ47" s="13"/>
      <c r="AKR47" s="13"/>
      <c r="AKS47" s="13"/>
      <c r="AKT47" s="13"/>
      <c r="AKU47" s="13"/>
      <c r="AKV47" s="13"/>
      <c r="AKW47" s="13"/>
      <c r="AKX47" s="13"/>
      <c r="AKY47" s="13"/>
      <c r="AKZ47" s="13"/>
      <c r="ALA47" s="13"/>
      <c r="ALB47" s="13"/>
      <c r="ALC47" s="13"/>
      <c r="ALD47" s="13"/>
      <c r="ALE47" s="13"/>
      <c r="ALF47" s="13"/>
      <c r="ALG47" s="13"/>
      <c r="ALH47" s="13"/>
      <c r="ALI47" s="13"/>
      <c r="ALJ47" s="13"/>
      <c r="ALK47" s="13"/>
      <c r="ALL47" s="13"/>
      <c r="ALM47" s="13"/>
      <c r="ALN47" s="13"/>
      <c r="ALO47" s="13"/>
      <c r="ALP47" s="13"/>
      <c r="ALQ47" s="13"/>
      <c r="ALR47" s="13"/>
      <c r="ALS47" s="13"/>
      <c r="ALT47" s="13"/>
      <c r="ALU47" s="13"/>
      <c r="ALV47" s="13"/>
      <c r="ALW47" s="13"/>
      <c r="ALX47" s="13"/>
      <c r="ALY47" s="13"/>
      <c r="ALZ47" s="13"/>
      <c r="AMA47" s="13"/>
      <c r="AMB47" s="13"/>
      <c r="AMC47" s="13"/>
      <c r="AMD47" s="13"/>
      <c r="AME47" s="13"/>
      <c r="AMF47" s="13"/>
      <c r="AMG47" s="13"/>
      <c r="AMH47" s="13"/>
      <c r="AMI47" s="13"/>
      <c r="AMJ47" s="13"/>
      <c r="AMK47" s="13"/>
      <c r="AML47" s="13"/>
      <c r="AMM47" s="13"/>
      <c r="AMN47" s="13"/>
    </row>
    <row r="48" spans="1:1028" x14ac:dyDescent="0.3">
      <c r="A48" s="13">
        <v>358</v>
      </c>
      <c r="B48" s="13" t="s">
        <v>1708</v>
      </c>
      <c r="C48" s="13" t="s">
        <v>1709</v>
      </c>
      <c r="D48" s="13" t="s">
        <v>1521</v>
      </c>
      <c r="E48" s="13">
        <v>2006</v>
      </c>
      <c r="F48" s="13"/>
      <c r="G48" s="13" t="s">
        <v>1558</v>
      </c>
      <c r="H48" s="18" t="s">
        <v>110</v>
      </c>
      <c r="I48" s="13">
        <v>1</v>
      </c>
      <c r="J48" s="47">
        <f>VLOOKUP(H48,Construction!$A:$I,9,FALSE)</f>
        <v>1</v>
      </c>
      <c r="K48" s="47">
        <f t="shared" si="0"/>
        <v>0</v>
      </c>
      <c r="L48" s="13"/>
      <c r="M48" s="13">
        <f t="shared" si="3"/>
        <v>0</v>
      </c>
      <c r="N48" s="22">
        <f t="shared" si="2"/>
        <v>0</v>
      </c>
      <c r="O48" s="22">
        <v>0</v>
      </c>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c r="PO48" s="13"/>
      <c r="PP48" s="13"/>
      <c r="PQ48" s="13"/>
      <c r="PR48" s="13"/>
      <c r="PS48" s="13"/>
      <c r="PT48" s="13"/>
      <c r="PU48" s="13"/>
      <c r="PV48" s="13"/>
      <c r="PW48" s="13"/>
      <c r="PX48" s="13"/>
      <c r="PY48" s="13"/>
      <c r="PZ48" s="13"/>
      <c r="QA48" s="13"/>
      <c r="QB48" s="13"/>
      <c r="QC48" s="13"/>
      <c r="QD48" s="13"/>
      <c r="QE48" s="13"/>
      <c r="QF48" s="13"/>
      <c r="QG48" s="13"/>
      <c r="QH48" s="13"/>
      <c r="QI48" s="13"/>
      <c r="QJ48" s="13"/>
      <c r="QK48" s="13"/>
      <c r="QL48" s="13"/>
      <c r="QM48" s="13"/>
      <c r="QN48" s="13"/>
      <c r="QO48" s="13"/>
      <c r="QP48" s="13"/>
      <c r="QQ48" s="13"/>
      <c r="QR48" s="13"/>
      <c r="QS48" s="13"/>
      <c r="QT48" s="13"/>
      <c r="QU48" s="13"/>
      <c r="QV48" s="13"/>
      <c r="QW48" s="13"/>
      <c r="QX48" s="13"/>
      <c r="QY48" s="13"/>
      <c r="QZ48" s="13"/>
      <c r="RA48" s="13"/>
      <c r="RB48" s="13"/>
      <c r="RC48" s="13"/>
      <c r="RD48" s="13"/>
      <c r="RE48" s="13"/>
      <c r="RF48" s="13"/>
      <c r="RG48" s="13"/>
      <c r="RH48" s="13"/>
      <c r="RI48" s="13"/>
      <c r="RJ48" s="13"/>
      <c r="RK48" s="13"/>
      <c r="RL48" s="13"/>
      <c r="RM48" s="13"/>
      <c r="RN48" s="13"/>
      <c r="RO48" s="13"/>
      <c r="RP48" s="13"/>
      <c r="RQ48" s="13"/>
      <c r="RR48" s="13"/>
      <c r="RS48" s="13"/>
      <c r="RT48" s="13"/>
      <c r="RU48" s="13"/>
      <c r="RV48" s="13"/>
      <c r="RW48" s="13"/>
      <c r="RX48" s="13"/>
      <c r="RY48" s="13"/>
      <c r="RZ48" s="13"/>
      <c r="SA48" s="13"/>
      <c r="SB48" s="13"/>
      <c r="SC48" s="13"/>
      <c r="SD48" s="13"/>
      <c r="SE48" s="13"/>
      <c r="SF48" s="13"/>
      <c r="SG48" s="13"/>
      <c r="SH48" s="13"/>
      <c r="SI48" s="13"/>
      <c r="SJ48" s="13"/>
      <c r="SK48" s="13"/>
      <c r="SL48" s="13"/>
      <c r="SM48" s="13"/>
      <c r="SN48" s="13"/>
      <c r="SO48" s="13"/>
      <c r="SP48" s="13"/>
      <c r="SQ48" s="13"/>
      <c r="SR48" s="13"/>
      <c r="SS48" s="13"/>
      <c r="ST48" s="13"/>
      <c r="SU48" s="13"/>
      <c r="SV48" s="13"/>
      <c r="SW48" s="13"/>
      <c r="SX48" s="13"/>
      <c r="SY48" s="13"/>
      <c r="SZ48" s="13"/>
      <c r="TA48" s="13"/>
      <c r="TB48" s="13"/>
      <c r="TC48" s="13"/>
      <c r="TD48" s="13"/>
      <c r="TE48" s="13"/>
      <c r="TF48" s="13"/>
      <c r="TG48" s="13"/>
      <c r="TH48" s="13"/>
      <c r="TI48" s="13"/>
      <c r="TJ48" s="13"/>
      <c r="TK48" s="13"/>
      <c r="TL48" s="13"/>
      <c r="TM48" s="13"/>
      <c r="TN48" s="13"/>
      <c r="TO48" s="13"/>
      <c r="TP48" s="13"/>
      <c r="TQ48" s="13"/>
      <c r="TR48" s="13"/>
      <c r="TS48" s="13"/>
      <c r="TT48" s="13"/>
      <c r="TU48" s="13"/>
      <c r="TV48" s="13"/>
      <c r="TW48" s="13"/>
      <c r="TX48" s="13"/>
      <c r="TY48" s="13"/>
      <c r="TZ48" s="13"/>
      <c r="UA48" s="13"/>
      <c r="UB48" s="13"/>
      <c r="UC48" s="13"/>
      <c r="UD48" s="13"/>
      <c r="UE48" s="13"/>
      <c r="UF48" s="13"/>
      <c r="UG48" s="13"/>
      <c r="UH48" s="13"/>
      <c r="UI48" s="13"/>
      <c r="UJ48" s="13"/>
      <c r="UK48" s="13"/>
      <c r="UL48" s="13"/>
      <c r="UM48" s="13"/>
      <c r="UN48" s="13"/>
      <c r="UO48" s="13"/>
      <c r="UP48" s="13"/>
      <c r="UQ48" s="13"/>
      <c r="UR48" s="13"/>
      <c r="US48" s="13"/>
      <c r="UT48" s="13"/>
      <c r="UU48" s="13"/>
      <c r="UV48" s="13"/>
      <c r="UW48" s="13"/>
      <c r="UX48" s="13"/>
      <c r="UY48" s="13"/>
      <c r="UZ48" s="13"/>
      <c r="VA48" s="13"/>
      <c r="VB48" s="13"/>
      <c r="VC48" s="13"/>
      <c r="VD48" s="13"/>
      <c r="VE48" s="13"/>
      <c r="VF48" s="13"/>
      <c r="VG48" s="13"/>
      <c r="VH48" s="13"/>
      <c r="VI48" s="13"/>
      <c r="VJ48" s="13"/>
      <c r="VK48" s="13"/>
      <c r="VL48" s="13"/>
      <c r="VM48" s="13"/>
      <c r="VN48" s="13"/>
      <c r="VO48" s="13"/>
      <c r="VP48" s="13"/>
      <c r="VQ48" s="13"/>
      <c r="VR48" s="13"/>
      <c r="VS48" s="13"/>
      <c r="VT48" s="13"/>
      <c r="VU48" s="13"/>
      <c r="VV48" s="13"/>
      <c r="VW48" s="13"/>
      <c r="VX48" s="13"/>
      <c r="VY48" s="13"/>
      <c r="VZ48" s="13"/>
      <c r="WA48" s="13"/>
      <c r="WB48" s="13"/>
      <c r="WC48" s="13"/>
      <c r="WD48" s="13"/>
      <c r="WE48" s="13"/>
      <c r="WF48" s="13"/>
      <c r="WG48" s="13"/>
      <c r="WH48" s="13"/>
      <c r="WI48" s="13"/>
      <c r="WJ48" s="13"/>
      <c r="WK48" s="13"/>
      <c r="WL48" s="13"/>
      <c r="WM48" s="13"/>
      <c r="WN48" s="13"/>
      <c r="WO48" s="13"/>
      <c r="WP48" s="13"/>
      <c r="WQ48" s="13"/>
      <c r="WR48" s="13"/>
      <c r="WS48" s="13"/>
      <c r="WT48" s="13"/>
      <c r="WU48" s="13"/>
      <c r="WV48" s="13"/>
      <c r="WW48" s="13"/>
      <c r="WX48" s="13"/>
      <c r="WY48" s="13"/>
      <c r="WZ48" s="13"/>
      <c r="XA48" s="13"/>
      <c r="XB48" s="13"/>
      <c r="XC48" s="13"/>
      <c r="XD48" s="13"/>
      <c r="XE48" s="13"/>
      <c r="XF48" s="13"/>
      <c r="XG48" s="13"/>
      <c r="XH48" s="13"/>
      <c r="XI48" s="13"/>
      <c r="XJ48" s="13"/>
      <c r="XK48" s="13"/>
      <c r="XL48" s="13"/>
      <c r="XM48" s="13"/>
      <c r="XN48" s="13"/>
      <c r="XO48" s="13"/>
      <c r="XP48" s="13"/>
      <c r="XQ48" s="13"/>
      <c r="XR48" s="13"/>
      <c r="XS48" s="13"/>
      <c r="XT48" s="13"/>
      <c r="XU48" s="13"/>
      <c r="XV48" s="13"/>
      <c r="XW48" s="13"/>
      <c r="XX48" s="13"/>
      <c r="XY48" s="13"/>
      <c r="XZ48" s="13"/>
      <c r="YA48" s="13"/>
      <c r="YB48" s="13"/>
      <c r="YC48" s="13"/>
      <c r="YD48" s="13"/>
      <c r="YE48" s="13"/>
      <c r="YF48" s="13"/>
      <c r="YG48" s="13"/>
      <c r="YH48" s="13"/>
      <c r="YI48" s="13"/>
      <c r="YJ48" s="13"/>
      <c r="YK48" s="13"/>
      <c r="YL48" s="13"/>
      <c r="YM48" s="13"/>
      <c r="YN48" s="13"/>
      <c r="YO48" s="13"/>
      <c r="YP48" s="13"/>
      <c r="YQ48" s="13"/>
      <c r="YR48" s="13"/>
      <c r="YS48" s="13"/>
      <c r="YT48" s="13"/>
      <c r="YU48" s="13"/>
      <c r="YV48" s="13"/>
      <c r="YW48" s="13"/>
      <c r="YX48" s="13"/>
      <c r="YY48" s="13"/>
      <c r="YZ48" s="13"/>
      <c r="ZA48" s="13"/>
      <c r="ZB48" s="13"/>
      <c r="ZC48" s="13"/>
      <c r="ZD48" s="13"/>
      <c r="ZE48" s="13"/>
      <c r="ZF48" s="13"/>
      <c r="ZG48" s="13"/>
      <c r="ZH48" s="13"/>
      <c r="ZI48" s="13"/>
      <c r="ZJ48" s="13"/>
      <c r="ZK48" s="13"/>
      <c r="ZL48" s="13"/>
      <c r="ZM48" s="13"/>
      <c r="ZN48" s="13"/>
      <c r="ZO48" s="13"/>
      <c r="ZP48" s="13"/>
      <c r="ZQ48" s="13"/>
      <c r="ZR48" s="13"/>
      <c r="ZS48" s="13"/>
      <c r="ZT48" s="13"/>
      <c r="ZU48" s="13"/>
      <c r="ZV48" s="13"/>
      <c r="ZW48" s="13"/>
      <c r="ZX48" s="13"/>
      <c r="ZY48" s="13"/>
      <c r="ZZ48" s="13"/>
      <c r="AAA48" s="13"/>
      <c r="AAB48" s="13"/>
      <c r="AAC48" s="13"/>
      <c r="AAD48" s="13"/>
      <c r="AAE48" s="13"/>
      <c r="AAF48" s="13"/>
      <c r="AAG48" s="13"/>
      <c r="AAH48" s="13"/>
      <c r="AAI48" s="13"/>
      <c r="AAJ48" s="13"/>
      <c r="AAK48" s="13"/>
      <c r="AAL48" s="13"/>
      <c r="AAM48" s="13"/>
      <c r="AAN48" s="13"/>
      <c r="AAO48" s="13"/>
      <c r="AAP48" s="13"/>
      <c r="AAQ48" s="13"/>
      <c r="AAR48" s="13"/>
      <c r="AAS48" s="13"/>
      <c r="AAT48" s="13"/>
      <c r="AAU48" s="13"/>
      <c r="AAV48" s="13"/>
      <c r="AAW48" s="13"/>
      <c r="AAX48" s="13"/>
      <c r="AAY48" s="13"/>
      <c r="AAZ48" s="13"/>
      <c r="ABA48" s="13"/>
      <c r="ABB48" s="13"/>
      <c r="ABC48" s="13"/>
      <c r="ABD48" s="13"/>
      <c r="ABE48" s="13"/>
      <c r="ABF48" s="13"/>
      <c r="ABG48" s="13"/>
      <c r="ABH48" s="13"/>
      <c r="ABI48" s="13"/>
      <c r="ABJ48" s="13"/>
      <c r="ABK48" s="13"/>
      <c r="ABL48" s="13"/>
      <c r="ABM48" s="13"/>
      <c r="ABN48" s="13"/>
      <c r="ABO48" s="13"/>
      <c r="ABP48" s="13"/>
      <c r="ABQ48" s="13"/>
      <c r="ABR48" s="13"/>
      <c r="ABS48" s="13"/>
      <c r="ABT48" s="13"/>
      <c r="ABU48" s="13"/>
      <c r="ABV48" s="13"/>
      <c r="ABW48" s="13"/>
      <c r="ABX48" s="13"/>
      <c r="ABY48" s="13"/>
      <c r="ABZ48" s="13"/>
      <c r="ACA48" s="13"/>
      <c r="ACB48" s="13"/>
      <c r="ACC48" s="13"/>
      <c r="ACD48" s="13"/>
      <c r="ACE48" s="13"/>
      <c r="ACF48" s="13"/>
      <c r="ACG48" s="13"/>
      <c r="ACH48" s="13"/>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c r="ADN48" s="13"/>
      <c r="ADO48" s="13"/>
      <c r="ADP48" s="13"/>
      <c r="ADQ48" s="13"/>
      <c r="ADR48" s="13"/>
      <c r="ADS48" s="13"/>
      <c r="ADT48" s="13"/>
      <c r="ADU48" s="13"/>
      <c r="ADV48" s="13"/>
      <c r="ADW48" s="13"/>
      <c r="ADX48" s="13"/>
      <c r="ADY48" s="13"/>
      <c r="ADZ48" s="13"/>
      <c r="AEA48" s="13"/>
      <c r="AEB48" s="13"/>
      <c r="AEC48" s="13"/>
      <c r="AED48" s="13"/>
      <c r="AEE48" s="13"/>
      <c r="AEF48" s="13"/>
      <c r="AEG48" s="13"/>
      <c r="AEH48" s="13"/>
      <c r="AEI48" s="13"/>
      <c r="AEJ48" s="13"/>
      <c r="AEK48" s="13"/>
      <c r="AEL48" s="13"/>
      <c r="AEM48" s="13"/>
      <c r="AEN48" s="13"/>
      <c r="AEO48" s="13"/>
      <c r="AEP48" s="13"/>
      <c r="AEQ48" s="13"/>
      <c r="AER48" s="13"/>
      <c r="AES48" s="13"/>
      <c r="AET48" s="13"/>
      <c r="AEU48" s="13"/>
      <c r="AEV48" s="13"/>
      <c r="AEW48" s="13"/>
      <c r="AEX48" s="13"/>
      <c r="AEY48" s="13"/>
      <c r="AEZ48" s="13"/>
      <c r="AFA48" s="13"/>
      <c r="AFB48" s="13"/>
      <c r="AFC48" s="13"/>
      <c r="AFD48" s="13"/>
      <c r="AFE48" s="13"/>
      <c r="AFF48" s="13"/>
      <c r="AFG48" s="13"/>
      <c r="AFH48" s="13"/>
      <c r="AFI48" s="13"/>
      <c r="AFJ48" s="13"/>
      <c r="AFK48" s="13"/>
      <c r="AFL48" s="13"/>
      <c r="AFM48" s="13"/>
      <c r="AFN48" s="13"/>
      <c r="AFO48" s="13"/>
      <c r="AFP48" s="13"/>
      <c r="AFQ48" s="13"/>
      <c r="AFR48" s="13"/>
      <c r="AFS48" s="13"/>
      <c r="AFT48" s="13"/>
      <c r="AFU48" s="13"/>
      <c r="AFV48" s="13"/>
      <c r="AFW48" s="13"/>
      <c r="AFX48" s="13"/>
      <c r="AFY48" s="13"/>
      <c r="AFZ48" s="13"/>
      <c r="AGA48" s="13"/>
      <c r="AGB48" s="13"/>
      <c r="AGC48" s="13"/>
      <c r="AGD48" s="13"/>
      <c r="AGE48" s="13"/>
      <c r="AGF48" s="13"/>
      <c r="AGG48" s="13"/>
      <c r="AGH48" s="13"/>
      <c r="AGI48" s="13"/>
      <c r="AGJ48" s="13"/>
      <c r="AGK48" s="13"/>
      <c r="AGL48" s="13"/>
      <c r="AGM48" s="13"/>
      <c r="AGN48" s="13"/>
      <c r="AGO48" s="13"/>
      <c r="AGP48" s="13"/>
      <c r="AGQ48" s="13"/>
      <c r="AGR48" s="13"/>
      <c r="AGS48" s="13"/>
      <c r="AGT48" s="13"/>
      <c r="AGU48" s="13"/>
      <c r="AGV48" s="13"/>
      <c r="AGW48" s="13"/>
      <c r="AGX48" s="13"/>
      <c r="AGY48" s="13"/>
      <c r="AGZ48" s="13"/>
      <c r="AHA48" s="13"/>
      <c r="AHB48" s="13"/>
      <c r="AHC48" s="13"/>
      <c r="AHD48" s="13"/>
      <c r="AHE48" s="13"/>
      <c r="AHF48" s="13"/>
      <c r="AHG48" s="13"/>
      <c r="AHH48" s="13"/>
      <c r="AHI48" s="13"/>
      <c r="AHJ48" s="13"/>
      <c r="AHK48" s="13"/>
      <c r="AHL48" s="13"/>
      <c r="AHM48" s="13"/>
      <c r="AHN48" s="13"/>
      <c r="AHO48" s="13"/>
      <c r="AHP48" s="13"/>
      <c r="AHQ48" s="13"/>
      <c r="AHR48" s="13"/>
      <c r="AHS48" s="13"/>
      <c r="AHT48" s="13"/>
      <c r="AHU48" s="13"/>
      <c r="AHV48" s="13"/>
      <c r="AHW48" s="13"/>
      <c r="AHX48" s="13"/>
      <c r="AHY48" s="13"/>
      <c r="AHZ48" s="13"/>
      <c r="AIA48" s="13"/>
      <c r="AIB48" s="13"/>
      <c r="AIC48" s="13"/>
      <c r="AID48" s="13"/>
      <c r="AIE48" s="13"/>
      <c r="AIF48" s="13"/>
      <c r="AIG48" s="13"/>
      <c r="AIH48" s="13"/>
      <c r="AII48" s="13"/>
      <c r="AIJ48" s="13"/>
      <c r="AIK48" s="13"/>
      <c r="AIL48" s="13"/>
      <c r="AIM48" s="13"/>
      <c r="AIN48" s="13"/>
      <c r="AIO48" s="13"/>
      <c r="AIP48" s="13"/>
      <c r="AIQ48" s="13"/>
      <c r="AIR48" s="13"/>
      <c r="AIS48" s="13"/>
      <c r="AIT48" s="13"/>
      <c r="AIU48" s="13"/>
      <c r="AIV48" s="13"/>
      <c r="AIW48" s="13"/>
      <c r="AIX48" s="13"/>
      <c r="AIY48" s="13"/>
      <c r="AIZ48" s="13"/>
      <c r="AJA48" s="13"/>
      <c r="AJB48" s="13"/>
      <c r="AJC48" s="13"/>
      <c r="AJD48" s="13"/>
      <c r="AJE48" s="13"/>
      <c r="AJF48" s="13"/>
      <c r="AJG48" s="13"/>
      <c r="AJH48" s="13"/>
      <c r="AJI48" s="13"/>
      <c r="AJJ48" s="13"/>
      <c r="AJK48" s="13"/>
      <c r="AJL48" s="13"/>
      <c r="AJM48" s="13"/>
      <c r="AJN48" s="13"/>
      <c r="AJO48" s="13"/>
      <c r="AJP48" s="13"/>
      <c r="AJQ48" s="13"/>
      <c r="AJR48" s="13"/>
      <c r="AJS48" s="13"/>
      <c r="AJT48" s="13"/>
      <c r="AJU48" s="13"/>
      <c r="AJV48" s="13"/>
      <c r="AJW48" s="13"/>
      <c r="AJX48" s="13"/>
      <c r="AJY48" s="13"/>
      <c r="AJZ48" s="13"/>
      <c r="AKA48" s="13"/>
      <c r="AKB48" s="13"/>
      <c r="AKC48" s="13"/>
      <c r="AKD48" s="13"/>
      <c r="AKE48" s="13"/>
      <c r="AKF48" s="13"/>
      <c r="AKG48" s="13"/>
      <c r="AKH48" s="13"/>
      <c r="AKI48" s="13"/>
      <c r="AKJ48" s="13"/>
      <c r="AKK48" s="13"/>
      <c r="AKL48" s="13"/>
      <c r="AKM48" s="13"/>
      <c r="AKN48" s="13"/>
      <c r="AKO48" s="13"/>
      <c r="AKP48" s="13"/>
      <c r="AKQ48" s="13"/>
      <c r="AKR48" s="13"/>
      <c r="AKS48" s="13"/>
      <c r="AKT48" s="13"/>
      <c r="AKU48" s="13"/>
      <c r="AKV48" s="13"/>
      <c r="AKW48" s="13"/>
      <c r="AKX48" s="13"/>
      <c r="AKY48" s="13"/>
      <c r="AKZ48" s="13"/>
      <c r="ALA48" s="13"/>
      <c r="ALB48" s="13"/>
      <c r="ALC48" s="13"/>
      <c r="ALD48" s="13"/>
      <c r="ALE48" s="13"/>
      <c r="ALF48" s="13"/>
      <c r="ALG48" s="13"/>
      <c r="ALH48" s="13"/>
      <c r="ALI48" s="13"/>
      <c r="ALJ48" s="13"/>
      <c r="ALK48" s="13"/>
      <c r="ALL48" s="13"/>
      <c r="ALM48" s="13"/>
      <c r="ALN48" s="13"/>
      <c r="ALO48" s="13"/>
      <c r="ALP48" s="13"/>
      <c r="ALQ48" s="13"/>
      <c r="ALR48" s="13"/>
      <c r="ALS48" s="13"/>
      <c r="ALT48" s="13"/>
      <c r="ALU48" s="13"/>
      <c r="ALV48" s="13"/>
      <c r="ALW48" s="13"/>
      <c r="ALX48" s="13"/>
      <c r="ALY48" s="13"/>
      <c r="ALZ48" s="13"/>
      <c r="AMA48" s="13"/>
      <c r="AMB48" s="13"/>
      <c r="AMC48" s="13"/>
      <c r="AMD48" s="13"/>
      <c r="AME48" s="13"/>
      <c r="AMF48" s="13"/>
      <c r="AMG48" s="13"/>
      <c r="AMH48" s="13"/>
      <c r="AMI48" s="13"/>
      <c r="AMJ48" s="13"/>
      <c r="AMK48" s="13"/>
      <c r="AML48" s="13"/>
      <c r="AMM48" s="13"/>
      <c r="AMN48" s="13"/>
    </row>
    <row r="49" spans="1:1028" x14ac:dyDescent="0.3">
      <c r="A49" s="13">
        <v>359</v>
      </c>
      <c r="B49" s="13" t="s">
        <v>1710</v>
      </c>
      <c r="C49" s="13" t="s">
        <v>1709</v>
      </c>
      <c r="D49" s="13" t="s">
        <v>1521</v>
      </c>
      <c r="E49" s="13">
        <v>2006</v>
      </c>
      <c r="F49" s="13"/>
      <c r="G49" s="13" t="s">
        <v>1558</v>
      </c>
      <c r="H49" s="18" t="s">
        <v>110</v>
      </c>
      <c r="I49" s="13">
        <v>6</v>
      </c>
      <c r="J49" s="47">
        <f>VLOOKUP(H49,Construction!$A:$I,9,FALSE)</f>
        <v>1</v>
      </c>
      <c r="K49" s="47">
        <f t="shared" si="0"/>
        <v>5</v>
      </c>
      <c r="L49" s="13"/>
      <c r="M49" s="13">
        <f t="shared" si="3"/>
        <v>0</v>
      </c>
      <c r="N49" s="22">
        <f t="shared" si="2"/>
        <v>0</v>
      </c>
      <c r="O49" s="22">
        <v>0</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c r="PO49" s="13"/>
      <c r="PP49" s="13"/>
      <c r="PQ49" s="13"/>
      <c r="PR49" s="13"/>
      <c r="PS49" s="13"/>
      <c r="PT49" s="13"/>
      <c r="PU49" s="13"/>
      <c r="PV49" s="13"/>
      <c r="PW49" s="13"/>
      <c r="PX49" s="13"/>
      <c r="PY49" s="13"/>
      <c r="PZ49" s="13"/>
      <c r="QA49" s="13"/>
      <c r="QB49" s="13"/>
      <c r="QC49" s="13"/>
      <c r="QD49" s="13"/>
      <c r="QE49" s="13"/>
      <c r="QF49" s="13"/>
      <c r="QG49" s="13"/>
      <c r="QH49" s="13"/>
      <c r="QI49" s="13"/>
      <c r="QJ49" s="13"/>
      <c r="QK49" s="13"/>
      <c r="QL49" s="13"/>
      <c r="QM49" s="13"/>
      <c r="QN49" s="13"/>
      <c r="QO49" s="13"/>
      <c r="QP49" s="13"/>
      <c r="QQ49" s="13"/>
      <c r="QR49" s="13"/>
      <c r="QS49" s="13"/>
      <c r="QT49" s="13"/>
      <c r="QU49" s="13"/>
      <c r="QV49" s="13"/>
      <c r="QW49" s="13"/>
      <c r="QX49" s="13"/>
      <c r="QY49" s="13"/>
      <c r="QZ49" s="13"/>
      <c r="RA49" s="13"/>
      <c r="RB49" s="13"/>
      <c r="RC49" s="13"/>
      <c r="RD49" s="13"/>
      <c r="RE49" s="13"/>
      <c r="RF49" s="13"/>
      <c r="RG49" s="13"/>
      <c r="RH49" s="13"/>
      <c r="RI49" s="13"/>
      <c r="RJ49" s="13"/>
      <c r="RK49" s="13"/>
      <c r="RL49" s="13"/>
      <c r="RM49" s="13"/>
      <c r="RN49" s="13"/>
      <c r="RO49" s="13"/>
      <c r="RP49" s="13"/>
      <c r="RQ49" s="13"/>
      <c r="RR49" s="13"/>
      <c r="RS49" s="13"/>
      <c r="RT49" s="13"/>
      <c r="RU49" s="13"/>
      <c r="RV49" s="13"/>
      <c r="RW49" s="13"/>
      <c r="RX49" s="13"/>
      <c r="RY49" s="13"/>
      <c r="RZ49" s="13"/>
      <c r="SA49" s="13"/>
      <c r="SB49" s="13"/>
      <c r="SC49" s="13"/>
      <c r="SD49" s="13"/>
      <c r="SE49" s="13"/>
      <c r="SF49" s="13"/>
      <c r="SG49" s="13"/>
      <c r="SH49" s="13"/>
      <c r="SI49" s="13"/>
      <c r="SJ49" s="13"/>
      <c r="SK49" s="13"/>
      <c r="SL49" s="13"/>
      <c r="SM49" s="13"/>
      <c r="SN49" s="13"/>
      <c r="SO49" s="13"/>
      <c r="SP49" s="13"/>
      <c r="SQ49" s="13"/>
      <c r="SR49" s="13"/>
      <c r="SS49" s="13"/>
      <c r="ST49" s="13"/>
      <c r="SU49" s="13"/>
      <c r="SV49" s="13"/>
      <c r="SW49" s="13"/>
      <c r="SX49" s="13"/>
      <c r="SY49" s="13"/>
      <c r="SZ49" s="13"/>
      <c r="TA49" s="13"/>
      <c r="TB49" s="13"/>
      <c r="TC49" s="13"/>
      <c r="TD49" s="13"/>
      <c r="TE49" s="13"/>
      <c r="TF49" s="13"/>
      <c r="TG49" s="13"/>
      <c r="TH49" s="13"/>
      <c r="TI49" s="13"/>
      <c r="TJ49" s="13"/>
      <c r="TK49" s="13"/>
      <c r="TL49" s="13"/>
      <c r="TM49" s="13"/>
      <c r="TN49" s="13"/>
      <c r="TO49" s="13"/>
      <c r="TP49" s="13"/>
      <c r="TQ49" s="13"/>
      <c r="TR49" s="13"/>
      <c r="TS49" s="13"/>
      <c r="TT49" s="13"/>
      <c r="TU49" s="13"/>
      <c r="TV49" s="13"/>
      <c r="TW49" s="13"/>
      <c r="TX49" s="13"/>
      <c r="TY49" s="13"/>
      <c r="TZ49" s="13"/>
      <c r="UA49" s="13"/>
      <c r="UB49" s="13"/>
      <c r="UC49" s="13"/>
      <c r="UD49" s="13"/>
      <c r="UE49" s="13"/>
      <c r="UF49" s="13"/>
      <c r="UG49" s="13"/>
      <c r="UH49" s="13"/>
      <c r="UI49" s="13"/>
      <c r="UJ49" s="13"/>
      <c r="UK49" s="13"/>
      <c r="UL49" s="13"/>
      <c r="UM49" s="13"/>
      <c r="UN49" s="13"/>
      <c r="UO49" s="13"/>
      <c r="UP49" s="13"/>
      <c r="UQ49" s="13"/>
      <c r="UR49" s="13"/>
      <c r="US49" s="13"/>
      <c r="UT49" s="13"/>
      <c r="UU49" s="13"/>
      <c r="UV49" s="13"/>
      <c r="UW49" s="13"/>
      <c r="UX49" s="13"/>
      <c r="UY49" s="13"/>
      <c r="UZ49" s="13"/>
      <c r="VA49" s="13"/>
      <c r="VB49" s="13"/>
      <c r="VC49" s="13"/>
      <c r="VD49" s="13"/>
      <c r="VE49" s="13"/>
      <c r="VF49" s="13"/>
      <c r="VG49" s="13"/>
      <c r="VH49" s="13"/>
      <c r="VI49" s="13"/>
      <c r="VJ49" s="13"/>
      <c r="VK49" s="13"/>
      <c r="VL49" s="13"/>
      <c r="VM49" s="13"/>
      <c r="VN49" s="13"/>
      <c r="VO49" s="13"/>
      <c r="VP49" s="13"/>
      <c r="VQ49" s="13"/>
      <c r="VR49" s="13"/>
      <c r="VS49" s="13"/>
      <c r="VT49" s="13"/>
      <c r="VU49" s="13"/>
      <c r="VV49" s="13"/>
      <c r="VW49" s="13"/>
      <c r="VX49" s="13"/>
      <c r="VY49" s="13"/>
      <c r="VZ49" s="13"/>
      <c r="WA49" s="13"/>
      <c r="WB49" s="13"/>
      <c r="WC49" s="13"/>
      <c r="WD49" s="13"/>
      <c r="WE49" s="13"/>
      <c r="WF49" s="13"/>
      <c r="WG49" s="13"/>
      <c r="WH49" s="13"/>
      <c r="WI49" s="13"/>
      <c r="WJ49" s="13"/>
      <c r="WK49" s="13"/>
      <c r="WL49" s="13"/>
      <c r="WM49" s="13"/>
      <c r="WN49" s="13"/>
      <c r="WO49" s="13"/>
      <c r="WP49" s="13"/>
      <c r="WQ49" s="13"/>
      <c r="WR49" s="13"/>
      <c r="WS49" s="13"/>
      <c r="WT49" s="13"/>
      <c r="WU49" s="13"/>
      <c r="WV49" s="13"/>
      <c r="WW49" s="13"/>
      <c r="WX49" s="13"/>
      <c r="WY49" s="13"/>
      <c r="WZ49" s="13"/>
      <c r="XA49" s="13"/>
      <c r="XB49" s="13"/>
      <c r="XC49" s="13"/>
      <c r="XD49" s="13"/>
      <c r="XE49" s="13"/>
      <c r="XF49" s="13"/>
      <c r="XG49" s="13"/>
      <c r="XH49" s="13"/>
      <c r="XI49" s="13"/>
      <c r="XJ49" s="13"/>
      <c r="XK49" s="13"/>
      <c r="XL49" s="13"/>
      <c r="XM49" s="13"/>
      <c r="XN49" s="13"/>
      <c r="XO49" s="13"/>
      <c r="XP49" s="13"/>
      <c r="XQ49" s="13"/>
      <c r="XR49" s="13"/>
      <c r="XS49" s="13"/>
      <c r="XT49" s="13"/>
      <c r="XU49" s="13"/>
      <c r="XV49" s="13"/>
      <c r="XW49" s="13"/>
      <c r="XX49" s="13"/>
      <c r="XY49" s="13"/>
      <c r="XZ49" s="13"/>
      <c r="YA49" s="13"/>
      <c r="YB49" s="13"/>
      <c r="YC49" s="13"/>
      <c r="YD49" s="13"/>
      <c r="YE49" s="13"/>
      <c r="YF49" s="13"/>
      <c r="YG49" s="13"/>
      <c r="YH49" s="13"/>
      <c r="YI49" s="13"/>
      <c r="YJ49" s="13"/>
      <c r="YK49" s="13"/>
      <c r="YL49" s="13"/>
      <c r="YM49" s="13"/>
      <c r="YN49" s="13"/>
      <c r="YO49" s="13"/>
      <c r="YP49" s="13"/>
      <c r="YQ49" s="13"/>
      <c r="YR49" s="13"/>
      <c r="YS49" s="13"/>
      <c r="YT49" s="13"/>
      <c r="YU49" s="13"/>
      <c r="YV49" s="13"/>
      <c r="YW49" s="13"/>
      <c r="YX49" s="13"/>
      <c r="YY49" s="13"/>
      <c r="YZ49" s="13"/>
      <c r="ZA49" s="13"/>
      <c r="ZB49" s="13"/>
      <c r="ZC49" s="13"/>
      <c r="ZD49" s="13"/>
      <c r="ZE49" s="13"/>
      <c r="ZF49" s="13"/>
      <c r="ZG49" s="13"/>
      <c r="ZH49" s="13"/>
      <c r="ZI49" s="13"/>
      <c r="ZJ49" s="13"/>
      <c r="ZK49" s="13"/>
      <c r="ZL49" s="13"/>
      <c r="ZM49" s="13"/>
      <c r="ZN49" s="13"/>
      <c r="ZO49" s="13"/>
      <c r="ZP49" s="13"/>
      <c r="ZQ49" s="13"/>
      <c r="ZR49" s="13"/>
      <c r="ZS49" s="13"/>
      <c r="ZT49" s="13"/>
      <c r="ZU49" s="13"/>
      <c r="ZV49" s="13"/>
      <c r="ZW49" s="13"/>
      <c r="ZX49" s="13"/>
      <c r="ZY49" s="13"/>
      <c r="ZZ49" s="13"/>
      <c r="AAA49" s="13"/>
      <c r="AAB49" s="13"/>
      <c r="AAC49" s="13"/>
      <c r="AAD49" s="13"/>
      <c r="AAE49" s="13"/>
      <c r="AAF49" s="13"/>
      <c r="AAG49" s="13"/>
      <c r="AAH49" s="13"/>
      <c r="AAI49" s="13"/>
      <c r="AAJ49" s="13"/>
      <c r="AAK49" s="13"/>
      <c r="AAL49" s="13"/>
      <c r="AAM49" s="13"/>
      <c r="AAN49" s="13"/>
      <c r="AAO49" s="13"/>
      <c r="AAP49" s="13"/>
      <c r="AAQ49" s="13"/>
      <c r="AAR49" s="13"/>
      <c r="AAS49" s="13"/>
      <c r="AAT49" s="13"/>
      <c r="AAU49" s="13"/>
      <c r="AAV49" s="13"/>
      <c r="AAW49" s="13"/>
      <c r="AAX49" s="13"/>
      <c r="AAY49" s="13"/>
      <c r="AAZ49" s="13"/>
      <c r="ABA49" s="13"/>
      <c r="ABB49" s="13"/>
      <c r="ABC49" s="13"/>
      <c r="ABD49" s="13"/>
      <c r="ABE49" s="13"/>
      <c r="ABF49" s="13"/>
      <c r="ABG49" s="13"/>
      <c r="ABH49" s="13"/>
      <c r="ABI49" s="13"/>
      <c r="ABJ49" s="13"/>
      <c r="ABK49" s="13"/>
      <c r="ABL49" s="13"/>
      <c r="ABM49" s="13"/>
      <c r="ABN49" s="13"/>
      <c r="ABO49" s="13"/>
      <c r="ABP49" s="13"/>
      <c r="ABQ49" s="13"/>
      <c r="ABR49" s="13"/>
      <c r="ABS49" s="13"/>
      <c r="ABT49" s="13"/>
      <c r="ABU49" s="13"/>
      <c r="ABV49" s="13"/>
      <c r="ABW49" s="13"/>
      <c r="ABX49" s="13"/>
      <c r="ABY49" s="13"/>
      <c r="ABZ49" s="13"/>
      <c r="ACA49" s="13"/>
      <c r="ACB49" s="13"/>
      <c r="ACC49" s="13"/>
      <c r="ACD49" s="13"/>
      <c r="ACE49" s="13"/>
      <c r="ACF49" s="13"/>
      <c r="ACG49" s="13"/>
      <c r="ACH49" s="13"/>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c r="ADN49" s="13"/>
      <c r="ADO49" s="13"/>
      <c r="ADP49" s="13"/>
      <c r="ADQ49" s="13"/>
      <c r="ADR49" s="13"/>
      <c r="ADS49" s="13"/>
      <c r="ADT49" s="13"/>
      <c r="ADU49" s="13"/>
      <c r="ADV49" s="13"/>
      <c r="ADW49" s="13"/>
      <c r="ADX49" s="13"/>
      <c r="ADY49" s="13"/>
      <c r="ADZ49" s="13"/>
      <c r="AEA49" s="13"/>
      <c r="AEB49" s="13"/>
      <c r="AEC49" s="13"/>
      <c r="AED49" s="13"/>
      <c r="AEE49" s="13"/>
      <c r="AEF49" s="13"/>
      <c r="AEG49" s="13"/>
      <c r="AEH49" s="13"/>
      <c r="AEI49" s="13"/>
      <c r="AEJ49" s="13"/>
      <c r="AEK49" s="13"/>
      <c r="AEL49" s="13"/>
      <c r="AEM49" s="13"/>
      <c r="AEN49" s="13"/>
      <c r="AEO49" s="13"/>
      <c r="AEP49" s="13"/>
      <c r="AEQ49" s="13"/>
      <c r="AER49" s="13"/>
      <c r="AES49" s="13"/>
      <c r="AET49" s="13"/>
      <c r="AEU49" s="13"/>
      <c r="AEV49" s="13"/>
      <c r="AEW49" s="13"/>
      <c r="AEX49" s="13"/>
      <c r="AEY49" s="13"/>
      <c r="AEZ49" s="13"/>
      <c r="AFA49" s="13"/>
      <c r="AFB49" s="13"/>
      <c r="AFC49" s="13"/>
      <c r="AFD49" s="13"/>
      <c r="AFE49" s="13"/>
      <c r="AFF49" s="13"/>
      <c r="AFG49" s="13"/>
      <c r="AFH49" s="13"/>
      <c r="AFI49" s="13"/>
      <c r="AFJ49" s="13"/>
      <c r="AFK49" s="13"/>
      <c r="AFL49" s="13"/>
      <c r="AFM49" s="13"/>
      <c r="AFN49" s="13"/>
      <c r="AFO49" s="13"/>
      <c r="AFP49" s="13"/>
      <c r="AFQ49" s="13"/>
      <c r="AFR49" s="13"/>
      <c r="AFS49" s="13"/>
      <c r="AFT49" s="13"/>
      <c r="AFU49" s="13"/>
      <c r="AFV49" s="13"/>
      <c r="AFW49" s="13"/>
      <c r="AFX49" s="13"/>
      <c r="AFY49" s="13"/>
      <c r="AFZ49" s="13"/>
      <c r="AGA49" s="13"/>
      <c r="AGB49" s="13"/>
      <c r="AGC49" s="13"/>
      <c r="AGD49" s="13"/>
      <c r="AGE49" s="13"/>
      <c r="AGF49" s="13"/>
      <c r="AGG49" s="13"/>
      <c r="AGH49" s="13"/>
      <c r="AGI49" s="13"/>
      <c r="AGJ49" s="13"/>
      <c r="AGK49" s="13"/>
      <c r="AGL49" s="13"/>
      <c r="AGM49" s="13"/>
      <c r="AGN49" s="13"/>
      <c r="AGO49" s="13"/>
      <c r="AGP49" s="13"/>
      <c r="AGQ49" s="13"/>
      <c r="AGR49" s="13"/>
      <c r="AGS49" s="13"/>
      <c r="AGT49" s="13"/>
      <c r="AGU49" s="13"/>
      <c r="AGV49" s="13"/>
      <c r="AGW49" s="13"/>
      <c r="AGX49" s="13"/>
      <c r="AGY49" s="13"/>
      <c r="AGZ49" s="13"/>
      <c r="AHA49" s="13"/>
      <c r="AHB49" s="13"/>
      <c r="AHC49" s="13"/>
      <c r="AHD49" s="13"/>
      <c r="AHE49" s="13"/>
      <c r="AHF49" s="13"/>
      <c r="AHG49" s="13"/>
      <c r="AHH49" s="13"/>
      <c r="AHI49" s="13"/>
      <c r="AHJ49" s="13"/>
      <c r="AHK49" s="13"/>
      <c r="AHL49" s="13"/>
      <c r="AHM49" s="13"/>
      <c r="AHN49" s="13"/>
      <c r="AHO49" s="13"/>
      <c r="AHP49" s="13"/>
      <c r="AHQ49" s="13"/>
      <c r="AHR49" s="13"/>
      <c r="AHS49" s="13"/>
      <c r="AHT49" s="13"/>
      <c r="AHU49" s="13"/>
      <c r="AHV49" s="13"/>
      <c r="AHW49" s="13"/>
      <c r="AHX49" s="13"/>
      <c r="AHY49" s="13"/>
      <c r="AHZ49" s="13"/>
      <c r="AIA49" s="13"/>
      <c r="AIB49" s="13"/>
      <c r="AIC49" s="13"/>
      <c r="AID49" s="13"/>
      <c r="AIE49" s="13"/>
      <c r="AIF49" s="13"/>
      <c r="AIG49" s="13"/>
      <c r="AIH49" s="13"/>
      <c r="AII49" s="13"/>
      <c r="AIJ49" s="13"/>
      <c r="AIK49" s="13"/>
      <c r="AIL49" s="13"/>
      <c r="AIM49" s="13"/>
      <c r="AIN49" s="13"/>
      <c r="AIO49" s="13"/>
      <c r="AIP49" s="13"/>
      <c r="AIQ49" s="13"/>
      <c r="AIR49" s="13"/>
      <c r="AIS49" s="13"/>
      <c r="AIT49" s="13"/>
      <c r="AIU49" s="13"/>
      <c r="AIV49" s="13"/>
      <c r="AIW49" s="13"/>
      <c r="AIX49" s="13"/>
      <c r="AIY49" s="13"/>
      <c r="AIZ49" s="13"/>
      <c r="AJA49" s="13"/>
      <c r="AJB49" s="13"/>
      <c r="AJC49" s="13"/>
      <c r="AJD49" s="13"/>
      <c r="AJE49" s="13"/>
      <c r="AJF49" s="13"/>
      <c r="AJG49" s="13"/>
      <c r="AJH49" s="13"/>
      <c r="AJI49" s="13"/>
      <c r="AJJ49" s="13"/>
      <c r="AJK49" s="13"/>
      <c r="AJL49" s="13"/>
      <c r="AJM49" s="13"/>
      <c r="AJN49" s="13"/>
      <c r="AJO49" s="13"/>
      <c r="AJP49" s="13"/>
      <c r="AJQ49" s="13"/>
      <c r="AJR49" s="13"/>
      <c r="AJS49" s="13"/>
      <c r="AJT49" s="13"/>
      <c r="AJU49" s="13"/>
      <c r="AJV49" s="13"/>
      <c r="AJW49" s="13"/>
      <c r="AJX49" s="13"/>
      <c r="AJY49" s="13"/>
      <c r="AJZ49" s="13"/>
      <c r="AKA49" s="13"/>
      <c r="AKB49" s="13"/>
      <c r="AKC49" s="13"/>
      <c r="AKD49" s="13"/>
      <c r="AKE49" s="13"/>
      <c r="AKF49" s="13"/>
      <c r="AKG49" s="13"/>
      <c r="AKH49" s="13"/>
      <c r="AKI49" s="13"/>
      <c r="AKJ49" s="13"/>
      <c r="AKK49" s="13"/>
      <c r="AKL49" s="13"/>
      <c r="AKM49" s="13"/>
      <c r="AKN49" s="13"/>
      <c r="AKO49" s="13"/>
      <c r="AKP49" s="13"/>
      <c r="AKQ49" s="13"/>
      <c r="AKR49" s="13"/>
      <c r="AKS49" s="13"/>
      <c r="AKT49" s="13"/>
      <c r="AKU49" s="13"/>
      <c r="AKV49" s="13"/>
      <c r="AKW49" s="13"/>
      <c r="AKX49" s="13"/>
      <c r="AKY49" s="13"/>
      <c r="AKZ49" s="13"/>
      <c r="ALA49" s="13"/>
      <c r="ALB49" s="13"/>
      <c r="ALC49" s="13"/>
      <c r="ALD49" s="13"/>
      <c r="ALE49" s="13"/>
      <c r="ALF49" s="13"/>
      <c r="ALG49" s="13"/>
      <c r="ALH49" s="13"/>
      <c r="ALI49" s="13"/>
      <c r="ALJ49" s="13"/>
      <c r="ALK49" s="13"/>
      <c r="ALL49" s="13"/>
      <c r="ALM49" s="13"/>
      <c r="ALN49" s="13"/>
      <c r="ALO49" s="13"/>
      <c r="ALP49" s="13"/>
      <c r="ALQ49" s="13"/>
      <c r="ALR49" s="13"/>
      <c r="ALS49" s="13"/>
      <c r="ALT49" s="13"/>
      <c r="ALU49" s="13"/>
      <c r="ALV49" s="13"/>
      <c r="ALW49" s="13"/>
      <c r="ALX49" s="13"/>
      <c r="ALY49" s="13"/>
      <c r="ALZ49" s="13"/>
      <c r="AMA49" s="13"/>
      <c r="AMB49" s="13"/>
      <c r="AMC49" s="13"/>
      <c r="AMD49" s="13"/>
      <c r="AME49" s="13"/>
      <c r="AMF49" s="13"/>
      <c r="AMG49" s="13"/>
      <c r="AMH49" s="13"/>
      <c r="AMI49" s="13"/>
      <c r="AMJ49" s="13"/>
      <c r="AMK49" s="13"/>
      <c r="AML49" s="13"/>
      <c r="AMM49" s="13"/>
      <c r="AMN49" s="13"/>
    </row>
    <row r="50" spans="1:1028" x14ac:dyDescent="0.3">
      <c r="A50" s="13">
        <v>360</v>
      </c>
      <c r="B50" s="13" t="s">
        <v>1711</v>
      </c>
      <c r="C50" s="13" t="s">
        <v>1709</v>
      </c>
      <c r="D50" s="13" t="s">
        <v>1521</v>
      </c>
      <c r="E50" s="13">
        <v>2006</v>
      </c>
      <c r="F50" s="13"/>
      <c r="G50" s="13" t="s">
        <v>1558</v>
      </c>
      <c r="H50" s="18" t="s">
        <v>110</v>
      </c>
      <c r="I50" s="13">
        <v>12</v>
      </c>
      <c r="J50" s="47">
        <f>VLOOKUP(H50,Construction!$A:$I,9,FALSE)</f>
        <v>1</v>
      </c>
      <c r="K50" s="47">
        <f t="shared" si="0"/>
        <v>11</v>
      </c>
      <c r="L50" s="13"/>
      <c r="M50" s="13">
        <f t="shared" si="3"/>
        <v>0</v>
      </c>
      <c r="N50" s="22">
        <f t="shared" si="2"/>
        <v>0</v>
      </c>
      <c r="O50" s="22">
        <v>0</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c r="IW50" s="13"/>
      <c r="IX50" s="13"/>
      <c r="IY50" s="13"/>
      <c r="IZ50" s="13"/>
      <c r="JA50" s="13"/>
      <c r="JB50" s="13"/>
      <c r="JC50" s="13"/>
      <c r="JD50" s="13"/>
      <c r="JE50" s="13"/>
      <c r="JF50" s="13"/>
      <c r="JG50" s="13"/>
      <c r="JH50" s="13"/>
      <c r="JI50" s="13"/>
      <c r="JJ50" s="13"/>
      <c r="JK50" s="13"/>
      <c r="JL50" s="13"/>
      <c r="JM50" s="13"/>
      <c r="JN50" s="13"/>
      <c r="JO50" s="13"/>
      <c r="JP50" s="13"/>
      <c r="JQ50" s="13"/>
      <c r="JR50" s="13"/>
      <c r="JS50" s="13"/>
      <c r="JT50" s="13"/>
      <c r="JU50" s="13"/>
      <c r="JV50" s="13"/>
      <c r="JW50" s="13"/>
      <c r="JX50" s="13"/>
      <c r="JY50" s="13"/>
      <c r="JZ50" s="13"/>
      <c r="KA50" s="13"/>
      <c r="KB50" s="13"/>
      <c r="KC50" s="13"/>
      <c r="KD50" s="13"/>
      <c r="KE50" s="13"/>
      <c r="KF50" s="13"/>
      <c r="KG50" s="13"/>
      <c r="KH50" s="13"/>
      <c r="KI50" s="13"/>
      <c r="KJ50" s="13"/>
      <c r="KK50" s="13"/>
      <c r="KL50" s="13"/>
      <c r="KM50" s="13"/>
      <c r="KN50" s="13"/>
      <c r="KO50" s="13"/>
      <c r="KP50" s="13"/>
      <c r="KQ50" s="13"/>
      <c r="KR50" s="13"/>
      <c r="KS50" s="13"/>
      <c r="KT50" s="13"/>
      <c r="KU50" s="13"/>
      <c r="KV50" s="13"/>
      <c r="KW50" s="13"/>
      <c r="KX50" s="13"/>
      <c r="KY50" s="13"/>
      <c r="KZ50" s="13"/>
      <c r="LA50" s="13"/>
      <c r="LB50" s="13"/>
      <c r="LC50" s="13"/>
      <c r="LD50" s="13"/>
      <c r="LE50" s="13"/>
      <c r="LF50" s="13"/>
      <c r="LG50" s="13"/>
      <c r="LH50" s="13"/>
      <c r="LI50" s="13"/>
      <c r="LJ50" s="13"/>
      <c r="LK50" s="13"/>
      <c r="LL50" s="13"/>
      <c r="LM50" s="13"/>
      <c r="LN50" s="13"/>
      <c r="LO50" s="13"/>
      <c r="LP50" s="13"/>
      <c r="LQ50" s="13"/>
      <c r="LR50" s="13"/>
      <c r="LS50" s="13"/>
      <c r="LT50" s="13"/>
      <c r="LU50" s="13"/>
      <c r="LV50" s="13"/>
      <c r="LW50" s="13"/>
      <c r="LX50" s="13"/>
      <c r="LY50" s="13"/>
      <c r="LZ50" s="13"/>
      <c r="MA50" s="13"/>
      <c r="MB50" s="13"/>
      <c r="MC50" s="13"/>
      <c r="MD50" s="13"/>
      <c r="ME50" s="13"/>
      <c r="MF50" s="13"/>
      <c r="MG50" s="13"/>
      <c r="MH50" s="13"/>
      <c r="MI50" s="13"/>
      <c r="MJ50" s="13"/>
      <c r="MK50" s="13"/>
      <c r="ML50" s="13"/>
      <c r="MM50" s="13"/>
      <c r="MN50" s="13"/>
      <c r="MO50" s="13"/>
      <c r="MP50" s="13"/>
      <c r="MQ50" s="13"/>
      <c r="MR50" s="13"/>
      <c r="MS50" s="13"/>
      <c r="MT50" s="13"/>
      <c r="MU50" s="13"/>
      <c r="MV50" s="13"/>
      <c r="MW50" s="13"/>
      <c r="MX50" s="13"/>
      <c r="MY50" s="13"/>
      <c r="MZ50" s="13"/>
      <c r="NA50" s="13"/>
      <c r="NB50" s="13"/>
      <c r="NC50" s="13"/>
      <c r="ND50" s="13"/>
      <c r="NE50" s="13"/>
      <c r="NF50" s="13"/>
      <c r="NG50" s="13"/>
      <c r="NH50" s="13"/>
      <c r="NI50" s="13"/>
      <c r="NJ50" s="13"/>
      <c r="NK50" s="13"/>
      <c r="NL50" s="13"/>
      <c r="NM50" s="13"/>
      <c r="NN50" s="13"/>
      <c r="NO50" s="13"/>
      <c r="NP50" s="13"/>
      <c r="NQ50" s="13"/>
      <c r="NR50" s="13"/>
      <c r="NS50" s="13"/>
      <c r="NT50" s="13"/>
      <c r="NU50" s="13"/>
      <c r="NV50" s="13"/>
      <c r="NW50" s="13"/>
      <c r="NX50" s="13"/>
      <c r="NY50" s="13"/>
      <c r="NZ50" s="13"/>
      <c r="OA50" s="13"/>
      <c r="OB50" s="13"/>
      <c r="OC50" s="13"/>
      <c r="OD50" s="13"/>
      <c r="OE50" s="13"/>
      <c r="OF50" s="13"/>
      <c r="OG50" s="13"/>
      <c r="OH50" s="13"/>
      <c r="OI50" s="13"/>
      <c r="OJ50" s="13"/>
      <c r="OK50" s="13"/>
      <c r="OL50" s="13"/>
      <c r="OM50" s="13"/>
      <c r="ON50" s="13"/>
      <c r="OO50" s="13"/>
      <c r="OP50" s="13"/>
      <c r="OQ50" s="13"/>
      <c r="OR50" s="13"/>
      <c r="OS50" s="13"/>
      <c r="OT50" s="13"/>
      <c r="OU50" s="13"/>
      <c r="OV50" s="13"/>
      <c r="OW50" s="13"/>
      <c r="OX50" s="13"/>
      <c r="OY50" s="13"/>
      <c r="OZ50" s="13"/>
      <c r="PA50" s="13"/>
      <c r="PB50" s="13"/>
      <c r="PC50" s="13"/>
      <c r="PD50" s="13"/>
      <c r="PE50" s="13"/>
      <c r="PF50" s="13"/>
      <c r="PG50" s="13"/>
      <c r="PH50" s="13"/>
      <c r="PI50" s="13"/>
      <c r="PJ50" s="13"/>
      <c r="PK50" s="13"/>
      <c r="PL50" s="13"/>
      <c r="PM50" s="13"/>
      <c r="PN50" s="13"/>
      <c r="PO50" s="13"/>
      <c r="PP50" s="13"/>
      <c r="PQ50" s="13"/>
      <c r="PR50" s="13"/>
      <c r="PS50" s="13"/>
      <c r="PT50" s="13"/>
      <c r="PU50" s="13"/>
      <c r="PV50" s="13"/>
      <c r="PW50" s="13"/>
      <c r="PX50" s="13"/>
      <c r="PY50" s="13"/>
      <c r="PZ50" s="13"/>
      <c r="QA50" s="13"/>
      <c r="QB50" s="13"/>
      <c r="QC50" s="13"/>
      <c r="QD50" s="13"/>
      <c r="QE50" s="13"/>
      <c r="QF50" s="13"/>
      <c r="QG50" s="13"/>
      <c r="QH50" s="13"/>
      <c r="QI50" s="13"/>
      <c r="QJ50" s="13"/>
      <c r="QK50" s="13"/>
      <c r="QL50" s="13"/>
      <c r="QM50" s="13"/>
      <c r="QN50" s="13"/>
      <c r="QO50" s="13"/>
      <c r="QP50" s="13"/>
      <c r="QQ50" s="13"/>
      <c r="QR50" s="13"/>
      <c r="QS50" s="13"/>
      <c r="QT50" s="13"/>
      <c r="QU50" s="13"/>
      <c r="QV50" s="13"/>
      <c r="QW50" s="13"/>
      <c r="QX50" s="13"/>
      <c r="QY50" s="13"/>
      <c r="QZ50" s="13"/>
      <c r="RA50" s="13"/>
      <c r="RB50" s="13"/>
      <c r="RC50" s="13"/>
      <c r="RD50" s="13"/>
      <c r="RE50" s="13"/>
      <c r="RF50" s="13"/>
      <c r="RG50" s="13"/>
      <c r="RH50" s="13"/>
      <c r="RI50" s="13"/>
      <c r="RJ50" s="13"/>
      <c r="RK50" s="13"/>
      <c r="RL50" s="13"/>
      <c r="RM50" s="13"/>
      <c r="RN50" s="13"/>
      <c r="RO50" s="13"/>
      <c r="RP50" s="13"/>
      <c r="RQ50" s="13"/>
      <c r="RR50" s="13"/>
      <c r="RS50" s="13"/>
      <c r="RT50" s="13"/>
      <c r="RU50" s="13"/>
      <c r="RV50" s="13"/>
      <c r="RW50" s="13"/>
      <c r="RX50" s="13"/>
      <c r="RY50" s="13"/>
      <c r="RZ50" s="13"/>
      <c r="SA50" s="13"/>
      <c r="SB50" s="13"/>
      <c r="SC50" s="13"/>
      <c r="SD50" s="13"/>
      <c r="SE50" s="13"/>
      <c r="SF50" s="13"/>
      <c r="SG50" s="13"/>
      <c r="SH50" s="13"/>
      <c r="SI50" s="13"/>
      <c r="SJ50" s="13"/>
      <c r="SK50" s="13"/>
      <c r="SL50" s="13"/>
      <c r="SM50" s="13"/>
      <c r="SN50" s="13"/>
      <c r="SO50" s="13"/>
      <c r="SP50" s="13"/>
      <c r="SQ50" s="13"/>
      <c r="SR50" s="13"/>
      <c r="SS50" s="13"/>
      <c r="ST50" s="13"/>
      <c r="SU50" s="13"/>
      <c r="SV50" s="13"/>
      <c r="SW50" s="13"/>
      <c r="SX50" s="13"/>
      <c r="SY50" s="13"/>
      <c r="SZ50" s="13"/>
      <c r="TA50" s="13"/>
      <c r="TB50" s="13"/>
      <c r="TC50" s="13"/>
      <c r="TD50" s="13"/>
      <c r="TE50" s="13"/>
      <c r="TF50" s="13"/>
      <c r="TG50" s="13"/>
      <c r="TH50" s="13"/>
      <c r="TI50" s="13"/>
      <c r="TJ50" s="13"/>
      <c r="TK50" s="13"/>
      <c r="TL50" s="13"/>
      <c r="TM50" s="13"/>
      <c r="TN50" s="13"/>
      <c r="TO50" s="13"/>
      <c r="TP50" s="13"/>
      <c r="TQ50" s="13"/>
      <c r="TR50" s="13"/>
      <c r="TS50" s="13"/>
      <c r="TT50" s="13"/>
      <c r="TU50" s="13"/>
      <c r="TV50" s="13"/>
      <c r="TW50" s="13"/>
      <c r="TX50" s="13"/>
      <c r="TY50" s="13"/>
      <c r="TZ50" s="13"/>
      <c r="UA50" s="13"/>
      <c r="UB50" s="13"/>
      <c r="UC50" s="13"/>
      <c r="UD50" s="13"/>
      <c r="UE50" s="13"/>
      <c r="UF50" s="13"/>
      <c r="UG50" s="13"/>
      <c r="UH50" s="13"/>
      <c r="UI50" s="13"/>
      <c r="UJ50" s="13"/>
      <c r="UK50" s="13"/>
      <c r="UL50" s="13"/>
      <c r="UM50" s="13"/>
      <c r="UN50" s="13"/>
      <c r="UO50" s="13"/>
      <c r="UP50" s="13"/>
      <c r="UQ50" s="13"/>
      <c r="UR50" s="13"/>
      <c r="US50" s="13"/>
      <c r="UT50" s="13"/>
      <c r="UU50" s="13"/>
      <c r="UV50" s="13"/>
      <c r="UW50" s="13"/>
      <c r="UX50" s="13"/>
      <c r="UY50" s="13"/>
      <c r="UZ50" s="13"/>
      <c r="VA50" s="13"/>
      <c r="VB50" s="13"/>
      <c r="VC50" s="13"/>
      <c r="VD50" s="13"/>
      <c r="VE50" s="13"/>
      <c r="VF50" s="13"/>
      <c r="VG50" s="13"/>
      <c r="VH50" s="13"/>
      <c r="VI50" s="13"/>
      <c r="VJ50" s="13"/>
      <c r="VK50" s="13"/>
      <c r="VL50" s="13"/>
      <c r="VM50" s="13"/>
      <c r="VN50" s="13"/>
      <c r="VO50" s="13"/>
      <c r="VP50" s="13"/>
      <c r="VQ50" s="13"/>
      <c r="VR50" s="13"/>
      <c r="VS50" s="13"/>
      <c r="VT50" s="13"/>
      <c r="VU50" s="13"/>
      <c r="VV50" s="13"/>
      <c r="VW50" s="13"/>
      <c r="VX50" s="13"/>
      <c r="VY50" s="13"/>
      <c r="VZ50" s="13"/>
      <c r="WA50" s="13"/>
      <c r="WB50" s="13"/>
      <c r="WC50" s="13"/>
      <c r="WD50" s="13"/>
      <c r="WE50" s="13"/>
      <c r="WF50" s="13"/>
      <c r="WG50" s="13"/>
      <c r="WH50" s="13"/>
      <c r="WI50" s="13"/>
      <c r="WJ50" s="13"/>
      <c r="WK50" s="13"/>
      <c r="WL50" s="13"/>
      <c r="WM50" s="13"/>
      <c r="WN50" s="13"/>
      <c r="WO50" s="13"/>
      <c r="WP50" s="13"/>
      <c r="WQ50" s="13"/>
      <c r="WR50" s="13"/>
      <c r="WS50" s="13"/>
      <c r="WT50" s="13"/>
      <c r="WU50" s="13"/>
      <c r="WV50" s="13"/>
      <c r="WW50" s="13"/>
      <c r="WX50" s="13"/>
      <c r="WY50" s="13"/>
      <c r="WZ50" s="13"/>
      <c r="XA50" s="13"/>
      <c r="XB50" s="13"/>
      <c r="XC50" s="13"/>
      <c r="XD50" s="13"/>
      <c r="XE50" s="13"/>
      <c r="XF50" s="13"/>
      <c r="XG50" s="13"/>
      <c r="XH50" s="13"/>
      <c r="XI50" s="13"/>
      <c r="XJ50" s="13"/>
      <c r="XK50" s="13"/>
      <c r="XL50" s="13"/>
      <c r="XM50" s="13"/>
      <c r="XN50" s="13"/>
      <c r="XO50" s="13"/>
      <c r="XP50" s="13"/>
      <c r="XQ50" s="13"/>
      <c r="XR50" s="13"/>
      <c r="XS50" s="13"/>
      <c r="XT50" s="13"/>
      <c r="XU50" s="13"/>
      <c r="XV50" s="13"/>
      <c r="XW50" s="13"/>
      <c r="XX50" s="13"/>
      <c r="XY50" s="13"/>
      <c r="XZ50" s="13"/>
      <c r="YA50" s="13"/>
      <c r="YB50" s="13"/>
      <c r="YC50" s="13"/>
      <c r="YD50" s="13"/>
      <c r="YE50" s="13"/>
      <c r="YF50" s="13"/>
      <c r="YG50" s="13"/>
      <c r="YH50" s="13"/>
      <c r="YI50" s="13"/>
      <c r="YJ50" s="13"/>
      <c r="YK50" s="13"/>
      <c r="YL50" s="13"/>
      <c r="YM50" s="13"/>
      <c r="YN50" s="13"/>
      <c r="YO50" s="13"/>
      <c r="YP50" s="13"/>
      <c r="YQ50" s="13"/>
      <c r="YR50" s="13"/>
      <c r="YS50" s="13"/>
      <c r="YT50" s="13"/>
      <c r="YU50" s="13"/>
      <c r="YV50" s="13"/>
      <c r="YW50" s="13"/>
      <c r="YX50" s="13"/>
      <c r="YY50" s="13"/>
      <c r="YZ50" s="13"/>
      <c r="ZA50" s="13"/>
      <c r="ZB50" s="13"/>
      <c r="ZC50" s="13"/>
      <c r="ZD50" s="13"/>
      <c r="ZE50" s="13"/>
      <c r="ZF50" s="13"/>
      <c r="ZG50" s="13"/>
      <c r="ZH50" s="13"/>
      <c r="ZI50" s="13"/>
      <c r="ZJ50" s="13"/>
      <c r="ZK50" s="13"/>
      <c r="ZL50" s="13"/>
      <c r="ZM50" s="13"/>
      <c r="ZN50" s="13"/>
      <c r="ZO50" s="13"/>
      <c r="ZP50" s="13"/>
      <c r="ZQ50" s="13"/>
      <c r="ZR50" s="13"/>
      <c r="ZS50" s="13"/>
      <c r="ZT50" s="13"/>
      <c r="ZU50" s="13"/>
      <c r="ZV50" s="13"/>
      <c r="ZW50" s="13"/>
      <c r="ZX50" s="13"/>
      <c r="ZY50" s="13"/>
      <c r="ZZ50" s="13"/>
      <c r="AAA50" s="13"/>
      <c r="AAB50" s="13"/>
      <c r="AAC50" s="13"/>
      <c r="AAD50" s="13"/>
      <c r="AAE50" s="13"/>
      <c r="AAF50" s="13"/>
      <c r="AAG50" s="13"/>
      <c r="AAH50" s="13"/>
      <c r="AAI50" s="13"/>
      <c r="AAJ50" s="13"/>
      <c r="AAK50" s="13"/>
      <c r="AAL50" s="13"/>
      <c r="AAM50" s="13"/>
      <c r="AAN50" s="13"/>
      <c r="AAO50" s="13"/>
      <c r="AAP50" s="13"/>
      <c r="AAQ50" s="13"/>
      <c r="AAR50" s="13"/>
      <c r="AAS50" s="13"/>
      <c r="AAT50" s="13"/>
      <c r="AAU50" s="13"/>
      <c r="AAV50" s="13"/>
      <c r="AAW50" s="13"/>
      <c r="AAX50" s="13"/>
      <c r="AAY50" s="13"/>
      <c r="AAZ50" s="13"/>
      <c r="ABA50" s="13"/>
      <c r="ABB50" s="13"/>
      <c r="ABC50" s="13"/>
      <c r="ABD50" s="13"/>
      <c r="ABE50" s="13"/>
      <c r="ABF50" s="13"/>
      <c r="ABG50" s="13"/>
      <c r="ABH50" s="13"/>
      <c r="ABI50" s="13"/>
      <c r="ABJ50" s="13"/>
      <c r="ABK50" s="13"/>
      <c r="ABL50" s="13"/>
      <c r="ABM50" s="13"/>
      <c r="ABN50" s="13"/>
      <c r="ABO50" s="13"/>
      <c r="ABP50" s="13"/>
      <c r="ABQ50" s="13"/>
      <c r="ABR50" s="13"/>
      <c r="ABS50" s="13"/>
      <c r="ABT50" s="13"/>
      <c r="ABU50" s="13"/>
      <c r="ABV50" s="13"/>
      <c r="ABW50" s="13"/>
      <c r="ABX50" s="13"/>
      <c r="ABY50" s="13"/>
      <c r="ABZ50" s="13"/>
      <c r="ACA50" s="13"/>
      <c r="ACB50" s="13"/>
      <c r="ACC50" s="13"/>
      <c r="ACD50" s="13"/>
      <c r="ACE50" s="13"/>
      <c r="ACF50" s="13"/>
      <c r="ACG50" s="13"/>
      <c r="ACH50" s="13"/>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c r="ADN50" s="13"/>
      <c r="ADO50" s="13"/>
      <c r="ADP50" s="13"/>
      <c r="ADQ50" s="13"/>
      <c r="ADR50" s="13"/>
      <c r="ADS50" s="13"/>
      <c r="ADT50" s="13"/>
      <c r="ADU50" s="13"/>
      <c r="ADV50" s="13"/>
      <c r="ADW50" s="13"/>
      <c r="ADX50" s="13"/>
      <c r="ADY50" s="13"/>
      <c r="ADZ50" s="13"/>
      <c r="AEA50" s="13"/>
      <c r="AEB50" s="13"/>
      <c r="AEC50" s="13"/>
      <c r="AED50" s="13"/>
      <c r="AEE50" s="13"/>
      <c r="AEF50" s="13"/>
      <c r="AEG50" s="13"/>
      <c r="AEH50" s="13"/>
      <c r="AEI50" s="13"/>
      <c r="AEJ50" s="13"/>
      <c r="AEK50" s="13"/>
      <c r="AEL50" s="13"/>
      <c r="AEM50" s="13"/>
      <c r="AEN50" s="13"/>
      <c r="AEO50" s="13"/>
      <c r="AEP50" s="13"/>
      <c r="AEQ50" s="13"/>
      <c r="AER50" s="13"/>
      <c r="AES50" s="13"/>
      <c r="AET50" s="13"/>
      <c r="AEU50" s="13"/>
      <c r="AEV50" s="13"/>
      <c r="AEW50" s="13"/>
      <c r="AEX50" s="13"/>
      <c r="AEY50" s="13"/>
      <c r="AEZ50" s="13"/>
      <c r="AFA50" s="13"/>
      <c r="AFB50" s="13"/>
      <c r="AFC50" s="13"/>
      <c r="AFD50" s="13"/>
      <c r="AFE50" s="13"/>
      <c r="AFF50" s="13"/>
      <c r="AFG50" s="13"/>
      <c r="AFH50" s="13"/>
      <c r="AFI50" s="13"/>
      <c r="AFJ50" s="13"/>
      <c r="AFK50" s="13"/>
      <c r="AFL50" s="13"/>
      <c r="AFM50" s="13"/>
      <c r="AFN50" s="13"/>
      <c r="AFO50" s="13"/>
      <c r="AFP50" s="13"/>
      <c r="AFQ50" s="13"/>
      <c r="AFR50" s="13"/>
      <c r="AFS50" s="13"/>
      <c r="AFT50" s="13"/>
      <c r="AFU50" s="13"/>
      <c r="AFV50" s="13"/>
      <c r="AFW50" s="13"/>
      <c r="AFX50" s="13"/>
      <c r="AFY50" s="13"/>
      <c r="AFZ50" s="13"/>
      <c r="AGA50" s="13"/>
      <c r="AGB50" s="13"/>
      <c r="AGC50" s="13"/>
      <c r="AGD50" s="13"/>
      <c r="AGE50" s="13"/>
      <c r="AGF50" s="13"/>
      <c r="AGG50" s="13"/>
      <c r="AGH50" s="13"/>
      <c r="AGI50" s="13"/>
      <c r="AGJ50" s="13"/>
      <c r="AGK50" s="13"/>
      <c r="AGL50" s="13"/>
      <c r="AGM50" s="13"/>
      <c r="AGN50" s="13"/>
      <c r="AGO50" s="13"/>
      <c r="AGP50" s="13"/>
      <c r="AGQ50" s="13"/>
      <c r="AGR50" s="13"/>
      <c r="AGS50" s="13"/>
      <c r="AGT50" s="13"/>
      <c r="AGU50" s="13"/>
      <c r="AGV50" s="13"/>
      <c r="AGW50" s="13"/>
      <c r="AGX50" s="13"/>
      <c r="AGY50" s="13"/>
      <c r="AGZ50" s="13"/>
      <c r="AHA50" s="13"/>
      <c r="AHB50" s="13"/>
      <c r="AHC50" s="13"/>
      <c r="AHD50" s="13"/>
      <c r="AHE50" s="13"/>
      <c r="AHF50" s="13"/>
      <c r="AHG50" s="13"/>
      <c r="AHH50" s="13"/>
      <c r="AHI50" s="13"/>
      <c r="AHJ50" s="13"/>
      <c r="AHK50" s="13"/>
      <c r="AHL50" s="13"/>
      <c r="AHM50" s="13"/>
      <c r="AHN50" s="13"/>
      <c r="AHO50" s="13"/>
      <c r="AHP50" s="13"/>
      <c r="AHQ50" s="13"/>
      <c r="AHR50" s="13"/>
      <c r="AHS50" s="13"/>
      <c r="AHT50" s="13"/>
      <c r="AHU50" s="13"/>
      <c r="AHV50" s="13"/>
      <c r="AHW50" s="13"/>
      <c r="AHX50" s="13"/>
      <c r="AHY50" s="13"/>
      <c r="AHZ50" s="13"/>
      <c r="AIA50" s="13"/>
      <c r="AIB50" s="13"/>
      <c r="AIC50" s="13"/>
      <c r="AID50" s="13"/>
      <c r="AIE50" s="13"/>
      <c r="AIF50" s="13"/>
      <c r="AIG50" s="13"/>
      <c r="AIH50" s="13"/>
      <c r="AII50" s="13"/>
      <c r="AIJ50" s="13"/>
      <c r="AIK50" s="13"/>
      <c r="AIL50" s="13"/>
      <c r="AIM50" s="13"/>
      <c r="AIN50" s="13"/>
      <c r="AIO50" s="13"/>
      <c r="AIP50" s="13"/>
      <c r="AIQ50" s="13"/>
      <c r="AIR50" s="13"/>
      <c r="AIS50" s="13"/>
      <c r="AIT50" s="13"/>
      <c r="AIU50" s="13"/>
      <c r="AIV50" s="13"/>
      <c r="AIW50" s="13"/>
      <c r="AIX50" s="13"/>
      <c r="AIY50" s="13"/>
      <c r="AIZ50" s="13"/>
      <c r="AJA50" s="13"/>
      <c r="AJB50" s="13"/>
      <c r="AJC50" s="13"/>
      <c r="AJD50" s="13"/>
      <c r="AJE50" s="13"/>
      <c r="AJF50" s="13"/>
      <c r="AJG50" s="13"/>
      <c r="AJH50" s="13"/>
      <c r="AJI50" s="13"/>
      <c r="AJJ50" s="13"/>
      <c r="AJK50" s="13"/>
      <c r="AJL50" s="13"/>
      <c r="AJM50" s="13"/>
      <c r="AJN50" s="13"/>
      <c r="AJO50" s="13"/>
      <c r="AJP50" s="13"/>
      <c r="AJQ50" s="13"/>
      <c r="AJR50" s="13"/>
      <c r="AJS50" s="13"/>
      <c r="AJT50" s="13"/>
      <c r="AJU50" s="13"/>
      <c r="AJV50" s="13"/>
      <c r="AJW50" s="13"/>
      <c r="AJX50" s="13"/>
      <c r="AJY50" s="13"/>
      <c r="AJZ50" s="13"/>
      <c r="AKA50" s="13"/>
      <c r="AKB50" s="13"/>
      <c r="AKC50" s="13"/>
      <c r="AKD50" s="13"/>
      <c r="AKE50" s="13"/>
      <c r="AKF50" s="13"/>
      <c r="AKG50" s="13"/>
      <c r="AKH50" s="13"/>
      <c r="AKI50" s="13"/>
      <c r="AKJ50" s="13"/>
      <c r="AKK50" s="13"/>
      <c r="AKL50" s="13"/>
      <c r="AKM50" s="13"/>
      <c r="AKN50" s="13"/>
      <c r="AKO50" s="13"/>
      <c r="AKP50" s="13"/>
      <c r="AKQ50" s="13"/>
      <c r="AKR50" s="13"/>
      <c r="AKS50" s="13"/>
      <c r="AKT50" s="13"/>
      <c r="AKU50" s="13"/>
      <c r="AKV50" s="13"/>
      <c r="AKW50" s="13"/>
      <c r="AKX50" s="13"/>
      <c r="AKY50" s="13"/>
      <c r="AKZ50" s="13"/>
      <c r="ALA50" s="13"/>
      <c r="ALB50" s="13"/>
      <c r="ALC50" s="13"/>
      <c r="ALD50" s="13"/>
      <c r="ALE50" s="13"/>
      <c r="ALF50" s="13"/>
      <c r="ALG50" s="13"/>
      <c r="ALH50" s="13"/>
      <c r="ALI50" s="13"/>
      <c r="ALJ50" s="13"/>
      <c r="ALK50" s="13"/>
      <c r="ALL50" s="13"/>
      <c r="ALM50" s="13"/>
      <c r="ALN50" s="13"/>
      <c r="ALO50" s="13"/>
      <c r="ALP50" s="13"/>
      <c r="ALQ50" s="13"/>
      <c r="ALR50" s="13"/>
      <c r="ALS50" s="13"/>
      <c r="ALT50" s="13"/>
      <c r="ALU50" s="13"/>
      <c r="ALV50" s="13"/>
      <c r="ALW50" s="13"/>
      <c r="ALX50" s="13"/>
      <c r="ALY50" s="13"/>
      <c r="ALZ50" s="13"/>
      <c r="AMA50" s="13"/>
      <c r="AMB50" s="13"/>
      <c r="AMC50" s="13"/>
      <c r="AMD50" s="13"/>
      <c r="AME50" s="13"/>
      <c r="AMF50" s="13"/>
      <c r="AMG50" s="13"/>
      <c r="AMH50" s="13"/>
      <c r="AMI50" s="13"/>
      <c r="AMJ50" s="13"/>
      <c r="AMK50" s="13"/>
      <c r="AML50" s="13"/>
      <c r="AMM50" s="13"/>
      <c r="AMN50" s="13"/>
    </row>
    <row r="51" spans="1:1028" x14ac:dyDescent="0.3">
      <c r="A51" s="13">
        <v>349</v>
      </c>
      <c r="B51" s="13" t="s">
        <v>1696</v>
      </c>
      <c r="C51" s="13" t="s">
        <v>1697</v>
      </c>
      <c r="D51" s="13" t="s">
        <v>1521</v>
      </c>
      <c r="E51" s="13">
        <v>2006</v>
      </c>
      <c r="F51" s="13"/>
      <c r="G51" s="13" t="s">
        <v>1558</v>
      </c>
      <c r="H51" s="18" t="s">
        <v>3490</v>
      </c>
      <c r="I51" s="13">
        <v>1</v>
      </c>
      <c r="J51" s="47">
        <f>VLOOKUP(H51,Construction!$A:$I,9,FALSE)</f>
        <v>1</v>
      </c>
      <c r="K51" s="47">
        <f t="shared" si="0"/>
        <v>0</v>
      </c>
      <c r="L51" s="13"/>
      <c r="M51" s="13">
        <f t="shared" si="3"/>
        <v>0</v>
      </c>
      <c r="N51" s="22">
        <f t="shared" si="2"/>
        <v>0</v>
      </c>
      <c r="O51" s="22">
        <v>0</v>
      </c>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c r="ALZ51" s="13"/>
      <c r="AMA51" s="13"/>
      <c r="AMB51" s="13"/>
      <c r="AMC51" s="13"/>
      <c r="AMD51" s="13"/>
      <c r="AME51" s="13"/>
      <c r="AMF51" s="13"/>
      <c r="AMG51" s="13"/>
      <c r="AMH51" s="13"/>
      <c r="AMI51" s="13"/>
      <c r="AMJ51" s="13"/>
      <c r="AMK51" s="13"/>
      <c r="AML51" s="13"/>
      <c r="AMM51" s="13"/>
      <c r="AMN51" s="13"/>
    </row>
    <row r="52" spans="1:1028" x14ac:dyDescent="0.3">
      <c r="A52" s="13">
        <v>350</v>
      </c>
      <c r="B52" s="13" t="s">
        <v>1698</v>
      </c>
      <c r="C52" s="13" t="s">
        <v>1697</v>
      </c>
      <c r="D52" s="13" t="s">
        <v>1521</v>
      </c>
      <c r="E52" s="13">
        <v>2006</v>
      </c>
      <c r="F52" s="13"/>
      <c r="G52" s="13" t="s">
        <v>1558</v>
      </c>
      <c r="H52" s="18" t="s">
        <v>3490</v>
      </c>
      <c r="I52" s="13">
        <v>6</v>
      </c>
      <c r="J52" s="47">
        <f>VLOOKUP(H52,Construction!$A:$I,9,FALSE)</f>
        <v>1</v>
      </c>
      <c r="K52" s="47">
        <f t="shared" si="0"/>
        <v>5</v>
      </c>
      <c r="L52" s="13"/>
      <c r="M52" s="13">
        <f t="shared" si="3"/>
        <v>0</v>
      </c>
      <c r="N52" s="22">
        <f t="shared" si="2"/>
        <v>0</v>
      </c>
      <c r="O52" s="22">
        <v>0</v>
      </c>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row>
    <row r="53" spans="1:1028" x14ac:dyDescent="0.3">
      <c r="A53" s="13">
        <v>351</v>
      </c>
      <c r="B53" s="13" t="s">
        <v>1699</v>
      </c>
      <c r="C53" s="13" t="s">
        <v>1697</v>
      </c>
      <c r="D53" s="13" t="s">
        <v>1521</v>
      </c>
      <c r="E53" s="47">
        <v>2006</v>
      </c>
      <c r="F53" s="13"/>
      <c r="G53" s="13" t="s">
        <v>1558</v>
      </c>
      <c r="H53" s="18" t="s">
        <v>3490</v>
      </c>
      <c r="I53" s="13">
        <v>12</v>
      </c>
      <c r="J53" s="47">
        <f>VLOOKUP(H53,Construction!$A:$I,9,FALSE)</f>
        <v>1</v>
      </c>
      <c r="K53" s="47">
        <f t="shared" si="0"/>
        <v>11</v>
      </c>
      <c r="L53" s="13"/>
      <c r="M53" s="13">
        <f t="shared" si="3"/>
        <v>0</v>
      </c>
      <c r="N53" s="22">
        <f t="shared" si="2"/>
        <v>0</v>
      </c>
      <c r="O53" s="22">
        <v>0</v>
      </c>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c r="ALZ53" s="13"/>
      <c r="AMA53" s="13"/>
      <c r="AMB53" s="13"/>
      <c r="AMC53" s="13"/>
      <c r="AMD53" s="13"/>
      <c r="AME53" s="13"/>
      <c r="AMF53" s="13"/>
      <c r="AMG53" s="13"/>
      <c r="AMH53" s="13"/>
      <c r="AMI53" s="13"/>
      <c r="AMJ53" s="13"/>
      <c r="AMK53" s="13"/>
      <c r="AML53" s="13"/>
      <c r="AMM53" s="13"/>
      <c r="AMN53" s="13"/>
    </row>
    <row r="54" spans="1:1028" x14ac:dyDescent="0.3">
      <c r="A54" s="13">
        <v>352</v>
      </c>
      <c r="B54" s="13" t="s">
        <v>1700</v>
      </c>
      <c r="C54" s="13" t="s">
        <v>1701</v>
      </c>
      <c r="D54" s="13" t="s">
        <v>1521</v>
      </c>
      <c r="E54" s="47">
        <v>2006</v>
      </c>
      <c r="F54" s="13"/>
      <c r="G54" s="13" t="s">
        <v>1558</v>
      </c>
      <c r="H54" s="18" t="s">
        <v>3489</v>
      </c>
      <c r="I54" s="13">
        <v>1</v>
      </c>
      <c r="J54" s="47">
        <f>VLOOKUP(H54,Construction!$A:$I,9,FALSE)</f>
        <v>1</v>
      </c>
      <c r="K54" s="47">
        <f t="shared" si="0"/>
        <v>0</v>
      </c>
      <c r="L54" s="13"/>
      <c r="M54" s="13">
        <f t="shared" si="3"/>
        <v>0</v>
      </c>
      <c r="N54" s="22">
        <f t="shared" si="2"/>
        <v>0</v>
      </c>
      <c r="O54" s="22">
        <v>0</v>
      </c>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c r="ALZ54" s="13"/>
      <c r="AMA54" s="13"/>
      <c r="AMB54" s="13"/>
      <c r="AMC54" s="13"/>
      <c r="AMD54" s="13"/>
      <c r="AME54" s="13"/>
      <c r="AMF54" s="13"/>
      <c r="AMG54" s="13"/>
      <c r="AMH54" s="13"/>
      <c r="AMI54" s="13"/>
      <c r="AMJ54" s="13"/>
      <c r="AMK54" s="13"/>
      <c r="AML54" s="13"/>
      <c r="AMM54" s="13"/>
      <c r="AMN54" s="13"/>
    </row>
    <row r="55" spans="1:1028" x14ac:dyDescent="0.3">
      <c r="A55" s="13">
        <v>353</v>
      </c>
      <c r="B55" s="13" t="s">
        <v>1702</v>
      </c>
      <c r="C55" s="13" t="s">
        <v>1701</v>
      </c>
      <c r="D55" s="13" t="s">
        <v>1521</v>
      </c>
      <c r="E55" s="47">
        <v>2006</v>
      </c>
      <c r="F55" s="13"/>
      <c r="G55" s="13" t="s">
        <v>1558</v>
      </c>
      <c r="H55" s="18" t="s">
        <v>3489</v>
      </c>
      <c r="I55" s="13">
        <v>6</v>
      </c>
      <c r="J55" s="47">
        <f>VLOOKUP(H55,Construction!$A:$I,9,FALSE)</f>
        <v>1</v>
      </c>
      <c r="K55" s="47">
        <f t="shared" si="0"/>
        <v>5</v>
      </c>
      <c r="L55" s="13"/>
      <c r="M55" s="13">
        <f t="shared" si="3"/>
        <v>0</v>
      </c>
      <c r="N55" s="22">
        <f t="shared" si="2"/>
        <v>0</v>
      </c>
      <c r="O55" s="22">
        <v>0</v>
      </c>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c r="IW55" s="13"/>
      <c r="IX55" s="13"/>
      <c r="IY55" s="13"/>
      <c r="IZ55" s="13"/>
      <c r="JA55" s="13"/>
      <c r="JB55" s="13"/>
      <c r="JC55" s="13"/>
      <c r="JD55" s="13"/>
      <c r="JE55" s="13"/>
      <c r="JF55" s="13"/>
      <c r="JG55" s="13"/>
      <c r="JH55" s="13"/>
      <c r="JI55" s="13"/>
      <c r="JJ55" s="13"/>
      <c r="JK55" s="13"/>
      <c r="JL55" s="13"/>
      <c r="JM55" s="13"/>
      <c r="JN55" s="13"/>
      <c r="JO55" s="13"/>
      <c r="JP55" s="13"/>
      <c r="JQ55" s="13"/>
      <c r="JR55" s="13"/>
      <c r="JS55" s="13"/>
      <c r="JT55" s="13"/>
      <c r="JU55" s="13"/>
      <c r="JV55" s="13"/>
      <c r="JW55" s="13"/>
      <c r="JX55" s="13"/>
      <c r="JY55" s="13"/>
      <c r="JZ55" s="13"/>
      <c r="KA55" s="13"/>
      <c r="KB55" s="13"/>
      <c r="KC55" s="13"/>
      <c r="KD55" s="13"/>
      <c r="KE55" s="13"/>
      <c r="KF55" s="13"/>
      <c r="KG55" s="13"/>
      <c r="KH55" s="13"/>
      <c r="KI55" s="13"/>
      <c r="KJ55" s="13"/>
      <c r="KK55" s="13"/>
      <c r="KL55" s="13"/>
      <c r="KM55" s="13"/>
      <c r="KN55" s="13"/>
      <c r="KO55" s="13"/>
      <c r="KP55" s="13"/>
      <c r="KQ55" s="13"/>
      <c r="KR55" s="13"/>
      <c r="KS55" s="13"/>
      <c r="KT55" s="13"/>
      <c r="KU55" s="13"/>
      <c r="KV55" s="13"/>
      <c r="KW55" s="13"/>
      <c r="KX55" s="13"/>
      <c r="KY55" s="13"/>
      <c r="KZ55" s="13"/>
      <c r="LA55" s="13"/>
      <c r="LB55" s="13"/>
      <c r="LC55" s="13"/>
      <c r="LD55" s="13"/>
      <c r="LE55" s="13"/>
      <c r="LF55" s="13"/>
      <c r="LG55" s="13"/>
      <c r="LH55" s="13"/>
      <c r="LI55" s="13"/>
      <c r="LJ55" s="13"/>
      <c r="LK55" s="13"/>
      <c r="LL55" s="13"/>
      <c r="LM55" s="13"/>
      <c r="LN55" s="13"/>
      <c r="LO55" s="13"/>
      <c r="LP55" s="13"/>
      <c r="LQ55" s="13"/>
      <c r="LR55" s="13"/>
      <c r="LS55" s="13"/>
      <c r="LT55" s="13"/>
      <c r="LU55" s="13"/>
      <c r="LV55" s="13"/>
      <c r="LW55" s="13"/>
      <c r="LX55" s="13"/>
      <c r="LY55" s="13"/>
      <c r="LZ55" s="13"/>
      <c r="MA55" s="13"/>
      <c r="MB55" s="13"/>
      <c r="MC55" s="13"/>
      <c r="MD55" s="13"/>
      <c r="ME55" s="13"/>
      <c r="MF55" s="13"/>
      <c r="MG55" s="13"/>
      <c r="MH55" s="13"/>
      <c r="MI55" s="13"/>
      <c r="MJ55" s="13"/>
      <c r="MK55" s="13"/>
      <c r="ML55" s="13"/>
      <c r="MM55" s="13"/>
      <c r="MN55" s="13"/>
      <c r="MO55" s="13"/>
      <c r="MP55" s="13"/>
      <c r="MQ55" s="13"/>
      <c r="MR55" s="13"/>
      <c r="MS55" s="13"/>
      <c r="MT55" s="13"/>
      <c r="MU55" s="13"/>
      <c r="MV55" s="13"/>
      <c r="MW55" s="13"/>
      <c r="MX55" s="13"/>
      <c r="MY55" s="13"/>
      <c r="MZ55" s="13"/>
      <c r="NA55" s="13"/>
      <c r="NB55" s="13"/>
      <c r="NC55" s="13"/>
      <c r="ND55" s="13"/>
      <c r="NE55" s="13"/>
      <c r="NF55" s="13"/>
      <c r="NG55" s="13"/>
      <c r="NH55" s="13"/>
      <c r="NI55" s="13"/>
      <c r="NJ55" s="13"/>
      <c r="NK55" s="13"/>
      <c r="NL55" s="13"/>
      <c r="NM55" s="13"/>
      <c r="NN55" s="13"/>
      <c r="NO55" s="13"/>
      <c r="NP55" s="13"/>
      <c r="NQ55" s="13"/>
      <c r="NR55" s="13"/>
      <c r="NS55" s="13"/>
      <c r="NT55" s="13"/>
      <c r="NU55" s="13"/>
      <c r="NV55" s="13"/>
      <c r="NW55" s="13"/>
      <c r="NX55" s="13"/>
      <c r="NY55" s="13"/>
      <c r="NZ55" s="13"/>
      <c r="OA55" s="13"/>
      <c r="OB55" s="13"/>
      <c r="OC55" s="13"/>
      <c r="OD55" s="13"/>
      <c r="OE55" s="13"/>
      <c r="OF55" s="13"/>
      <c r="OG55" s="13"/>
      <c r="OH55" s="13"/>
      <c r="OI55" s="13"/>
      <c r="OJ55" s="13"/>
      <c r="OK55" s="13"/>
      <c r="OL55" s="13"/>
      <c r="OM55" s="13"/>
      <c r="ON55" s="13"/>
      <c r="OO55" s="13"/>
      <c r="OP55" s="13"/>
      <c r="OQ55" s="13"/>
      <c r="OR55" s="13"/>
      <c r="OS55" s="13"/>
      <c r="OT55" s="13"/>
      <c r="OU55" s="13"/>
      <c r="OV55" s="13"/>
      <c r="OW55" s="13"/>
      <c r="OX55" s="13"/>
      <c r="OY55" s="13"/>
      <c r="OZ55" s="13"/>
      <c r="PA55" s="13"/>
      <c r="PB55" s="13"/>
      <c r="PC55" s="13"/>
      <c r="PD55" s="13"/>
      <c r="PE55" s="13"/>
      <c r="PF55" s="13"/>
      <c r="PG55" s="13"/>
      <c r="PH55" s="13"/>
      <c r="PI55" s="13"/>
      <c r="PJ55" s="13"/>
      <c r="PK55" s="13"/>
      <c r="PL55" s="13"/>
      <c r="PM55" s="13"/>
      <c r="PN55" s="13"/>
      <c r="PO55" s="13"/>
      <c r="PP55" s="13"/>
      <c r="PQ55" s="13"/>
      <c r="PR55" s="13"/>
      <c r="PS55" s="13"/>
      <c r="PT55" s="13"/>
      <c r="PU55" s="13"/>
      <c r="PV55" s="13"/>
      <c r="PW55" s="13"/>
      <c r="PX55" s="13"/>
      <c r="PY55" s="13"/>
      <c r="PZ55" s="13"/>
      <c r="QA55" s="13"/>
      <c r="QB55" s="13"/>
      <c r="QC55" s="13"/>
      <c r="QD55" s="13"/>
      <c r="QE55" s="13"/>
      <c r="QF55" s="13"/>
      <c r="QG55" s="13"/>
      <c r="QH55" s="13"/>
      <c r="QI55" s="13"/>
      <c r="QJ55" s="13"/>
      <c r="QK55" s="13"/>
      <c r="QL55" s="13"/>
      <c r="QM55" s="13"/>
      <c r="QN55" s="13"/>
      <c r="QO55" s="13"/>
      <c r="QP55" s="13"/>
      <c r="QQ55" s="13"/>
      <c r="QR55" s="13"/>
      <c r="QS55" s="13"/>
      <c r="QT55" s="13"/>
      <c r="QU55" s="13"/>
      <c r="QV55" s="13"/>
      <c r="QW55" s="13"/>
      <c r="QX55" s="13"/>
      <c r="QY55" s="13"/>
      <c r="QZ55" s="13"/>
      <c r="RA55" s="13"/>
      <c r="RB55" s="13"/>
      <c r="RC55" s="13"/>
      <c r="RD55" s="13"/>
      <c r="RE55" s="13"/>
      <c r="RF55" s="13"/>
      <c r="RG55" s="13"/>
      <c r="RH55" s="13"/>
      <c r="RI55" s="13"/>
      <c r="RJ55" s="13"/>
      <c r="RK55" s="13"/>
      <c r="RL55" s="13"/>
      <c r="RM55" s="13"/>
      <c r="RN55" s="13"/>
      <c r="RO55" s="13"/>
      <c r="RP55" s="13"/>
      <c r="RQ55" s="13"/>
      <c r="RR55" s="13"/>
      <c r="RS55" s="13"/>
      <c r="RT55" s="13"/>
      <c r="RU55" s="13"/>
      <c r="RV55" s="13"/>
      <c r="RW55" s="13"/>
      <c r="RX55" s="13"/>
      <c r="RY55" s="13"/>
      <c r="RZ55" s="13"/>
      <c r="SA55" s="13"/>
      <c r="SB55" s="13"/>
      <c r="SC55" s="13"/>
      <c r="SD55" s="13"/>
      <c r="SE55" s="13"/>
      <c r="SF55" s="13"/>
      <c r="SG55" s="13"/>
      <c r="SH55" s="13"/>
      <c r="SI55" s="13"/>
      <c r="SJ55" s="13"/>
      <c r="SK55" s="13"/>
      <c r="SL55" s="13"/>
      <c r="SM55" s="13"/>
      <c r="SN55" s="13"/>
      <c r="SO55" s="13"/>
      <c r="SP55" s="13"/>
      <c r="SQ55" s="13"/>
      <c r="SR55" s="13"/>
      <c r="SS55" s="13"/>
      <c r="ST55" s="13"/>
      <c r="SU55" s="13"/>
      <c r="SV55" s="13"/>
      <c r="SW55" s="13"/>
      <c r="SX55" s="13"/>
      <c r="SY55" s="13"/>
      <c r="SZ55" s="13"/>
      <c r="TA55" s="13"/>
      <c r="TB55" s="13"/>
      <c r="TC55" s="13"/>
      <c r="TD55" s="13"/>
      <c r="TE55" s="13"/>
      <c r="TF55" s="13"/>
      <c r="TG55" s="13"/>
      <c r="TH55" s="13"/>
      <c r="TI55" s="13"/>
      <c r="TJ55" s="13"/>
      <c r="TK55" s="13"/>
      <c r="TL55" s="13"/>
      <c r="TM55" s="13"/>
      <c r="TN55" s="13"/>
      <c r="TO55" s="13"/>
      <c r="TP55" s="13"/>
      <c r="TQ55" s="13"/>
      <c r="TR55" s="13"/>
      <c r="TS55" s="13"/>
      <c r="TT55" s="13"/>
      <c r="TU55" s="13"/>
      <c r="TV55" s="13"/>
      <c r="TW55" s="13"/>
      <c r="TX55" s="13"/>
      <c r="TY55" s="13"/>
      <c r="TZ55" s="13"/>
      <c r="UA55" s="13"/>
      <c r="UB55" s="13"/>
      <c r="UC55" s="13"/>
      <c r="UD55" s="13"/>
      <c r="UE55" s="13"/>
      <c r="UF55" s="13"/>
      <c r="UG55" s="13"/>
      <c r="UH55" s="13"/>
      <c r="UI55" s="13"/>
      <c r="UJ55" s="13"/>
      <c r="UK55" s="13"/>
      <c r="UL55" s="13"/>
      <c r="UM55" s="13"/>
      <c r="UN55" s="13"/>
      <c r="UO55" s="13"/>
      <c r="UP55" s="13"/>
      <c r="UQ55" s="13"/>
      <c r="UR55" s="13"/>
      <c r="US55" s="13"/>
      <c r="UT55" s="13"/>
      <c r="UU55" s="13"/>
      <c r="UV55" s="13"/>
      <c r="UW55" s="13"/>
      <c r="UX55" s="13"/>
      <c r="UY55" s="13"/>
      <c r="UZ55" s="13"/>
      <c r="VA55" s="13"/>
      <c r="VB55" s="13"/>
      <c r="VC55" s="13"/>
      <c r="VD55" s="13"/>
      <c r="VE55" s="13"/>
      <c r="VF55" s="13"/>
      <c r="VG55" s="13"/>
      <c r="VH55" s="13"/>
      <c r="VI55" s="13"/>
      <c r="VJ55" s="13"/>
      <c r="VK55" s="13"/>
      <c r="VL55" s="13"/>
      <c r="VM55" s="13"/>
      <c r="VN55" s="13"/>
      <c r="VO55" s="13"/>
      <c r="VP55" s="13"/>
      <c r="VQ55" s="13"/>
      <c r="VR55" s="13"/>
      <c r="VS55" s="13"/>
      <c r="VT55" s="13"/>
      <c r="VU55" s="13"/>
      <c r="VV55" s="13"/>
      <c r="VW55" s="13"/>
      <c r="VX55" s="13"/>
      <c r="VY55" s="13"/>
      <c r="VZ55" s="13"/>
      <c r="WA55" s="13"/>
      <c r="WB55" s="13"/>
      <c r="WC55" s="13"/>
      <c r="WD55" s="13"/>
      <c r="WE55" s="13"/>
      <c r="WF55" s="13"/>
      <c r="WG55" s="13"/>
      <c r="WH55" s="13"/>
      <c r="WI55" s="13"/>
      <c r="WJ55" s="13"/>
      <c r="WK55" s="13"/>
      <c r="WL55" s="13"/>
      <c r="WM55" s="13"/>
      <c r="WN55" s="13"/>
      <c r="WO55" s="13"/>
      <c r="WP55" s="13"/>
      <c r="WQ55" s="13"/>
      <c r="WR55" s="13"/>
      <c r="WS55" s="13"/>
      <c r="WT55" s="13"/>
      <c r="WU55" s="13"/>
      <c r="WV55" s="13"/>
      <c r="WW55" s="13"/>
      <c r="WX55" s="13"/>
      <c r="WY55" s="13"/>
      <c r="WZ55" s="13"/>
      <c r="XA55" s="13"/>
      <c r="XB55" s="13"/>
      <c r="XC55" s="13"/>
      <c r="XD55" s="13"/>
      <c r="XE55" s="13"/>
      <c r="XF55" s="13"/>
      <c r="XG55" s="13"/>
      <c r="XH55" s="13"/>
      <c r="XI55" s="13"/>
      <c r="XJ55" s="13"/>
      <c r="XK55" s="13"/>
      <c r="XL55" s="13"/>
      <c r="XM55" s="13"/>
      <c r="XN55" s="13"/>
      <c r="XO55" s="13"/>
      <c r="XP55" s="13"/>
      <c r="XQ55" s="13"/>
      <c r="XR55" s="13"/>
      <c r="XS55" s="13"/>
      <c r="XT55" s="13"/>
      <c r="XU55" s="13"/>
      <c r="XV55" s="13"/>
      <c r="XW55" s="13"/>
      <c r="XX55" s="13"/>
      <c r="XY55" s="13"/>
      <c r="XZ55" s="13"/>
      <c r="YA55" s="13"/>
      <c r="YB55" s="13"/>
      <c r="YC55" s="13"/>
      <c r="YD55" s="13"/>
      <c r="YE55" s="13"/>
      <c r="YF55" s="13"/>
      <c r="YG55" s="13"/>
      <c r="YH55" s="13"/>
      <c r="YI55" s="13"/>
      <c r="YJ55" s="13"/>
      <c r="YK55" s="13"/>
      <c r="YL55" s="13"/>
      <c r="YM55" s="13"/>
      <c r="YN55" s="13"/>
      <c r="YO55" s="13"/>
      <c r="YP55" s="13"/>
      <c r="YQ55" s="13"/>
      <c r="YR55" s="13"/>
      <c r="YS55" s="13"/>
      <c r="YT55" s="13"/>
      <c r="YU55" s="13"/>
      <c r="YV55" s="13"/>
      <c r="YW55" s="13"/>
      <c r="YX55" s="13"/>
      <c r="YY55" s="13"/>
      <c r="YZ55" s="13"/>
      <c r="ZA55" s="13"/>
      <c r="ZB55" s="13"/>
      <c r="ZC55" s="13"/>
      <c r="ZD55" s="13"/>
      <c r="ZE55" s="13"/>
      <c r="ZF55" s="13"/>
      <c r="ZG55" s="13"/>
      <c r="ZH55" s="13"/>
      <c r="ZI55" s="13"/>
      <c r="ZJ55" s="13"/>
      <c r="ZK55" s="13"/>
      <c r="ZL55" s="13"/>
      <c r="ZM55" s="13"/>
      <c r="ZN55" s="13"/>
      <c r="ZO55" s="13"/>
      <c r="ZP55" s="13"/>
      <c r="ZQ55" s="13"/>
      <c r="ZR55" s="13"/>
      <c r="ZS55" s="13"/>
      <c r="ZT55" s="13"/>
      <c r="ZU55" s="13"/>
      <c r="ZV55" s="13"/>
      <c r="ZW55" s="13"/>
      <c r="ZX55" s="13"/>
      <c r="ZY55" s="13"/>
      <c r="ZZ55" s="13"/>
      <c r="AAA55" s="13"/>
      <c r="AAB55" s="13"/>
      <c r="AAC55" s="13"/>
      <c r="AAD55" s="13"/>
      <c r="AAE55" s="13"/>
      <c r="AAF55" s="13"/>
      <c r="AAG55" s="13"/>
      <c r="AAH55" s="13"/>
      <c r="AAI55" s="13"/>
      <c r="AAJ55" s="13"/>
      <c r="AAK55" s="13"/>
      <c r="AAL55" s="13"/>
      <c r="AAM55" s="13"/>
      <c r="AAN55" s="13"/>
      <c r="AAO55" s="13"/>
      <c r="AAP55" s="13"/>
      <c r="AAQ55" s="13"/>
      <c r="AAR55" s="13"/>
      <c r="AAS55" s="13"/>
      <c r="AAT55" s="13"/>
      <c r="AAU55" s="13"/>
      <c r="AAV55" s="13"/>
      <c r="AAW55" s="13"/>
      <c r="AAX55" s="13"/>
      <c r="AAY55" s="13"/>
      <c r="AAZ55" s="13"/>
      <c r="ABA55" s="13"/>
      <c r="ABB55" s="13"/>
      <c r="ABC55" s="13"/>
      <c r="ABD55" s="13"/>
      <c r="ABE55" s="13"/>
      <c r="ABF55" s="13"/>
      <c r="ABG55" s="13"/>
      <c r="ABH55" s="13"/>
      <c r="ABI55" s="13"/>
      <c r="ABJ55" s="13"/>
      <c r="ABK55" s="13"/>
      <c r="ABL55" s="13"/>
      <c r="ABM55" s="13"/>
      <c r="ABN55" s="13"/>
      <c r="ABO55" s="13"/>
      <c r="ABP55" s="13"/>
      <c r="ABQ55" s="13"/>
      <c r="ABR55" s="13"/>
      <c r="ABS55" s="13"/>
      <c r="ABT55" s="13"/>
      <c r="ABU55" s="13"/>
      <c r="ABV55" s="13"/>
      <c r="ABW55" s="13"/>
      <c r="ABX55" s="13"/>
      <c r="ABY55" s="13"/>
      <c r="ABZ55" s="13"/>
      <c r="ACA55" s="13"/>
      <c r="ACB55" s="13"/>
      <c r="ACC55" s="13"/>
      <c r="ACD55" s="13"/>
      <c r="ACE55" s="13"/>
      <c r="ACF55" s="13"/>
      <c r="ACG55" s="13"/>
      <c r="ACH55" s="13"/>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c r="ADN55" s="13"/>
      <c r="ADO55" s="13"/>
      <c r="ADP55" s="13"/>
      <c r="ADQ55" s="13"/>
      <c r="ADR55" s="13"/>
      <c r="ADS55" s="13"/>
      <c r="ADT55" s="13"/>
      <c r="ADU55" s="13"/>
      <c r="ADV55" s="13"/>
      <c r="ADW55" s="13"/>
      <c r="ADX55" s="13"/>
      <c r="ADY55" s="13"/>
      <c r="ADZ55" s="13"/>
      <c r="AEA55" s="13"/>
      <c r="AEB55" s="13"/>
      <c r="AEC55" s="13"/>
      <c r="AED55" s="13"/>
      <c r="AEE55" s="13"/>
      <c r="AEF55" s="13"/>
      <c r="AEG55" s="13"/>
      <c r="AEH55" s="13"/>
      <c r="AEI55" s="13"/>
      <c r="AEJ55" s="13"/>
      <c r="AEK55" s="13"/>
      <c r="AEL55" s="13"/>
      <c r="AEM55" s="13"/>
      <c r="AEN55" s="13"/>
      <c r="AEO55" s="13"/>
      <c r="AEP55" s="13"/>
      <c r="AEQ55" s="13"/>
      <c r="AER55" s="13"/>
      <c r="AES55" s="13"/>
      <c r="AET55" s="13"/>
      <c r="AEU55" s="13"/>
      <c r="AEV55" s="13"/>
      <c r="AEW55" s="13"/>
      <c r="AEX55" s="13"/>
      <c r="AEY55" s="13"/>
      <c r="AEZ55" s="13"/>
      <c r="AFA55" s="13"/>
      <c r="AFB55" s="13"/>
      <c r="AFC55" s="13"/>
      <c r="AFD55" s="13"/>
      <c r="AFE55" s="13"/>
      <c r="AFF55" s="13"/>
      <c r="AFG55" s="13"/>
      <c r="AFH55" s="13"/>
      <c r="AFI55" s="13"/>
      <c r="AFJ55" s="13"/>
      <c r="AFK55" s="13"/>
      <c r="AFL55" s="13"/>
      <c r="AFM55" s="13"/>
      <c r="AFN55" s="13"/>
      <c r="AFO55" s="13"/>
      <c r="AFP55" s="13"/>
      <c r="AFQ55" s="13"/>
      <c r="AFR55" s="13"/>
      <c r="AFS55" s="13"/>
      <c r="AFT55" s="13"/>
      <c r="AFU55" s="13"/>
      <c r="AFV55" s="13"/>
      <c r="AFW55" s="13"/>
      <c r="AFX55" s="13"/>
      <c r="AFY55" s="13"/>
      <c r="AFZ55" s="13"/>
      <c r="AGA55" s="13"/>
      <c r="AGB55" s="13"/>
      <c r="AGC55" s="13"/>
      <c r="AGD55" s="13"/>
      <c r="AGE55" s="13"/>
      <c r="AGF55" s="13"/>
      <c r="AGG55" s="13"/>
      <c r="AGH55" s="13"/>
      <c r="AGI55" s="13"/>
      <c r="AGJ55" s="13"/>
      <c r="AGK55" s="13"/>
      <c r="AGL55" s="13"/>
      <c r="AGM55" s="13"/>
      <c r="AGN55" s="13"/>
      <c r="AGO55" s="13"/>
      <c r="AGP55" s="13"/>
      <c r="AGQ55" s="13"/>
      <c r="AGR55" s="13"/>
      <c r="AGS55" s="13"/>
      <c r="AGT55" s="13"/>
      <c r="AGU55" s="13"/>
      <c r="AGV55" s="13"/>
      <c r="AGW55" s="13"/>
      <c r="AGX55" s="13"/>
      <c r="AGY55" s="13"/>
      <c r="AGZ55" s="13"/>
      <c r="AHA55" s="13"/>
      <c r="AHB55" s="13"/>
      <c r="AHC55" s="13"/>
      <c r="AHD55" s="13"/>
      <c r="AHE55" s="13"/>
      <c r="AHF55" s="13"/>
      <c r="AHG55" s="13"/>
      <c r="AHH55" s="13"/>
      <c r="AHI55" s="13"/>
      <c r="AHJ55" s="13"/>
      <c r="AHK55" s="13"/>
      <c r="AHL55" s="13"/>
      <c r="AHM55" s="13"/>
      <c r="AHN55" s="13"/>
      <c r="AHO55" s="13"/>
      <c r="AHP55" s="13"/>
      <c r="AHQ55" s="13"/>
      <c r="AHR55" s="13"/>
      <c r="AHS55" s="13"/>
      <c r="AHT55" s="13"/>
      <c r="AHU55" s="13"/>
      <c r="AHV55" s="13"/>
      <c r="AHW55" s="13"/>
      <c r="AHX55" s="13"/>
      <c r="AHY55" s="13"/>
      <c r="AHZ55" s="13"/>
      <c r="AIA55" s="13"/>
      <c r="AIB55" s="13"/>
      <c r="AIC55" s="13"/>
      <c r="AID55" s="13"/>
      <c r="AIE55" s="13"/>
      <c r="AIF55" s="13"/>
      <c r="AIG55" s="13"/>
      <c r="AIH55" s="13"/>
      <c r="AII55" s="13"/>
      <c r="AIJ55" s="13"/>
      <c r="AIK55" s="13"/>
      <c r="AIL55" s="13"/>
      <c r="AIM55" s="13"/>
      <c r="AIN55" s="13"/>
      <c r="AIO55" s="13"/>
      <c r="AIP55" s="13"/>
      <c r="AIQ55" s="13"/>
      <c r="AIR55" s="13"/>
      <c r="AIS55" s="13"/>
      <c r="AIT55" s="13"/>
      <c r="AIU55" s="13"/>
      <c r="AIV55" s="13"/>
      <c r="AIW55" s="13"/>
      <c r="AIX55" s="13"/>
      <c r="AIY55" s="13"/>
      <c r="AIZ55" s="13"/>
      <c r="AJA55" s="13"/>
      <c r="AJB55" s="13"/>
      <c r="AJC55" s="13"/>
      <c r="AJD55" s="13"/>
      <c r="AJE55" s="13"/>
      <c r="AJF55" s="13"/>
      <c r="AJG55" s="13"/>
      <c r="AJH55" s="13"/>
      <c r="AJI55" s="13"/>
      <c r="AJJ55" s="13"/>
      <c r="AJK55" s="13"/>
      <c r="AJL55" s="13"/>
      <c r="AJM55" s="13"/>
      <c r="AJN55" s="13"/>
      <c r="AJO55" s="13"/>
      <c r="AJP55" s="13"/>
      <c r="AJQ55" s="13"/>
      <c r="AJR55" s="13"/>
      <c r="AJS55" s="13"/>
      <c r="AJT55" s="13"/>
      <c r="AJU55" s="13"/>
      <c r="AJV55" s="13"/>
      <c r="AJW55" s="13"/>
      <c r="AJX55" s="13"/>
      <c r="AJY55" s="13"/>
      <c r="AJZ55" s="13"/>
      <c r="AKA55" s="13"/>
      <c r="AKB55" s="13"/>
      <c r="AKC55" s="13"/>
      <c r="AKD55" s="13"/>
      <c r="AKE55" s="13"/>
      <c r="AKF55" s="13"/>
      <c r="AKG55" s="13"/>
      <c r="AKH55" s="13"/>
      <c r="AKI55" s="13"/>
      <c r="AKJ55" s="13"/>
      <c r="AKK55" s="13"/>
      <c r="AKL55" s="13"/>
      <c r="AKM55" s="13"/>
      <c r="AKN55" s="13"/>
      <c r="AKO55" s="13"/>
      <c r="AKP55" s="13"/>
      <c r="AKQ55" s="13"/>
      <c r="AKR55" s="13"/>
      <c r="AKS55" s="13"/>
      <c r="AKT55" s="13"/>
      <c r="AKU55" s="13"/>
      <c r="AKV55" s="13"/>
      <c r="AKW55" s="13"/>
      <c r="AKX55" s="13"/>
      <c r="AKY55" s="13"/>
      <c r="AKZ55" s="13"/>
      <c r="ALA55" s="13"/>
      <c r="ALB55" s="13"/>
      <c r="ALC55" s="13"/>
      <c r="ALD55" s="13"/>
      <c r="ALE55" s="13"/>
      <c r="ALF55" s="13"/>
      <c r="ALG55" s="13"/>
      <c r="ALH55" s="13"/>
      <c r="ALI55" s="13"/>
      <c r="ALJ55" s="13"/>
      <c r="ALK55" s="13"/>
      <c r="ALL55" s="13"/>
      <c r="ALM55" s="13"/>
      <c r="ALN55" s="13"/>
      <c r="ALO55" s="13"/>
      <c r="ALP55" s="13"/>
      <c r="ALQ55" s="13"/>
      <c r="ALR55" s="13"/>
      <c r="ALS55" s="13"/>
      <c r="ALT55" s="13"/>
      <c r="ALU55" s="13"/>
      <c r="ALV55" s="13"/>
      <c r="ALW55" s="13"/>
      <c r="ALX55" s="13"/>
      <c r="ALY55" s="13"/>
      <c r="ALZ55" s="13"/>
      <c r="AMA55" s="13"/>
      <c r="AMB55" s="13"/>
      <c r="AMC55" s="13"/>
      <c r="AMD55" s="13"/>
      <c r="AME55" s="13"/>
      <c r="AMF55" s="13"/>
      <c r="AMG55" s="13"/>
      <c r="AMH55" s="13"/>
      <c r="AMI55" s="13"/>
      <c r="AMJ55" s="13"/>
      <c r="AMK55" s="13"/>
      <c r="AML55" s="13"/>
      <c r="AMM55" s="13"/>
      <c r="AMN55" s="13"/>
    </row>
    <row r="56" spans="1:1028" x14ac:dyDescent="0.3">
      <c r="A56" s="13">
        <v>354</v>
      </c>
      <c r="B56" s="13" t="s">
        <v>1703</v>
      </c>
      <c r="C56" s="13" t="s">
        <v>1701</v>
      </c>
      <c r="D56" s="13" t="s">
        <v>1521</v>
      </c>
      <c r="E56" s="13">
        <v>2006</v>
      </c>
      <c r="F56" s="13"/>
      <c r="G56" s="13" t="s">
        <v>1558</v>
      </c>
      <c r="H56" s="18" t="s">
        <v>3489</v>
      </c>
      <c r="I56" s="13">
        <v>12</v>
      </c>
      <c r="J56" s="47">
        <f>VLOOKUP(H56,Construction!$A:$I,9,FALSE)</f>
        <v>1</v>
      </c>
      <c r="K56" s="47">
        <f t="shared" si="0"/>
        <v>11</v>
      </c>
      <c r="L56" s="13"/>
      <c r="M56" s="13">
        <f t="shared" si="3"/>
        <v>0</v>
      </c>
      <c r="N56" s="22">
        <f t="shared" si="2"/>
        <v>0</v>
      </c>
      <c r="O56" s="22">
        <v>0</v>
      </c>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c r="AMA56" s="13"/>
      <c r="AMB56" s="13"/>
      <c r="AMC56" s="13"/>
      <c r="AMD56" s="13"/>
      <c r="AME56" s="13"/>
      <c r="AMF56" s="13"/>
      <c r="AMG56" s="13"/>
      <c r="AMH56" s="13"/>
      <c r="AMI56" s="13"/>
      <c r="AMJ56" s="13"/>
      <c r="AMK56" s="13"/>
      <c r="AML56" s="13"/>
      <c r="AMM56" s="13"/>
      <c r="AMN56" s="13"/>
    </row>
    <row r="57" spans="1:1028" x14ac:dyDescent="0.3">
      <c r="A57" s="13">
        <v>355</v>
      </c>
      <c r="B57" s="13" t="s">
        <v>1704</v>
      </c>
      <c r="C57" s="13" t="s">
        <v>1705</v>
      </c>
      <c r="D57" s="13" t="s">
        <v>1521</v>
      </c>
      <c r="E57" s="13">
        <v>2006</v>
      </c>
      <c r="F57" s="13"/>
      <c r="G57" s="13" t="s">
        <v>1558</v>
      </c>
      <c r="H57" s="18" t="s">
        <v>3491</v>
      </c>
      <c r="I57" s="13">
        <v>1</v>
      </c>
      <c r="J57" s="47">
        <f>VLOOKUP(H57,Construction!$A:$I,9,FALSE)</f>
        <v>1</v>
      </c>
      <c r="K57" s="47">
        <f t="shared" si="0"/>
        <v>0</v>
      </c>
      <c r="L57" s="13"/>
      <c r="M57" s="13">
        <f t="shared" si="3"/>
        <v>0</v>
      </c>
      <c r="N57" s="22">
        <f t="shared" si="2"/>
        <v>0</v>
      </c>
      <c r="O57" s="22">
        <v>0</v>
      </c>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row>
    <row r="58" spans="1:1028" x14ac:dyDescent="0.3">
      <c r="A58" s="13">
        <v>356</v>
      </c>
      <c r="B58" s="13" t="s">
        <v>1706</v>
      </c>
      <c r="C58" s="13" t="s">
        <v>1705</v>
      </c>
      <c r="D58" s="13" t="s">
        <v>1521</v>
      </c>
      <c r="E58" s="13">
        <v>2006</v>
      </c>
      <c r="F58" s="13"/>
      <c r="G58" s="13" t="s">
        <v>1558</v>
      </c>
      <c r="H58" s="18" t="s">
        <v>3491</v>
      </c>
      <c r="I58" s="13">
        <v>6</v>
      </c>
      <c r="J58" s="47">
        <f>VLOOKUP(H58,Construction!$A:$I,9,FALSE)</f>
        <v>1</v>
      </c>
      <c r="K58" s="47">
        <f t="shared" si="0"/>
        <v>5</v>
      </c>
      <c r="L58" s="13"/>
      <c r="M58" s="13">
        <f t="shared" si="3"/>
        <v>0</v>
      </c>
      <c r="N58" s="22">
        <f t="shared" si="2"/>
        <v>0</v>
      </c>
      <c r="O58" s="22">
        <v>0</v>
      </c>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c r="ALZ58" s="13"/>
      <c r="AMA58" s="13"/>
      <c r="AMB58" s="13"/>
      <c r="AMC58" s="13"/>
      <c r="AMD58" s="13"/>
      <c r="AME58" s="13"/>
      <c r="AMF58" s="13"/>
      <c r="AMG58" s="13"/>
      <c r="AMH58" s="13"/>
      <c r="AMI58" s="13"/>
      <c r="AMJ58" s="13"/>
      <c r="AMK58" s="13"/>
      <c r="AML58" s="13"/>
      <c r="AMM58" s="13"/>
      <c r="AMN58" s="13"/>
    </row>
    <row r="59" spans="1:1028" x14ac:dyDescent="0.3">
      <c r="A59" s="13">
        <v>357</v>
      </c>
      <c r="B59" s="13" t="s">
        <v>1707</v>
      </c>
      <c r="C59" s="13" t="s">
        <v>1705</v>
      </c>
      <c r="D59" s="13" t="s">
        <v>1521</v>
      </c>
      <c r="E59" s="13">
        <v>2006</v>
      </c>
      <c r="F59" s="13"/>
      <c r="G59" s="13" t="s">
        <v>1558</v>
      </c>
      <c r="H59" s="18" t="s">
        <v>3491</v>
      </c>
      <c r="I59" s="13">
        <v>12</v>
      </c>
      <c r="J59" s="47">
        <f>VLOOKUP(H59,Construction!$A:$I,9,FALSE)</f>
        <v>1</v>
      </c>
      <c r="K59" s="47">
        <f t="shared" si="0"/>
        <v>11</v>
      </c>
      <c r="L59" s="13"/>
      <c r="M59" s="13">
        <f t="shared" si="3"/>
        <v>0</v>
      </c>
      <c r="N59" s="22">
        <f t="shared" si="2"/>
        <v>0</v>
      </c>
      <c r="O59" s="22">
        <v>0</v>
      </c>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row>
    <row r="60" spans="1:1028" x14ac:dyDescent="0.3">
      <c r="A60" s="13">
        <v>59</v>
      </c>
      <c r="B60" s="13" t="s">
        <v>496</v>
      </c>
      <c r="C60" s="13" t="s">
        <v>1716</v>
      </c>
      <c r="D60" s="13" t="s">
        <v>1717</v>
      </c>
      <c r="E60" s="13">
        <v>2013</v>
      </c>
      <c r="F60" s="13"/>
      <c r="G60" s="13" t="s">
        <v>1611</v>
      </c>
      <c r="H60" s="47" t="s">
        <v>493</v>
      </c>
      <c r="I60" s="13">
        <v>1</v>
      </c>
      <c r="J60" s="47">
        <f>VLOOKUP(H60,Construction!$A:$I,9,FALSE)</f>
        <v>12</v>
      </c>
      <c r="K60" s="47">
        <f t="shared" si="0"/>
        <v>-11</v>
      </c>
      <c r="L60" s="13"/>
      <c r="M60" s="13">
        <v>0</v>
      </c>
      <c r="N60" s="22">
        <f t="shared" si="2"/>
        <v>0</v>
      </c>
      <c r="O60" s="22">
        <v>1</v>
      </c>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row>
    <row r="61" spans="1:1028" x14ac:dyDescent="0.3">
      <c r="A61" s="13">
        <v>230</v>
      </c>
      <c r="B61" s="13" t="s">
        <v>1718</v>
      </c>
      <c r="C61" s="13" t="s">
        <v>1719</v>
      </c>
      <c r="D61" s="17" t="s">
        <v>1522</v>
      </c>
      <c r="E61" s="13">
        <v>2009</v>
      </c>
      <c r="F61" s="13" t="s">
        <v>94</v>
      </c>
      <c r="G61" s="13" t="s">
        <v>136</v>
      </c>
      <c r="H61" s="17" t="s">
        <v>429</v>
      </c>
      <c r="I61" s="13">
        <v>1</v>
      </c>
      <c r="J61" s="47">
        <f>VLOOKUP(H61,Construction!$A:$I,9,FALSE)</f>
        <v>1</v>
      </c>
      <c r="K61" s="47">
        <f t="shared" si="0"/>
        <v>0</v>
      </c>
      <c r="L61" s="13" t="s">
        <v>1720</v>
      </c>
      <c r="M61" s="13">
        <f t="shared" ref="M61:M85" si="4">IF(EXACT(H61,"_missing_"),1,0)</f>
        <v>0</v>
      </c>
      <c r="N61" s="22">
        <f t="shared" si="2"/>
        <v>0</v>
      </c>
      <c r="O61" s="22">
        <v>0</v>
      </c>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row>
    <row r="62" spans="1:1028" x14ac:dyDescent="0.3">
      <c r="A62" s="13">
        <v>231</v>
      </c>
      <c r="B62" s="13" t="s">
        <v>1721</v>
      </c>
      <c r="C62" s="13" t="s">
        <v>1719</v>
      </c>
      <c r="D62" s="17" t="s">
        <v>1522</v>
      </c>
      <c r="E62" s="13">
        <v>2009</v>
      </c>
      <c r="F62" s="13" t="s">
        <v>94</v>
      </c>
      <c r="G62" s="13" t="s">
        <v>136</v>
      </c>
      <c r="H62" s="17" t="s">
        <v>429</v>
      </c>
      <c r="I62" s="13">
        <v>6</v>
      </c>
      <c r="J62" s="47">
        <f>VLOOKUP(H62,Construction!$A:$I,9,FALSE)</f>
        <v>1</v>
      </c>
      <c r="K62" s="47">
        <f t="shared" si="0"/>
        <v>5</v>
      </c>
      <c r="L62" s="13" t="s">
        <v>1720</v>
      </c>
      <c r="M62" s="13">
        <f t="shared" si="4"/>
        <v>0</v>
      </c>
      <c r="N62" s="22">
        <f t="shared" si="2"/>
        <v>0</v>
      </c>
      <c r="O62" s="22">
        <v>0</v>
      </c>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row>
    <row r="63" spans="1:1028" x14ac:dyDescent="0.3">
      <c r="A63" s="13">
        <v>232</v>
      </c>
      <c r="B63" s="13" t="s">
        <v>1722</v>
      </c>
      <c r="C63" s="13" t="s">
        <v>1719</v>
      </c>
      <c r="D63" s="17" t="s">
        <v>1522</v>
      </c>
      <c r="E63" s="13">
        <v>2009</v>
      </c>
      <c r="F63" s="13" t="s">
        <v>94</v>
      </c>
      <c r="G63" s="13" t="s">
        <v>136</v>
      </c>
      <c r="H63" s="17" t="s">
        <v>429</v>
      </c>
      <c r="I63" s="13">
        <v>12</v>
      </c>
      <c r="J63" s="47">
        <f>VLOOKUP(H63,Construction!$A:$I,9,FALSE)</f>
        <v>1</v>
      </c>
      <c r="K63" s="47">
        <f t="shared" si="0"/>
        <v>11</v>
      </c>
      <c r="L63" s="13" t="s">
        <v>1720</v>
      </c>
      <c r="M63" s="13">
        <f t="shared" si="4"/>
        <v>0</v>
      </c>
      <c r="N63" s="22">
        <f t="shared" si="2"/>
        <v>0</v>
      </c>
      <c r="O63" s="22">
        <v>0</v>
      </c>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row>
    <row r="64" spans="1:1028" x14ac:dyDescent="0.3">
      <c r="A64" s="13">
        <v>171</v>
      </c>
      <c r="B64" s="13" t="s">
        <v>1723</v>
      </c>
      <c r="C64" s="13" t="s">
        <v>144</v>
      </c>
      <c r="D64" s="13" t="s">
        <v>1523</v>
      </c>
      <c r="E64" s="13">
        <v>2010</v>
      </c>
      <c r="F64" s="13" t="s">
        <v>139</v>
      </c>
      <c r="G64" s="13" t="s">
        <v>136</v>
      </c>
      <c r="H64" s="17" t="s">
        <v>136</v>
      </c>
      <c r="I64" s="13">
        <v>1</v>
      </c>
      <c r="J64" s="47">
        <f>VLOOKUP(H64,Construction!$A:$I,9,FALSE)</f>
        <v>3</v>
      </c>
      <c r="K64" s="47">
        <f t="shared" si="0"/>
        <v>-2</v>
      </c>
      <c r="L64" s="13"/>
      <c r="M64" s="13">
        <f t="shared" si="4"/>
        <v>0</v>
      </c>
      <c r="N64" s="22">
        <f t="shared" si="2"/>
        <v>0</v>
      </c>
      <c r="O64" s="22">
        <v>0</v>
      </c>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row>
    <row r="65" spans="1:1028" x14ac:dyDescent="0.3">
      <c r="A65" s="13">
        <v>172</v>
      </c>
      <c r="B65" s="13" t="s">
        <v>1724</v>
      </c>
      <c r="C65" s="13" t="s">
        <v>144</v>
      </c>
      <c r="D65" s="13" t="s">
        <v>1523</v>
      </c>
      <c r="E65" s="13">
        <v>2010</v>
      </c>
      <c r="F65" s="13" t="s">
        <v>139</v>
      </c>
      <c r="G65" s="13" t="s">
        <v>136</v>
      </c>
      <c r="H65" s="17" t="s">
        <v>136</v>
      </c>
      <c r="I65" s="13">
        <v>6</v>
      </c>
      <c r="J65" s="47">
        <f>VLOOKUP(H65,Construction!$A:$I,9,FALSE)</f>
        <v>3</v>
      </c>
      <c r="K65" s="47">
        <f t="shared" si="0"/>
        <v>3</v>
      </c>
      <c r="L65" s="13"/>
      <c r="M65" s="13">
        <f t="shared" si="4"/>
        <v>0</v>
      </c>
      <c r="N65" s="22">
        <f t="shared" si="2"/>
        <v>0</v>
      </c>
      <c r="O65" s="22">
        <v>0</v>
      </c>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c r="ALZ65" s="13"/>
      <c r="AMA65" s="13"/>
      <c r="AMB65" s="13"/>
      <c r="AMC65" s="13"/>
      <c r="AMD65" s="13"/>
      <c r="AME65" s="13"/>
      <c r="AMF65" s="13"/>
      <c r="AMG65" s="13"/>
      <c r="AMH65" s="13"/>
      <c r="AMI65" s="13"/>
      <c r="AMJ65" s="13"/>
      <c r="AMK65" s="13"/>
      <c r="AML65" s="13"/>
      <c r="AMM65" s="13"/>
      <c r="AMN65" s="13"/>
    </row>
    <row r="66" spans="1:1028" x14ac:dyDescent="0.3">
      <c r="A66" s="13">
        <v>173</v>
      </c>
      <c r="B66" s="13" t="s">
        <v>1725</v>
      </c>
      <c r="C66" s="13" t="s">
        <v>144</v>
      </c>
      <c r="D66" s="13" t="s">
        <v>1523</v>
      </c>
      <c r="E66" s="13">
        <v>2010</v>
      </c>
      <c r="F66" s="13" t="s">
        <v>139</v>
      </c>
      <c r="G66" s="13" t="s">
        <v>136</v>
      </c>
      <c r="H66" s="17" t="s">
        <v>136</v>
      </c>
      <c r="I66" s="13">
        <v>12</v>
      </c>
      <c r="J66" s="47">
        <f>VLOOKUP(H66,Construction!$A:$I,9,FALSE)</f>
        <v>3</v>
      </c>
      <c r="K66" s="47">
        <f t="shared" ref="K66:K129" si="5">I66-J66</f>
        <v>9</v>
      </c>
      <c r="L66" s="13"/>
      <c r="M66" s="13">
        <f t="shared" si="4"/>
        <v>0</v>
      </c>
      <c r="N66" s="22">
        <f t="shared" ref="N66:N129" si="6">1*ISNUMBER(SEARCH("quarterly",C66))</f>
        <v>0</v>
      </c>
      <c r="O66" s="22">
        <v>0</v>
      </c>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c r="JG66" s="13"/>
      <c r="JH66" s="13"/>
      <c r="JI66" s="13"/>
      <c r="JJ66" s="13"/>
      <c r="JK66" s="13"/>
      <c r="JL66" s="13"/>
      <c r="JM66" s="13"/>
      <c r="JN66" s="13"/>
      <c r="JO66" s="13"/>
      <c r="JP66" s="13"/>
      <c r="JQ66" s="13"/>
      <c r="JR66" s="13"/>
      <c r="JS66" s="13"/>
      <c r="JT66" s="13"/>
      <c r="JU66" s="13"/>
      <c r="JV66" s="13"/>
      <c r="JW66" s="13"/>
      <c r="JX66" s="13"/>
      <c r="JY66" s="13"/>
      <c r="JZ66" s="13"/>
      <c r="KA66" s="13"/>
      <c r="KB66" s="13"/>
      <c r="KC66" s="13"/>
      <c r="KD66" s="13"/>
      <c r="KE66" s="13"/>
      <c r="KF66" s="13"/>
      <c r="KG66" s="13"/>
      <c r="KH66" s="13"/>
      <c r="KI66" s="13"/>
      <c r="KJ66" s="13"/>
      <c r="KK66" s="13"/>
      <c r="KL66" s="13"/>
      <c r="KM66" s="13"/>
      <c r="KN66" s="13"/>
      <c r="KO66" s="13"/>
      <c r="KP66" s="13"/>
      <c r="KQ66" s="13"/>
      <c r="KR66" s="13"/>
      <c r="KS66" s="13"/>
      <c r="KT66" s="13"/>
      <c r="KU66" s="13"/>
      <c r="KV66" s="13"/>
      <c r="KW66" s="13"/>
      <c r="KX66" s="13"/>
      <c r="KY66" s="13"/>
      <c r="KZ66" s="13"/>
      <c r="LA66" s="13"/>
      <c r="LB66" s="13"/>
      <c r="LC66" s="13"/>
      <c r="LD66" s="13"/>
      <c r="LE66" s="13"/>
      <c r="LF66" s="13"/>
      <c r="LG66" s="13"/>
      <c r="LH66" s="13"/>
      <c r="LI66" s="13"/>
      <c r="LJ66" s="13"/>
      <c r="LK66" s="13"/>
      <c r="LL66" s="13"/>
      <c r="LM66" s="13"/>
      <c r="LN66" s="13"/>
      <c r="LO66" s="13"/>
      <c r="LP66" s="13"/>
      <c r="LQ66" s="13"/>
      <c r="LR66" s="13"/>
      <c r="LS66" s="13"/>
      <c r="LT66" s="13"/>
      <c r="LU66" s="13"/>
      <c r="LV66" s="13"/>
      <c r="LW66" s="13"/>
      <c r="LX66" s="13"/>
      <c r="LY66" s="13"/>
      <c r="LZ66" s="13"/>
      <c r="MA66" s="13"/>
      <c r="MB66" s="13"/>
      <c r="MC66" s="13"/>
      <c r="MD66" s="13"/>
      <c r="ME66" s="13"/>
      <c r="MF66" s="13"/>
      <c r="MG66" s="13"/>
      <c r="MH66" s="13"/>
      <c r="MI66" s="13"/>
      <c r="MJ66" s="13"/>
      <c r="MK66" s="13"/>
      <c r="ML66" s="13"/>
      <c r="MM66" s="13"/>
      <c r="MN66" s="13"/>
      <c r="MO66" s="13"/>
      <c r="MP66" s="13"/>
      <c r="MQ66" s="13"/>
      <c r="MR66" s="13"/>
      <c r="MS66" s="13"/>
      <c r="MT66" s="13"/>
      <c r="MU66" s="13"/>
      <c r="MV66" s="13"/>
      <c r="MW66" s="13"/>
      <c r="MX66" s="13"/>
      <c r="MY66" s="13"/>
      <c r="MZ66" s="13"/>
      <c r="NA66" s="13"/>
      <c r="NB66" s="13"/>
      <c r="NC66" s="13"/>
      <c r="ND66" s="13"/>
      <c r="NE66" s="13"/>
      <c r="NF66" s="13"/>
      <c r="NG66" s="13"/>
      <c r="NH66" s="13"/>
      <c r="NI66" s="13"/>
      <c r="NJ66" s="13"/>
      <c r="NK66" s="13"/>
      <c r="NL66" s="13"/>
      <c r="NM66" s="13"/>
      <c r="NN66" s="13"/>
      <c r="NO66" s="13"/>
      <c r="NP66" s="13"/>
      <c r="NQ66" s="13"/>
      <c r="NR66" s="13"/>
      <c r="NS66" s="13"/>
      <c r="NT66" s="13"/>
      <c r="NU66" s="13"/>
      <c r="NV66" s="13"/>
      <c r="NW66" s="13"/>
      <c r="NX66" s="13"/>
      <c r="NY66" s="13"/>
      <c r="NZ66" s="13"/>
      <c r="OA66" s="13"/>
      <c r="OB66" s="13"/>
      <c r="OC66" s="13"/>
      <c r="OD66" s="13"/>
      <c r="OE66" s="13"/>
      <c r="OF66" s="13"/>
      <c r="OG66" s="13"/>
      <c r="OH66" s="13"/>
      <c r="OI66" s="13"/>
      <c r="OJ66" s="13"/>
      <c r="OK66" s="13"/>
      <c r="OL66" s="13"/>
      <c r="OM66" s="13"/>
      <c r="ON66" s="13"/>
      <c r="OO66" s="13"/>
      <c r="OP66" s="13"/>
      <c r="OQ66" s="13"/>
      <c r="OR66" s="13"/>
      <c r="OS66" s="13"/>
      <c r="OT66" s="13"/>
      <c r="OU66" s="13"/>
      <c r="OV66" s="13"/>
      <c r="OW66" s="13"/>
      <c r="OX66" s="13"/>
      <c r="OY66" s="13"/>
      <c r="OZ66" s="13"/>
      <c r="PA66" s="13"/>
      <c r="PB66" s="13"/>
      <c r="PC66" s="13"/>
      <c r="PD66" s="13"/>
      <c r="PE66" s="13"/>
      <c r="PF66" s="13"/>
      <c r="PG66" s="13"/>
      <c r="PH66" s="13"/>
      <c r="PI66" s="13"/>
      <c r="PJ66" s="13"/>
      <c r="PK66" s="13"/>
      <c r="PL66" s="13"/>
      <c r="PM66" s="13"/>
      <c r="PN66" s="13"/>
      <c r="PO66" s="13"/>
      <c r="PP66" s="13"/>
      <c r="PQ66" s="13"/>
      <c r="PR66" s="13"/>
      <c r="PS66" s="13"/>
      <c r="PT66" s="13"/>
      <c r="PU66" s="13"/>
      <c r="PV66" s="13"/>
      <c r="PW66" s="13"/>
      <c r="PX66" s="13"/>
      <c r="PY66" s="13"/>
      <c r="PZ66" s="13"/>
      <c r="QA66" s="13"/>
      <c r="QB66" s="13"/>
      <c r="QC66" s="13"/>
      <c r="QD66" s="13"/>
      <c r="QE66" s="13"/>
      <c r="QF66" s="13"/>
      <c r="QG66" s="13"/>
      <c r="QH66" s="13"/>
      <c r="QI66" s="13"/>
      <c r="QJ66" s="13"/>
      <c r="QK66" s="13"/>
      <c r="QL66" s="13"/>
      <c r="QM66" s="13"/>
      <c r="QN66" s="13"/>
      <c r="QO66" s="13"/>
      <c r="QP66" s="13"/>
      <c r="QQ66" s="13"/>
      <c r="QR66" s="13"/>
      <c r="QS66" s="13"/>
      <c r="QT66" s="13"/>
      <c r="QU66" s="13"/>
      <c r="QV66" s="13"/>
      <c r="QW66" s="13"/>
      <c r="QX66" s="13"/>
      <c r="QY66" s="13"/>
      <c r="QZ66" s="13"/>
      <c r="RA66" s="13"/>
      <c r="RB66" s="13"/>
      <c r="RC66" s="13"/>
      <c r="RD66" s="13"/>
      <c r="RE66" s="13"/>
      <c r="RF66" s="13"/>
      <c r="RG66" s="13"/>
      <c r="RH66" s="13"/>
      <c r="RI66" s="13"/>
      <c r="RJ66" s="13"/>
      <c r="RK66" s="13"/>
      <c r="RL66" s="13"/>
      <c r="RM66" s="13"/>
      <c r="RN66" s="13"/>
      <c r="RO66" s="13"/>
      <c r="RP66" s="13"/>
      <c r="RQ66" s="13"/>
      <c r="RR66" s="13"/>
      <c r="RS66" s="13"/>
      <c r="RT66" s="13"/>
      <c r="RU66" s="13"/>
      <c r="RV66" s="13"/>
      <c r="RW66" s="13"/>
      <c r="RX66" s="13"/>
      <c r="RY66" s="13"/>
      <c r="RZ66" s="13"/>
      <c r="SA66" s="13"/>
      <c r="SB66" s="13"/>
      <c r="SC66" s="13"/>
      <c r="SD66" s="13"/>
      <c r="SE66" s="13"/>
      <c r="SF66" s="13"/>
      <c r="SG66" s="13"/>
      <c r="SH66" s="13"/>
      <c r="SI66" s="13"/>
      <c r="SJ66" s="13"/>
      <c r="SK66" s="13"/>
      <c r="SL66" s="13"/>
      <c r="SM66" s="13"/>
      <c r="SN66" s="13"/>
      <c r="SO66" s="13"/>
      <c r="SP66" s="13"/>
      <c r="SQ66" s="13"/>
      <c r="SR66" s="13"/>
      <c r="SS66" s="13"/>
      <c r="ST66" s="13"/>
      <c r="SU66" s="13"/>
      <c r="SV66" s="13"/>
      <c r="SW66" s="13"/>
      <c r="SX66" s="13"/>
      <c r="SY66" s="13"/>
      <c r="SZ66" s="13"/>
      <c r="TA66" s="13"/>
      <c r="TB66" s="13"/>
      <c r="TC66" s="13"/>
      <c r="TD66" s="13"/>
      <c r="TE66" s="13"/>
      <c r="TF66" s="13"/>
      <c r="TG66" s="13"/>
      <c r="TH66" s="13"/>
      <c r="TI66" s="13"/>
      <c r="TJ66" s="13"/>
      <c r="TK66" s="13"/>
      <c r="TL66" s="13"/>
      <c r="TM66" s="13"/>
      <c r="TN66" s="13"/>
      <c r="TO66" s="13"/>
      <c r="TP66" s="13"/>
      <c r="TQ66" s="13"/>
      <c r="TR66" s="13"/>
      <c r="TS66" s="13"/>
      <c r="TT66" s="13"/>
      <c r="TU66" s="13"/>
      <c r="TV66" s="13"/>
      <c r="TW66" s="13"/>
      <c r="TX66" s="13"/>
      <c r="TY66" s="13"/>
      <c r="TZ66" s="13"/>
      <c r="UA66" s="13"/>
      <c r="UB66" s="13"/>
      <c r="UC66" s="13"/>
      <c r="UD66" s="13"/>
      <c r="UE66" s="13"/>
      <c r="UF66" s="13"/>
      <c r="UG66" s="13"/>
      <c r="UH66" s="13"/>
      <c r="UI66" s="13"/>
      <c r="UJ66" s="13"/>
      <c r="UK66" s="13"/>
      <c r="UL66" s="13"/>
      <c r="UM66" s="13"/>
      <c r="UN66" s="13"/>
      <c r="UO66" s="13"/>
      <c r="UP66" s="13"/>
      <c r="UQ66" s="13"/>
      <c r="UR66" s="13"/>
      <c r="US66" s="13"/>
      <c r="UT66" s="13"/>
      <c r="UU66" s="13"/>
      <c r="UV66" s="13"/>
      <c r="UW66" s="13"/>
      <c r="UX66" s="13"/>
      <c r="UY66" s="13"/>
      <c r="UZ66" s="13"/>
      <c r="VA66" s="13"/>
      <c r="VB66" s="13"/>
      <c r="VC66" s="13"/>
      <c r="VD66" s="13"/>
      <c r="VE66" s="13"/>
      <c r="VF66" s="13"/>
      <c r="VG66" s="13"/>
      <c r="VH66" s="13"/>
      <c r="VI66" s="13"/>
      <c r="VJ66" s="13"/>
      <c r="VK66" s="13"/>
      <c r="VL66" s="13"/>
      <c r="VM66" s="13"/>
      <c r="VN66" s="13"/>
      <c r="VO66" s="13"/>
      <c r="VP66" s="13"/>
      <c r="VQ66" s="13"/>
      <c r="VR66" s="13"/>
      <c r="VS66" s="13"/>
      <c r="VT66" s="13"/>
      <c r="VU66" s="13"/>
      <c r="VV66" s="13"/>
      <c r="VW66" s="13"/>
      <c r="VX66" s="13"/>
      <c r="VY66" s="13"/>
      <c r="VZ66" s="13"/>
      <c r="WA66" s="13"/>
      <c r="WB66" s="13"/>
      <c r="WC66" s="13"/>
      <c r="WD66" s="13"/>
      <c r="WE66" s="13"/>
      <c r="WF66" s="13"/>
      <c r="WG66" s="13"/>
      <c r="WH66" s="13"/>
      <c r="WI66" s="13"/>
      <c r="WJ66" s="13"/>
      <c r="WK66" s="13"/>
      <c r="WL66" s="13"/>
      <c r="WM66" s="13"/>
      <c r="WN66" s="13"/>
      <c r="WO66" s="13"/>
      <c r="WP66" s="13"/>
      <c r="WQ66" s="13"/>
      <c r="WR66" s="13"/>
      <c r="WS66" s="13"/>
      <c r="WT66" s="13"/>
      <c r="WU66" s="13"/>
      <c r="WV66" s="13"/>
      <c r="WW66" s="13"/>
      <c r="WX66" s="13"/>
      <c r="WY66" s="13"/>
      <c r="WZ66" s="13"/>
      <c r="XA66" s="13"/>
      <c r="XB66" s="13"/>
      <c r="XC66" s="13"/>
      <c r="XD66" s="13"/>
      <c r="XE66" s="13"/>
      <c r="XF66" s="13"/>
      <c r="XG66" s="13"/>
      <c r="XH66" s="13"/>
      <c r="XI66" s="13"/>
      <c r="XJ66" s="13"/>
      <c r="XK66" s="13"/>
      <c r="XL66" s="13"/>
      <c r="XM66" s="13"/>
      <c r="XN66" s="13"/>
      <c r="XO66" s="13"/>
      <c r="XP66" s="13"/>
      <c r="XQ66" s="13"/>
      <c r="XR66" s="13"/>
      <c r="XS66" s="13"/>
      <c r="XT66" s="13"/>
      <c r="XU66" s="13"/>
      <c r="XV66" s="13"/>
      <c r="XW66" s="13"/>
      <c r="XX66" s="13"/>
      <c r="XY66" s="13"/>
      <c r="XZ66" s="13"/>
      <c r="YA66" s="13"/>
      <c r="YB66" s="13"/>
      <c r="YC66" s="13"/>
      <c r="YD66" s="13"/>
      <c r="YE66" s="13"/>
      <c r="YF66" s="13"/>
      <c r="YG66" s="13"/>
      <c r="YH66" s="13"/>
      <c r="YI66" s="13"/>
      <c r="YJ66" s="13"/>
      <c r="YK66" s="13"/>
      <c r="YL66" s="13"/>
      <c r="YM66" s="13"/>
      <c r="YN66" s="13"/>
      <c r="YO66" s="13"/>
      <c r="YP66" s="13"/>
      <c r="YQ66" s="13"/>
      <c r="YR66" s="13"/>
      <c r="YS66" s="13"/>
      <c r="YT66" s="13"/>
      <c r="YU66" s="13"/>
      <c r="YV66" s="13"/>
      <c r="YW66" s="13"/>
      <c r="YX66" s="13"/>
      <c r="YY66" s="13"/>
      <c r="YZ66" s="13"/>
      <c r="ZA66" s="13"/>
      <c r="ZB66" s="13"/>
      <c r="ZC66" s="13"/>
      <c r="ZD66" s="13"/>
      <c r="ZE66" s="13"/>
      <c r="ZF66" s="13"/>
      <c r="ZG66" s="13"/>
      <c r="ZH66" s="13"/>
      <c r="ZI66" s="13"/>
      <c r="ZJ66" s="13"/>
      <c r="ZK66" s="13"/>
      <c r="ZL66" s="13"/>
      <c r="ZM66" s="13"/>
      <c r="ZN66" s="13"/>
      <c r="ZO66" s="13"/>
      <c r="ZP66" s="13"/>
      <c r="ZQ66" s="13"/>
      <c r="ZR66" s="13"/>
      <c r="ZS66" s="13"/>
      <c r="ZT66" s="13"/>
      <c r="ZU66" s="13"/>
      <c r="ZV66" s="13"/>
      <c r="ZW66" s="13"/>
      <c r="ZX66" s="13"/>
      <c r="ZY66" s="13"/>
      <c r="ZZ66" s="13"/>
      <c r="AAA66" s="13"/>
      <c r="AAB66" s="13"/>
      <c r="AAC66" s="13"/>
      <c r="AAD66" s="13"/>
      <c r="AAE66" s="13"/>
      <c r="AAF66" s="13"/>
      <c r="AAG66" s="13"/>
      <c r="AAH66" s="13"/>
      <c r="AAI66" s="13"/>
      <c r="AAJ66" s="13"/>
      <c r="AAK66" s="13"/>
      <c r="AAL66" s="13"/>
      <c r="AAM66" s="13"/>
      <c r="AAN66" s="13"/>
      <c r="AAO66" s="13"/>
      <c r="AAP66" s="13"/>
      <c r="AAQ66" s="13"/>
      <c r="AAR66" s="13"/>
      <c r="AAS66" s="13"/>
      <c r="AAT66" s="13"/>
      <c r="AAU66" s="13"/>
      <c r="AAV66" s="13"/>
      <c r="AAW66" s="13"/>
      <c r="AAX66" s="13"/>
      <c r="AAY66" s="13"/>
      <c r="AAZ66" s="13"/>
      <c r="ABA66" s="13"/>
      <c r="ABB66" s="13"/>
      <c r="ABC66" s="13"/>
      <c r="ABD66" s="13"/>
      <c r="ABE66" s="13"/>
      <c r="ABF66" s="13"/>
      <c r="ABG66" s="13"/>
      <c r="ABH66" s="13"/>
      <c r="ABI66" s="13"/>
      <c r="ABJ66" s="13"/>
      <c r="ABK66" s="13"/>
      <c r="ABL66" s="13"/>
      <c r="ABM66" s="13"/>
      <c r="ABN66" s="13"/>
      <c r="ABO66" s="13"/>
      <c r="ABP66" s="13"/>
      <c r="ABQ66" s="13"/>
      <c r="ABR66" s="13"/>
      <c r="ABS66" s="13"/>
      <c r="ABT66" s="13"/>
      <c r="ABU66" s="13"/>
      <c r="ABV66" s="13"/>
      <c r="ABW66" s="13"/>
      <c r="ABX66" s="13"/>
      <c r="ABY66" s="13"/>
      <c r="ABZ66" s="13"/>
      <c r="ACA66" s="13"/>
      <c r="ACB66" s="13"/>
      <c r="ACC66" s="13"/>
      <c r="ACD66" s="13"/>
      <c r="ACE66" s="13"/>
      <c r="ACF66" s="13"/>
      <c r="ACG66" s="13"/>
      <c r="ACH66" s="13"/>
      <c r="ACI66" s="13"/>
      <c r="ACJ66" s="13"/>
      <c r="ACK66" s="13"/>
      <c r="ACL66" s="13"/>
      <c r="ACM66" s="13"/>
      <c r="ACN66" s="13"/>
      <c r="ACO66" s="13"/>
      <c r="ACP66" s="13"/>
      <c r="ACQ66" s="13"/>
      <c r="ACR66" s="13"/>
      <c r="ACS66" s="13"/>
      <c r="ACT66" s="13"/>
      <c r="ACU66" s="13"/>
      <c r="ACV66" s="13"/>
      <c r="ACW66" s="13"/>
      <c r="ACX66" s="13"/>
      <c r="ACY66" s="13"/>
      <c r="ACZ66" s="13"/>
      <c r="ADA66" s="13"/>
      <c r="ADB66" s="13"/>
      <c r="ADC66" s="13"/>
      <c r="ADD66" s="13"/>
      <c r="ADE66" s="13"/>
      <c r="ADF66" s="13"/>
      <c r="ADG66" s="13"/>
      <c r="ADH66" s="13"/>
      <c r="ADI66" s="13"/>
      <c r="ADJ66" s="13"/>
      <c r="ADK66" s="13"/>
      <c r="ADL66" s="13"/>
      <c r="ADM66" s="13"/>
      <c r="ADN66" s="13"/>
      <c r="ADO66" s="13"/>
      <c r="ADP66" s="13"/>
      <c r="ADQ66" s="13"/>
      <c r="ADR66" s="13"/>
      <c r="ADS66" s="13"/>
      <c r="ADT66" s="13"/>
      <c r="ADU66" s="13"/>
      <c r="ADV66" s="13"/>
      <c r="ADW66" s="13"/>
      <c r="ADX66" s="13"/>
      <c r="ADY66" s="13"/>
      <c r="ADZ66" s="13"/>
      <c r="AEA66" s="13"/>
      <c r="AEB66" s="13"/>
      <c r="AEC66" s="13"/>
      <c r="AED66" s="13"/>
      <c r="AEE66" s="13"/>
      <c r="AEF66" s="13"/>
      <c r="AEG66" s="13"/>
      <c r="AEH66" s="13"/>
      <c r="AEI66" s="13"/>
      <c r="AEJ66" s="13"/>
      <c r="AEK66" s="13"/>
      <c r="AEL66" s="13"/>
      <c r="AEM66" s="13"/>
      <c r="AEN66" s="13"/>
      <c r="AEO66" s="13"/>
      <c r="AEP66" s="13"/>
      <c r="AEQ66" s="13"/>
      <c r="AER66" s="13"/>
      <c r="AES66" s="13"/>
      <c r="AET66" s="13"/>
      <c r="AEU66" s="13"/>
      <c r="AEV66" s="13"/>
      <c r="AEW66" s="13"/>
      <c r="AEX66" s="13"/>
      <c r="AEY66" s="13"/>
      <c r="AEZ66" s="13"/>
      <c r="AFA66" s="13"/>
      <c r="AFB66" s="13"/>
      <c r="AFC66" s="13"/>
      <c r="AFD66" s="13"/>
      <c r="AFE66" s="13"/>
      <c r="AFF66" s="13"/>
      <c r="AFG66" s="13"/>
      <c r="AFH66" s="13"/>
      <c r="AFI66" s="13"/>
      <c r="AFJ66" s="13"/>
      <c r="AFK66" s="13"/>
      <c r="AFL66" s="13"/>
      <c r="AFM66" s="13"/>
      <c r="AFN66" s="13"/>
      <c r="AFO66" s="13"/>
      <c r="AFP66" s="13"/>
      <c r="AFQ66" s="13"/>
      <c r="AFR66" s="13"/>
      <c r="AFS66" s="13"/>
      <c r="AFT66" s="13"/>
      <c r="AFU66" s="13"/>
      <c r="AFV66" s="13"/>
      <c r="AFW66" s="13"/>
      <c r="AFX66" s="13"/>
      <c r="AFY66" s="13"/>
      <c r="AFZ66" s="13"/>
      <c r="AGA66" s="13"/>
      <c r="AGB66" s="13"/>
      <c r="AGC66" s="13"/>
      <c r="AGD66" s="13"/>
      <c r="AGE66" s="13"/>
      <c r="AGF66" s="13"/>
      <c r="AGG66" s="13"/>
      <c r="AGH66" s="13"/>
      <c r="AGI66" s="13"/>
      <c r="AGJ66" s="13"/>
      <c r="AGK66" s="13"/>
      <c r="AGL66" s="13"/>
      <c r="AGM66" s="13"/>
      <c r="AGN66" s="13"/>
      <c r="AGO66" s="13"/>
      <c r="AGP66" s="13"/>
      <c r="AGQ66" s="13"/>
      <c r="AGR66" s="13"/>
      <c r="AGS66" s="13"/>
      <c r="AGT66" s="13"/>
      <c r="AGU66" s="13"/>
      <c r="AGV66" s="13"/>
      <c r="AGW66" s="13"/>
      <c r="AGX66" s="13"/>
      <c r="AGY66" s="13"/>
      <c r="AGZ66" s="13"/>
      <c r="AHA66" s="13"/>
      <c r="AHB66" s="13"/>
      <c r="AHC66" s="13"/>
      <c r="AHD66" s="13"/>
      <c r="AHE66" s="13"/>
      <c r="AHF66" s="13"/>
      <c r="AHG66" s="13"/>
      <c r="AHH66" s="13"/>
      <c r="AHI66" s="13"/>
      <c r="AHJ66" s="13"/>
      <c r="AHK66" s="13"/>
      <c r="AHL66" s="13"/>
      <c r="AHM66" s="13"/>
      <c r="AHN66" s="13"/>
      <c r="AHO66" s="13"/>
      <c r="AHP66" s="13"/>
      <c r="AHQ66" s="13"/>
      <c r="AHR66" s="13"/>
      <c r="AHS66" s="13"/>
      <c r="AHT66" s="13"/>
      <c r="AHU66" s="13"/>
      <c r="AHV66" s="13"/>
      <c r="AHW66" s="13"/>
      <c r="AHX66" s="13"/>
      <c r="AHY66" s="13"/>
      <c r="AHZ66" s="13"/>
      <c r="AIA66" s="13"/>
      <c r="AIB66" s="13"/>
      <c r="AIC66" s="13"/>
      <c r="AID66" s="13"/>
      <c r="AIE66" s="13"/>
      <c r="AIF66" s="13"/>
      <c r="AIG66" s="13"/>
      <c r="AIH66" s="13"/>
      <c r="AII66" s="13"/>
      <c r="AIJ66" s="13"/>
      <c r="AIK66" s="13"/>
      <c r="AIL66" s="13"/>
      <c r="AIM66" s="13"/>
      <c r="AIN66" s="13"/>
      <c r="AIO66" s="13"/>
      <c r="AIP66" s="13"/>
      <c r="AIQ66" s="13"/>
      <c r="AIR66" s="13"/>
      <c r="AIS66" s="13"/>
      <c r="AIT66" s="13"/>
      <c r="AIU66" s="13"/>
      <c r="AIV66" s="13"/>
      <c r="AIW66" s="13"/>
      <c r="AIX66" s="13"/>
      <c r="AIY66" s="13"/>
      <c r="AIZ66" s="13"/>
      <c r="AJA66" s="13"/>
      <c r="AJB66" s="13"/>
      <c r="AJC66" s="13"/>
      <c r="AJD66" s="13"/>
      <c r="AJE66" s="13"/>
      <c r="AJF66" s="13"/>
      <c r="AJG66" s="13"/>
      <c r="AJH66" s="13"/>
      <c r="AJI66" s="13"/>
      <c r="AJJ66" s="13"/>
      <c r="AJK66" s="13"/>
      <c r="AJL66" s="13"/>
      <c r="AJM66" s="13"/>
      <c r="AJN66" s="13"/>
      <c r="AJO66" s="13"/>
      <c r="AJP66" s="13"/>
      <c r="AJQ66" s="13"/>
      <c r="AJR66" s="13"/>
      <c r="AJS66" s="13"/>
      <c r="AJT66" s="13"/>
      <c r="AJU66" s="13"/>
      <c r="AJV66" s="13"/>
      <c r="AJW66" s="13"/>
      <c r="AJX66" s="13"/>
      <c r="AJY66" s="13"/>
      <c r="AJZ66" s="13"/>
      <c r="AKA66" s="13"/>
      <c r="AKB66" s="13"/>
      <c r="AKC66" s="13"/>
      <c r="AKD66" s="13"/>
      <c r="AKE66" s="13"/>
      <c r="AKF66" s="13"/>
      <c r="AKG66" s="13"/>
      <c r="AKH66" s="13"/>
      <c r="AKI66" s="13"/>
      <c r="AKJ66" s="13"/>
      <c r="AKK66" s="13"/>
      <c r="AKL66" s="13"/>
      <c r="AKM66" s="13"/>
      <c r="AKN66" s="13"/>
      <c r="AKO66" s="13"/>
      <c r="AKP66" s="13"/>
      <c r="AKQ66" s="13"/>
      <c r="AKR66" s="13"/>
      <c r="AKS66" s="13"/>
      <c r="AKT66" s="13"/>
      <c r="AKU66" s="13"/>
      <c r="AKV66" s="13"/>
      <c r="AKW66" s="13"/>
      <c r="AKX66" s="13"/>
      <c r="AKY66" s="13"/>
      <c r="AKZ66" s="13"/>
      <c r="ALA66" s="13"/>
      <c r="ALB66" s="13"/>
      <c r="ALC66" s="13"/>
      <c r="ALD66" s="13"/>
      <c r="ALE66" s="13"/>
      <c r="ALF66" s="13"/>
      <c r="ALG66" s="13"/>
      <c r="ALH66" s="13"/>
      <c r="ALI66" s="13"/>
      <c r="ALJ66" s="13"/>
      <c r="ALK66" s="13"/>
      <c r="ALL66" s="13"/>
      <c r="ALM66" s="13"/>
      <c r="ALN66" s="13"/>
      <c r="ALO66" s="13"/>
      <c r="ALP66" s="13"/>
      <c r="ALQ66" s="13"/>
      <c r="ALR66" s="13"/>
      <c r="ALS66" s="13"/>
      <c r="ALT66" s="13"/>
      <c r="ALU66" s="13"/>
      <c r="ALV66" s="13"/>
      <c r="ALW66" s="13"/>
      <c r="ALX66" s="13"/>
      <c r="ALY66" s="13"/>
      <c r="ALZ66" s="13"/>
      <c r="AMA66" s="13"/>
      <c r="AMB66" s="13"/>
      <c r="AMC66" s="13"/>
      <c r="AMD66" s="13"/>
      <c r="AME66" s="13"/>
      <c r="AMF66" s="13"/>
      <c r="AMG66" s="13"/>
      <c r="AMH66" s="13"/>
      <c r="AMI66" s="13"/>
      <c r="AMJ66" s="13"/>
      <c r="AMK66" s="13"/>
      <c r="AML66" s="13"/>
      <c r="AMM66" s="13"/>
      <c r="AMN66" s="13"/>
    </row>
    <row r="67" spans="1:1028" x14ac:dyDescent="0.3">
      <c r="A67" s="13">
        <v>400</v>
      </c>
      <c r="B67" s="13" t="s">
        <v>1726</v>
      </c>
      <c r="C67" s="13" t="s">
        <v>1727</v>
      </c>
      <c r="D67" s="13" t="s">
        <v>1509</v>
      </c>
      <c r="E67" s="13">
        <v>2011</v>
      </c>
      <c r="F67" s="13"/>
      <c r="G67" s="13" t="s">
        <v>1558</v>
      </c>
      <c r="H67" s="17" t="s">
        <v>146</v>
      </c>
      <c r="I67" s="13">
        <v>1</v>
      </c>
      <c r="J67" s="47">
        <f>VLOOKUP(H67,Construction!$A:$I,9,FALSE)</f>
        <v>1</v>
      </c>
      <c r="K67" s="47">
        <f t="shared" si="5"/>
        <v>0</v>
      </c>
      <c r="L67" s="13"/>
      <c r="M67" s="13">
        <f t="shared" si="4"/>
        <v>0</v>
      </c>
      <c r="N67" s="22">
        <f t="shared" si="6"/>
        <v>0</v>
      </c>
      <c r="O67" s="22">
        <v>0</v>
      </c>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c r="LE67" s="13"/>
      <c r="LF67" s="13"/>
      <c r="LG67" s="13"/>
      <c r="LH67" s="13"/>
      <c r="LI67" s="13"/>
      <c r="LJ67" s="13"/>
      <c r="LK67" s="13"/>
      <c r="LL67" s="13"/>
      <c r="LM67" s="13"/>
      <c r="LN67" s="13"/>
      <c r="LO67" s="13"/>
      <c r="LP67" s="13"/>
      <c r="LQ67" s="13"/>
      <c r="LR67" s="13"/>
      <c r="LS67" s="13"/>
      <c r="LT67" s="13"/>
      <c r="LU67" s="13"/>
      <c r="LV67" s="13"/>
      <c r="LW67" s="13"/>
      <c r="LX67" s="13"/>
      <c r="LY67" s="13"/>
      <c r="LZ67" s="13"/>
      <c r="MA67" s="13"/>
      <c r="MB67" s="13"/>
      <c r="MC67" s="13"/>
      <c r="MD67" s="13"/>
      <c r="ME67" s="13"/>
      <c r="MF67" s="13"/>
      <c r="MG67" s="13"/>
      <c r="MH67" s="13"/>
      <c r="MI67" s="13"/>
      <c r="MJ67" s="13"/>
      <c r="MK67" s="13"/>
      <c r="ML67" s="13"/>
      <c r="MM67" s="13"/>
      <c r="MN67" s="13"/>
      <c r="MO67" s="13"/>
      <c r="MP67" s="13"/>
      <c r="MQ67" s="13"/>
      <c r="MR67" s="13"/>
      <c r="MS67" s="13"/>
      <c r="MT67" s="13"/>
      <c r="MU67" s="13"/>
      <c r="MV67" s="13"/>
      <c r="MW67" s="13"/>
      <c r="MX67" s="13"/>
      <c r="MY67" s="13"/>
      <c r="MZ67" s="13"/>
      <c r="NA67" s="13"/>
      <c r="NB67" s="13"/>
      <c r="NC67" s="13"/>
      <c r="ND67" s="13"/>
      <c r="NE67" s="13"/>
      <c r="NF67" s="13"/>
      <c r="NG67" s="13"/>
      <c r="NH67" s="13"/>
      <c r="NI67" s="13"/>
      <c r="NJ67" s="13"/>
      <c r="NK67" s="13"/>
      <c r="NL67" s="13"/>
      <c r="NM67" s="13"/>
      <c r="NN67" s="13"/>
      <c r="NO67" s="13"/>
      <c r="NP67" s="13"/>
      <c r="NQ67" s="13"/>
      <c r="NR67" s="13"/>
      <c r="NS67" s="13"/>
      <c r="NT67" s="13"/>
      <c r="NU67" s="13"/>
      <c r="NV67" s="13"/>
      <c r="NW67" s="13"/>
      <c r="NX67" s="13"/>
      <c r="NY67" s="13"/>
      <c r="NZ67" s="13"/>
      <c r="OA67" s="13"/>
      <c r="OB67" s="13"/>
      <c r="OC67" s="13"/>
      <c r="OD67" s="13"/>
      <c r="OE67" s="13"/>
      <c r="OF67" s="13"/>
      <c r="OG67" s="13"/>
      <c r="OH67" s="13"/>
      <c r="OI67" s="13"/>
      <c r="OJ67" s="13"/>
      <c r="OK67" s="13"/>
      <c r="OL67" s="13"/>
      <c r="OM67" s="13"/>
      <c r="ON67" s="13"/>
      <c r="OO67" s="13"/>
      <c r="OP67" s="13"/>
      <c r="OQ67" s="13"/>
      <c r="OR67" s="13"/>
      <c r="OS67" s="13"/>
      <c r="OT67" s="13"/>
      <c r="OU67" s="13"/>
      <c r="OV67" s="13"/>
      <c r="OW67" s="13"/>
      <c r="OX67" s="13"/>
      <c r="OY67" s="13"/>
      <c r="OZ67" s="13"/>
      <c r="PA67" s="13"/>
      <c r="PB67" s="13"/>
      <c r="PC67" s="13"/>
      <c r="PD67" s="13"/>
      <c r="PE67" s="13"/>
      <c r="PF67" s="13"/>
      <c r="PG67" s="13"/>
      <c r="PH67" s="13"/>
      <c r="PI67" s="13"/>
      <c r="PJ67" s="13"/>
      <c r="PK67" s="13"/>
      <c r="PL67" s="13"/>
      <c r="PM67" s="13"/>
      <c r="PN67" s="13"/>
      <c r="PO67" s="13"/>
      <c r="PP67" s="13"/>
      <c r="PQ67" s="13"/>
      <c r="PR67" s="13"/>
      <c r="PS67" s="13"/>
      <c r="PT67" s="13"/>
      <c r="PU67" s="13"/>
      <c r="PV67" s="13"/>
      <c r="PW67" s="13"/>
      <c r="PX67" s="13"/>
      <c r="PY67" s="13"/>
      <c r="PZ67" s="13"/>
      <c r="QA67" s="13"/>
      <c r="QB67" s="13"/>
      <c r="QC67" s="13"/>
      <c r="QD67" s="13"/>
      <c r="QE67" s="13"/>
      <c r="QF67" s="13"/>
      <c r="QG67" s="13"/>
      <c r="QH67" s="13"/>
      <c r="QI67" s="13"/>
      <c r="QJ67" s="13"/>
      <c r="QK67" s="13"/>
      <c r="QL67" s="13"/>
      <c r="QM67" s="13"/>
      <c r="QN67" s="13"/>
      <c r="QO67" s="13"/>
      <c r="QP67" s="13"/>
      <c r="QQ67" s="13"/>
      <c r="QR67" s="13"/>
      <c r="QS67" s="13"/>
      <c r="QT67" s="13"/>
      <c r="QU67" s="13"/>
      <c r="QV67" s="13"/>
      <c r="QW67" s="13"/>
      <c r="QX67" s="13"/>
      <c r="QY67" s="13"/>
      <c r="QZ67" s="13"/>
      <c r="RA67" s="13"/>
      <c r="RB67" s="13"/>
      <c r="RC67" s="13"/>
      <c r="RD67" s="13"/>
      <c r="RE67" s="13"/>
      <c r="RF67" s="13"/>
      <c r="RG67" s="13"/>
      <c r="RH67" s="13"/>
      <c r="RI67" s="13"/>
      <c r="RJ67" s="13"/>
      <c r="RK67" s="13"/>
      <c r="RL67" s="13"/>
      <c r="RM67" s="13"/>
      <c r="RN67" s="13"/>
      <c r="RO67" s="13"/>
      <c r="RP67" s="13"/>
      <c r="RQ67" s="13"/>
      <c r="RR67" s="13"/>
      <c r="RS67" s="13"/>
      <c r="RT67" s="13"/>
      <c r="RU67" s="13"/>
      <c r="RV67" s="13"/>
      <c r="RW67" s="13"/>
      <c r="RX67" s="13"/>
      <c r="RY67" s="13"/>
      <c r="RZ67" s="13"/>
      <c r="SA67" s="13"/>
      <c r="SB67" s="13"/>
      <c r="SC67" s="13"/>
      <c r="SD67" s="13"/>
      <c r="SE67" s="13"/>
      <c r="SF67" s="13"/>
      <c r="SG67" s="13"/>
      <c r="SH67" s="13"/>
      <c r="SI67" s="13"/>
      <c r="SJ67" s="13"/>
      <c r="SK67" s="13"/>
      <c r="SL67" s="13"/>
      <c r="SM67" s="13"/>
      <c r="SN67" s="13"/>
      <c r="SO67" s="13"/>
      <c r="SP67" s="13"/>
      <c r="SQ67" s="13"/>
      <c r="SR67" s="13"/>
      <c r="SS67" s="13"/>
      <c r="ST67" s="13"/>
      <c r="SU67" s="13"/>
      <c r="SV67" s="13"/>
      <c r="SW67" s="13"/>
      <c r="SX67" s="13"/>
      <c r="SY67" s="13"/>
      <c r="SZ67" s="13"/>
      <c r="TA67" s="13"/>
      <c r="TB67" s="13"/>
      <c r="TC67" s="13"/>
      <c r="TD67" s="13"/>
      <c r="TE67" s="13"/>
      <c r="TF67" s="13"/>
      <c r="TG67" s="13"/>
      <c r="TH67" s="13"/>
      <c r="TI67" s="13"/>
      <c r="TJ67" s="13"/>
      <c r="TK67" s="13"/>
      <c r="TL67" s="13"/>
      <c r="TM67" s="13"/>
      <c r="TN67" s="13"/>
      <c r="TO67" s="13"/>
      <c r="TP67" s="13"/>
      <c r="TQ67" s="13"/>
      <c r="TR67" s="13"/>
      <c r="TS67" s="13"/>
      <c r="TT67" s="13"/>
      <c r="TU67" s="13"/>
      <c r="TV67" s="13"/>
      <c r="TW67" s="13"/>
      <c r="TX67" s="13"/>
      <c r="TY67" s="13"/>
      <c r="TZ67" s="13"/>
      <c r="UA67" s="13"/>
      <c r="UB67" s="13"/>
      <c r="UC67" s="13"/>
      <c r="UD67" s="13"/>
      <c r="UE67" s="13"/>
      <c r="UF67" s="13"/>
      <c r="UG67" s="13"/>
      <c r="UH67" s="13"/>
      <c r="UI67" s="13"/>
      <c r="UJ67" s="13"/>
      <c r="UK67" s="13"/>
      <c r="UL67" s="13"/>
      <c r="UM67" s="13"/>
      <c r="UN67" s="13"/>
      <c r="UO67" s="13"/>
      <c r="UP67" s="13"/>
      <c r="UQ67" s="13"/>
      <c r="UR67" s="13"/>
      <c r="US67" s="13"/>
      <c r="UT67" s="13"/>
      <c r="UU67" s="13"/>
      <c r="UV67" s="13"/>
      <c r="UW67" s="13"/>
      <c r="UX67" s="13"/>
      <c r="UY67" s="13"/>
      <c r="UZ67" s="13"/>
      <c r="VA67" s="13"/>
      <c r="VB67" s="13"/>
      <c r="VC67" s="13"/>
      <c r="VD67" s="13"/>
      <c r="VE67" s="13"/>
      <c r="VF67" s="13"/>
      <c r="VG67" s="13"/>
      <c r="VH67" s="13"/>
      <c r="VI67" s="13"/>
      <c r="VJ67" s="13"/>
      <c r="VK67" s="13"/>
      <c r="VL67" s="13"/>
      <c r="VM67" s="13"/>
      <c r="VN67" s="13"/>
      <c r="VO67" s="13"/>
      <c r="VP67" s="13"/>
      <c r="VQ67" s="13"/>
      <c r="VR67" s="13"/>
      <c r="VS67" s="13"/>
      <c r="VT67" s="13"/>
      <c r="VU67" s="13"/>
      <c r="VV67" s="13"/>
      <c r="VW67" s="13"/>
      <c r="VX67" s="13"/>
      <c r="VY67" s="13"/>
      <c r="VZ67" s="13"/>
      <c r="WA67" s="13"/>
      <c r="WB67" s="13"/>
      <c r="WC67" s="13"/>
      <c r="WD67" s="13"/>
      <c r="WE67" s="13"/>
      <c r="WF67" s="13"/>
      <c r="WG67" s="13"/>
      <c r="WH67" s="13"/>
      <c r="WI67" s="13"/>
      <c r="WJ67" s="13"/>
      <c r="WK67" s="13"/>
      <c r="WL67" s="13"/>
      <c r="WM67" s="13"/>
      <c r="WN67" s="13"/>
      <c r="WO67" s="13"/>
      <c r="WP67" s="13"/>
      <c r="WQ67" s="13"/>
      <c r="WR67" s="13"/>
      <c r="WS67" s="13"/>
      <c r="WT67" s="13"/>
      <c r="WU67" s="13"/>
      <c r="WV67" s="13"/>
      <c r="WW67" s="13"/>
      <c r="WX67" s="13"/>
      <c r="WY67" s="13"/>
      <c r="WZ67" s="13"/>
      <c r="XA67" s="13"/>
      <c r="XB67" s="13"/>
      <c r="XC67" s="13"/>
      <c r="XD67" s="13"/>
      <c r="XE67" s="13"/>
      <c r="XF67" s="13"/>
      <c r="XG67" s="13"/>
      <c r="XH67" s="13"/>
      <c r="XI67" s="13"/>
      <c r="XJ67" s="13"/>
      <c r="XK67" s="13"/>
      <c r="XL67" s="13"/>
      <c r="XM67" s="13"/>
      <c r="XN67" s="13"/>
      <c r="XO67" s="13"/>
      <c r="XP67" s="13"/>
      <c r="XQ67" s="13"/>
      <c r="XR67" s="13"/>
      <c r="XS67" s="13"/>
      <c r="XT67" s="13"/>
      <c r="XU67" s="13"/>
      <c r="XV67" s="13"/>
      <c r="XW67" s="13"/>
      <c r="XX67" s="13"/>
      <c r="XY67" s="13"/>
      <c r="XZ67" s="13"/>
      <c r="YA67" s="13"/>
      <c r="YB67" s="13"/>
      <c r="YC67" s="13"/>
      <c r="YD67" s="13"/>
      <c r="YE67" s="13"/>
      <c r="YF67" s="13"/>
      <c r="YG67" s="13"/>
      <c r="YH67" s="13"/>
      <c r="YI67" s="13"/>
      <c r="YJ67" s="13"/>
      <c r="YK67" s="13"/>
      <c r="YL67" s="13"/>
      <c r="YM67" s="13"/>
      <c r="YN67" s="13"/>
      <c r="YO67" s="13"/>
      <c r="YP67" s="13"/>
      <c r="YQ67" s="13"/>
      <c r="YR67" s="13"/>
      <c r="YS67" s="13"/>
      <c r="YT67" s="13"/>
      <c r="YU67" s="13"/>
      <c r="YV67" s="13"/>
      <c r="YW67" s="13"/>
      <c r="YX67" s="13"/>
      <c r="YY67" s="13"/>
      <c r="YZ67" s="13"/>
      <c r="ZA67" s="13"/>
      <c r="ZB67" s="13"/>
      <c r="ZC67" s="13"/>
      <c r="ZD67" s="13"/>
      <c r="ZE67" s="13"/>
      <c r="ZF67" s="13"/>
      <c r="ZG67" s="13"/>
      <c r="ZH67" s="13"/>
      <c r="ZI67" s="13"/>
      <c r="ZJ67" s="13"/>
      <c r="ZK67" s="13"/>
      <c r="ZL67" s="13"/>
      <c r="ZM67" s="13"/>
      <c r="ZN67" s="13"/>
      <c r="ZO67" s="13"/>
      <c r="ZP67" s="13"/>
      <c r="ZQ67" s="13"/>
      <c r="ZR67" s="13"/>
      <c r="ZS67" s="13"/>
      <c r="ZT67" s="13"/>
      <c r="ZU67" s="13"/>
      <c r="ZV67" s="13"/>
      <c r="ZW67" s="13"/>
      <c r="ZX67" s="13"/>
      <c r="ZY67" s="13"/>
      <c r="ZZ67" s="13"/>
      <c r="AAA67" s="13"/>
      <c r="AAB67" s="13"/>
      <c r="AAC67" s="13"/>
      <c r="AAD67" s="13"/>
      <c r="AAE67" s="13"/>
      <c r="AAF67" s="13"/>
      <c r="AAG67" s="13"/>
      <c r="AAH67" s="13"/>
      <c r="AAI67" s="13"/>
      <c r="AAJ67" s="13"/>
      <c r="AAK67" s="13"/>
      <c r="AAL67" s="13"/>
      <c r="AAM67" s="13"/>
      <c r="AAN67" s="13"/>
      <c r="AAO67" s="13"/>
      <c r="AAP67" s="13"/>
      <c r="AAQ67" s="13"/>
      <c r="AAR67" s="13"/>
      <c r="AAS67" s="13"/>
      <c r="AAT67" s="13"/>
      <c r="AAU67" s="13"/>
      <c r="AAV67" s="13"/>
      <c r="AAW67" s="13"/>
      <c r="AAX67" s="13"/>
      <c r="AAY67" s="13"/>
      <c r="AAZ67" s="13"/>
      <c r="ABA67" s="13"/>
      <c r="ABB67" s="13"/>
      <c r="ABC67" s="13"/>
      <c r="ABD67" s="13"/>
      <c r="ABE67" s="13"/>
      <c r="ABF67" s="13"/>
      <c r="ABG67" s="13"/>
      <c r="ABH67" s="13"/>
      <c r="ABI67" s="13"/>
      <c r="ABJ67" s="13"/>
      <c r="ABK67" s="13"/>
      <c r="ABL67" s="13"/>
      <c r="ABM67" s="13"/>
      <c r="ABN67" s="13"/>
      <c r="ABO67" s="13"/>
      <c r="ABP67" s="13"/>
      <c r="ABQ67" s="13"/>
      <c r="ABR67" s="13"/>
      <c r="ABS67" s="13"/>
      <c r="ABT67" s="13"/>
      <c r="ABU67" s="13"/>
      <c r="ABV67" s="13"/>
      <c r="ABW67" s="13"/>
      <c r="ABX67" s="13"/>
      <c r="ABY67" s="13"/>
      <c r="ABZ67" s="13"/>
      <c r="ACA67" s="13"/>
      <c r="ACB67" s="13"/>
      <c r="ACC67" s="13"/>
      <c r="ACD67" s="13"/>
      <c r="ACE67" s="13"/>
      <c r="ACF67" s="13"/>
      <c r="ACG67" s="13"/>
      <c r="ACH67" s="13"/>
      <c r="ACI67" s="13"/>
      <c r="ACJ67" s="13"/>
      <c r="ACK67" s="13"/>
      <c r="ACL67" s="13"/>
      <c r="ACM67" s="13"/>
      <c r="ACN67" s="13"/>
      <c r="ACO67" s="13"/>
      <c r="ACP67" s="13"/>
      <c r="ACQ67" s="13"/>
      <c r="ACR67" s="13"/>
      <c r="ACS67" s="13"/>
      <c r="ACT67" s="13"/>
      <c r="ACU67" s="13"/>
      <c r="ACV67" s="13"/>
      <c r="ACW67" s="13"/>
      <c r="ACX67" s="13"/>
      <c r="ACY67" s="13"/>
      <c r="ACZ67" s="13"/>
      <c r="ADA67" s="13"/>
      <c r="ADB67" s="13"/>
      <c r="ADC67" s="13"/>
      <c r="ADD67" s="13"/>
      <c r="ADE67" s="13"/>
      <c r="ADF67" s="13"/>
      <c r="ADG67" s="13"/>
      <c r="ADH67" s="13"/>
      <c r="ADI67" s="13"/>
      <c r="ADJ67" s="13"/>
      <c r="ADK67" s="13"/>
      <c r="ADL67" s="13"/>
      <c r="ADM67" s="13"/>
      <c r="ADN67" s="13"/>
      <c r="ADO67" s="13"/>
      <c r="ADP67" s="13"/>
      <c r="ADQ67" s="13"/>
      <c r="ADR67" s="13"/>
      <c r="ADS67" s="13"/>
      <c r="ADT67" s="13"/>
      <c r="ADU67" s="13"/>
      <c r="ADV67" s="13"/>
      <c r="ADW67" s="13"/>
      <c r="ADX67" s="13"/>
      <c r="ADY67" s="13"/>
      <c r="ADZ67" s="13"/>
      <c r="AEA67" s="13"/>
      <c r="AEB67" s="13"/>
      <c r="AEC67" s="13"/>
      <c r="AED67" s="13"/>
      <c r="AEE67" s="13"/>
      <c r="AEF67" s="13"/>
      <c r="AEG67" s="13"/>
      <c r="AEH67" s="13"/>
      <c r="AEI67" s="13"/>
      <c r="AEJ67" s="13"/>
      <c r="AEK67" s="13"/>
      <c r="AEL67" s="13"/>
      <c r="AEM67" s="13"/>
      <c r="AEN67" s="13"/>
      <c r="AEO67" s="13"/>
      <c r="AEP67" s="13"/>
      <c r="AEQ67" s="13"/>
      <c r="AER67" s="13"/>
      <c r="AES67" s="13"/>
      <c r="AET67" s="13"/>
      <c r="AEU67" s="13"/>
      <c r="AEV67" s="13"/>
      <c r="AEW67" s="13"/>
      <c r="AEX67" s="13"/>
      <c r="AEY67" s="13"/>
      <c r="AEZ67" s="13"/>
      <c r="AFA67" s="13"/>
      <c r="AFB67" s="13"/>
      <c r="AFC67" s="13"/>
      <c r="AFD67" s="13"/>
      <c r="AFE67" s="13"/>
      <c r="AFF67" s="13"/>
      <c r="AFG67" s="13"/>
      <c r="AFH67" s="13"/>
      <c r="AFI67" s="13"/>
      <c r="AFJ67" s="13"/>
      <c r="AFK67" s="13"/>
      <c r="AFL67" s="13"/>
      <c r="AFM67" s="13"/>
      <c r="AFN67" s="13"/>
      <c r="AFO67" s="13"/>
      <c r="AFP67" s="13"/>
      <c r="AFQ67" s="13"/>
      <c r="AFR67" s="13"/>
      <c r="AFS67" s="13"/>
      <c r="AFT67" s="13"/>
      <c r="AFU67" s="13"/>
      <c r="AFV67" s="13"/>
      <c r="AFW67" s="13"/>
      <c r="AFX67" s="13"/>
      <c r="AFY67" s="13"/>
      <c r="AFZ67" s="13"/>
      <c r="AGA67" s="13"/>
      <c r="AGB67" s="13"/>
      <c r="AGC67" s="13"/>
      <c r="AGD67" s="13"/>
      <c r="AGE67" s="13"/>
      <c r="AGF67" s="13"/>
      <c r="AGG67" s="13"/>
      <c r="AGH67" s="13"/>
      <c r="AGI67" s="13"/>
      <c r="AGJ67" s="13"/>
      <c r="AGK67" s="13"/>
      <c r="AGL67" s="13"/>
      <c r="AGM67" s="13"/>
      <c r="AGN67" s="13"/>
      <c r="AGO67" s="13"/>
      <c r="AGP67" s="13"/>
      <c r="AGQ67" s="13"/>
      <c r="AGR67" s="13"/>
      <c r="AGS67" s="13"/>
      <c r="AGT67" s="13"/>
      <c r="AGU67" s="13"/>
      <c r="AGV67" s="13"/>
      <c r="AGW67" s="13"/>
      <c r="AGX67" s="13"/>
      <c r="AGY67" s="13"/>
      <c r="AGZ67" s="13"/>
      <c r="AHA67" s="13"/>
      <c r="AHB67" s="13"/>
      <c r="AHC67" s="13"/>
      <c r="AHD67" s="13"/>
      <c r="AHE67" s="13"/>
      <c r="AHF67" s="13"/>
      <c r="AHG67" s="13"/>
      <c r="AHH67" s="13"/>
      <c r="AHI67" s="13"/>
      <c r="AHJ67" s="13"/>
      <c r="AHK67" s="13"/>
      <c r="AHL67" s="13"/>
      <c r="AHM67" s="13"/>
      <c r="AHN67" s="13"/>
      <c r="AHO67" s="13"/>
      <c r="AHP67" s="13"/>
      <c r="AHQ67" s="13"/>
      <c r="AHR67" s="13"/>
      <c r="AHS67" s="13"/>
      <c r="AHT67" s="13"/>
      <c r="AHU67" s="13"/>
      <c r="AHV67" s="13"/>
      <c r="AHW67" s="13"/>
      <c r="AHX67" s="13"/>
      <c r="AHY67" s="13"/>
      <c r="AHZ67" s="13"/>
      <c r="AIA67" s="13"/>
      <c r="AIB67" s="13"/>
      <c r="AIC67" s="13"/>
      <c r="AID67" s="13"/>
      <c r="AIE67" s="13"/>
      <c r="AIF67" s="13"/>
      <c r="AIG67" s="13"/>
      <c r="AIH67" s="13"/>
      <c r="AII67" s="13"/>
      <c r="AIJ67" s="13"/>
      <c r="AIK67" s="13"/>
      <c r="AIL67" s="13"/>
      <c r="AIM67" s="13"/>
      <c r="AIN67" s="13"/>
      <c r="AIO67" s="13"/>
      <c r="AIP67" s="13"/>
      <c r="AIQ67" s="13"/>
      <c r="AIR67" s="13"/>
      <c r="AIS67" s="13"/>
      <c r="AIT67" s="13"/>
      <c r="AIU67" s="13"/>
      <c r="AIV67" s="13"/>
      <c r="AIW67" s="13"/>
      <c r="AIX67" s="13"/>
      <c r="AIY67" s="13"/>
      <c r="AIZ67" s="13"/>
      <c r="AJA67" s="13"/>
      <c r="AJB67" s="13"/>
      <c r="AJC67" s="13"/>
      <c r="AJD67" s="13"/>
      <c r="AJE67" s="13"/>
      <c r="AJF67" s="13"/>
      <c r="AJG67" s="13"/>
      <c r="AJH67" s="13"/>
      <c r="AJI67" s="13"/>
      <c r="AJJ67" s="13"/>
      <c r="AJK67" s="13"/>
      <c r="AJL67" s="13"/>
      <c r="AJM67" s="13"/>
      <c r="AJN67" s="13"/>
      <c r="AJO67" s="13"/>
      <c r="AJP67" s="13"/>
      <c r="AJQ67" s="13"/>
      <c r="AJR67" s="13"/>
      <c r="AJS67" s="13"/>
      <c r="AJT67" s="13"/>
      <c r="AJU67" s="13"/>
      <c r="AJV67" s="13"/>
      <c r="AJW67" s="13"/>
      <c r="AJX67" s="13"/>
      <c r="AJY67" s="13"/>
      <c r="AJZ67" s="13"/>
      <c r="AKA67" s="13"/>
      <c r="AKB67" s="13"/>
      <c r="AKC67" s="13"/>
      <c r="AKD67" s="13"/>
      <c r="AKE67" s="13"/>
      <c r="AKF67" s="13"/>
      <c r="AKG67" s="13"/>
      <c r="AKH67" s="13"/>
      <c r="AKI67" s="13"/>
      <c r="AKJ67" s="13"/>
      <c r="AKK67" s="13"/>
      <c r="AKL67" s="13"/>
      <c r="AKM67" s="13"/>
      <c r="AKN67" s="13"/>
      <c r="AKO67" s="13"/>
      <c r="AKP67" s="13"/>
      <c r="AKQ67" s="13"/>
      <c r="AKR67" s="13"/>
      <c r="AKS67" s="13"/>
      <c r="AKT67" s="13"/>
      <c r="AKU67" s="13"/>
      <c r="AKV67" s="13"/>
      <c r="AKW67" s="13"/>
      <c r="AKX67" s="13"/>
      <c r="AKY67" s="13"/>
      <c r="AKZ67" s="13"/>
      <c r="ALA67" s="13"/>
      <c r="ALB67" s="13"/>
      <c r="ALC67" s="13"/>
      <c r="ALD67" s="13"/>
      <c r="ALE67" s="13"/>
      <c r="ALF67" s="13"/>
      <c r="ALG67" s="13"/>
      <c r="ALH67" s="13"/>
      <c r="ALI67" s="13"/>
      <c r="ALJ67" s="13"/>
      <c r="ALK67" s="13"/>
      <c r="ALL67" s="13"/>
      <c r="ALM67" s="13"/>
      <c r="ALN67" s="13"/>
      <c r="ALO67" s="13"/>
      <c r="ALP67" s="13"/>
      <c r="ALQ67" s="13"/>
      <c r="ALR67" s="13"/>
      <c r="ALS67" s="13"/>
      <c r="ALT67" s="13"/>
      <c r="ALU67" s="13"/>
      <c r="ALV67" s="13"/>
      <c r="ALW67" s="13"/>
      <c r="ALX67" s="13"/>
      <c r="ALY67" s="13"/>
      <c r="ALZ67" s="13"/>
      <c r="AMA67" s="13"/>
      <c r="AMB67" s="13"/>
      <c r="AMC67" s="13"/>
      <c r="AMD67" s="13"/>
      <c r="AME67" s="13"/>
      <c r="AMF67" s="13"/>
      <c r="AMG67" s="13"/>
      <c r="AMH67" s="13"/>
      <c r="AMI67" s="13"/>
      <c r="AMJ67" s="13"/>
      <c r="AMK67" s="13"/>
      <c r="AML67" s="13"/>
      <c r="AMM67" s="13"/>
      <c r="AMN67" s="13"/>
    </row>
    <row r="68" spans="1:1028" s="25" customFormat="1" x14ac:dyDescent="0.3">
      <c r="A68" s="13">
        <v>401</v>
      </c>
      <c r="B68" s="13" t="s">
        <v>1728</v>
      </c>
      <c r="C68" s="13" t="s">
        <v>1727</v>
      </c>
      <c r="D68" s="13" t="s">
        <v>1509</v>
      </c>
      <c r="E68" s="13">
        <v>2011</v>
      </c>
      <c r="F68" s="13"/>
      <c r="G68" s="13" t="s">
        <v>1558</v>
      </c>
      <c r="H68" s="17" t="s">
        <v>146</v>
      </c>
      <c r="I68" s="13">
        <v>6</v>
      </c>
      <c r="J68" s="47">
        <f>VLOOKUP(H68,Construction!$A:$I,9,FALSE)</f>
        <v>1</v>
      </c>
      <c r="K68" s="47">
        <f t="shared" si="5"/>
        <v>5</v>
      </c>
      <c r="L68" s="13"/>
      <c r="M68" s="13">
        <f t="shared" si="4"/>
        <v>0</v>
      </c>
      <c r="N68" s="22">
        <f t="shared" si="6"/>
        <v>0</v>
      </c>
      <c r="O68" s="22">
        <v>0</v>
      </c>
      <c r="P68" s="13"/>
    </row>
    <row r="69" spans="1:1028" s="25" customFormat="1" x14ac:dyDescent="0.3">
      <c r="A69" s="13">
        <v>402</v>
      </c>
      <c r="B69" s="13" t="s">
        <v>1729</v>
      </c>
      <c r="C69" s="13" t="s">
        <v>1727</v>
      </c>
      <c r="D69" s="13" t="s">
        <v>1509</v>
      </c>
      <c r="E69" s="13">
        <v>2011</v>
      </c>
      <c r="F69" s="13"/>
      <c r="G69" s="13" t="s">
        <v>1558</v>
      </c>
      <c r="H69" s="17" t="s">
        <v>146</v>
      </c>
      <c r="I69" s="13">
        <v>12</v>
      </c>
      <c r="J69" s="47">
        <f>VLOOKUP(H69,Construction!$A:$I,9,FALSE)</f>
        <v>1</v>
      </c>
      <c r="K69" s="47">
        <f t="shared" si="5"/>
        <v>11</v>
      </c>
      <c r="L69" s="13"/>
      <c r="M69" s="13">
        <f t="shared" si="4"/>
        <v>0</v>
      </c>
      <c r="N69" s="22">
        <f t="shared" si="6"/>
        <v>0</v>
      </c>
      <c r="O69" s="22">
        <v>0</v>
      </c>
      <c r="P69" s="13"/>
    </row>
    <row r="70" spans="1:1028" x14ac:dyDescent="0.3">
      <c r="A70" s="13">
        <v>403</v>
      </c>
      <c r="B70" s="13" t="s">
        <v>1584</v>
      </c>
      <c r="C70" s="13" t="s">
        <v>1585</v>
      </c>
      <c r="D70" s="13" t="s">
        <v>1320</v>
      </c>
      <c r="E70" s="13">
        <v>2015</v>
      </c>
      <c r="F70" s="13"/>
      <c r="G70" s="13" t="s">
        <v>1558</v>
      </c>
      <c r="H70" s="16" t="s">
        <v>152</v>
      </c>
      <c r="I70" s="13">
        <v>1</v>
      </c>
      <c r="J70" s="47">
        <f>VLOOKUP(H70,Construction!$A:$I,9,FALSE)</f>
        <v>1</v>
      </c>
      <c r="K70" s="47">
        <f t="shared" si="5"/>
        <v>0</v>
      </c>
      <c r="L70" s="13"/>
      <c r="M70" s="13">
        <f t="shared" si="4"/>
        <v>0</v>
      </c>
      <c r="N70" s="22">
        <f t="shared" si="6"/>
        <v>0</v>
      </c>
      <c r="O70" s="22">
        <v>0</v>
      </c>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c r="LE70" s="13"/>
      <c r="LF70" s="13"/>
      <c r="LG70" s="13"/>
      <c r="LH70" s="13"/>
      <c r="LI70" s="13"/>
      <c r="LJ70" s="13"/>
      <c r="LK70" s="13"/>
      <c r="LL70" s="13"/>
      <c r="LM70" s="13"/>
      <c r="LN70" s="13"/>
      <c r="LO70" s="13"/>
      <c r="LP70" s="13"/>
      <c r="LQ70" s="13"/>
      <c r="LR70" s="13"/>
      <c r="LS70" s="13"/>
      <c r="LT70" s="13"/>
      <c r="LU70" s="13"/>
      <c r="LV70" s="13"/>
      <c r="LW70" s="13"/>
      <c r="LX70" s="13"/>
      <c r="LY70" s="13"/>
      <c r="LZ70" s="13"/>
      <c r="MA70" s="13"/>
      <c r="MB70" s="13"/>
      <c r="MC70" s="13"/>
      <c r="MD70" s="13"/>
      <c r="ME70" s="13"/>
      <c r="MF70" s="13"/>
      <c r="MG70" s="13"/>
      <c r="MH70" s="13"/>
      <c r="MI70" s="13"/>
      <c r="MJ70" s="13"/>
      <c r="MK70" s="13"/>
      <c r="ML70" s="13"/>
      <c r="MM70" s="13"/>
      <c r="MN70" s="13"/>
      <c r="MO70" s="13"/>
      <c r="MP70" s="13"/>
      <c r="MQ70" s="13"/>
      <c r="MR70" s="13"/>
      <c r="MS70" s="13"/>
      <c r="MT70" s="13"/>
      <c r="MU70" s="13"/>
      <c r="MV70" s="13"/>
      <c r="MW70" s="13"/>
      <c r="MX70" s="13"/>
      <c r="MY70" s="13"/>
      <c r="MZ70" s="13"/>
      <c r="NA70" s="13"/>
      <c r="NB70" s="13"/>
      <c r="NC70" s="13"/>
      <c r="ND70" s="13"/>
      <c r="NE70" s="13"/>
      <c r="NF70" s="13"/>
      <c r="NG70" s="13"/>
      <c r="NH70" s="13"/>
      <c r="NI70" s="13"/>
      <c r="NJ70" s="13"/>
      <c r="NK70" s="13"/>
      <c r="NL70" s="13"/>
      <c r="NM70" s="13"/>
      <c r="NN70" s="13"/>
      <c r="NO70" s="13"/>
      <c r="NP70" s="13"/>
      <c r="NQ70" s="13"/>
      <c r="NR70" s="13"/>
      <c r="NS70" s="13"/>
      <c r="NT70" s="13"/>
      <c r="NU70" s="13"/>
      <c r="NV70" s="13"/>
      <c r="NW70" s="13"/>
      <c r="NX70" s="13"/>
      <c r="NY70" s="13"/>
      <c r="NZ70" s="13"/>
      <c r="OA70" s="13"/>
      <c r="OB70" s="13"/>
      <c r="OC70" s="13"/>
      <c r="OD70" s="13"/>
      <c r="OE70" s="13"/>
      <c r="OF70" s="13"/>
      <c r="OG70" s="13"/>
      <c r="OH70" s="13"/>
      <c r="OI70" s="13"/>
      <c r="OJ70" s="13"/>
      <c r="OK70" s="13"/>
      <c r="OL70" s="13"/>
      <c r="OM70" s="13"/>
      <c r="ON70" s="13"/>
      <c r="OO70" s="13"/>
      <c r="OP70" s="13"/>
      <c r="OQ70" s="13"/>
      <c r="OR70" s="13"/>
      <c r="OS70" s="13"/>
      <c r="OT70" s="13"/>
      <c r="OU70" s="13"/>
      <c r="OV70" s="13"/>
      <c r="OW70" s="13"/>
      <c r="OX70" s="13"/>
      <c r="OY70" s="13"/>
      <c r="OZ70" s="13"/>
      <c r="PA70" s="13"/>
      <c r="PB70" s="13"/>
      <c r="PC70" s="13"/>
      <c r="PD70" s="13"/>
      <c r="PE70" s="13"/>
      <c r="PF70" s="13"/>
      <c r="PG70" s="13"/>
      <c r="PH70" s="13"/>
      <c r="PI70" s="13"/>
      <c r="PJ70" s="13"/>
      <c r="PK70" s="13"/>
      <c r="PL70" s="13"/>
      <c r="PM70" s="13"/>
      <c r="PN70" s="13"/>
      <c r="PO70" s="13"/>
      <c r="PP70" s="13"/>
      <c r="PQ70" s="13"/>
      <c r="PR70" s="13"/>
      <c r="PS70" s="13"/>
      <c r="PT70" s="13"/>
      <c r="PU70" s="13"/>
      <c r="PV70" s="13"/>
      <c r="PW70" s="13"/>
      <c r="PX70" s="13"/>
      <c r="PY70" s="13"/>
      <c r="PZ70" s="13"/>
      <c r="QA70" s="13"/>
      <c r="QB70" s="13"/>
      <c r="QC70" s="13"/>
      <c r="QD70" s="13"/>
      <c r="QE70" s="13"/>
      <c r="QF70" s="13"/>
      <c r="QG70" s="13"/>
      <c r="QH70" s="13"/>
      <c r="QI70" s="13"/>
      <c r="QJ70" s="13"/>
      <c r="QK70" s="13"/>
      <c r="QL70" s="13"/>
      <c r="QM70" s="13"/>
      <c r="QN70" s="13"/>
      <c r="QO70" s="13"/>
      <c r="QP70" s="13"/>
      <c r="QQ70" s="13"/>
      <c r="QR70" s="13"/>
      <c r="QS70" s="13"/>
      <c r="QT70" s="13"/>
      <c r="QU70" s="13"/>
      <c r="QV70" s="13"/>
      <c r="QW70" s="13"/>
      <c r="QX70" s="13"/>
      <c r="QY70" s="13"/>
      <c r="QZ70" s="13"/>
      <c r="RA70" s="13"/>
      <c r="RB70" s="13"/>
      <c r="RC70" s="13"/>
      <c r="RD70" s="13"/>
      <c r="RE70" s="13"/>
      <c r="RF70" s="13"/>
      <c r="RG70" s="13"/>
      <c r="RH70" s="13"/>
      <c r="RI70" s="13"/>
      <c r="RJ70" s="13"/>
      <c r="RK70" s="13"/>
      <c r="RL70" s="13"/>
      <c r="RM70" s="13"/>
      <c r="RN70" s="13"/>
      <c r="RO70" s="13"/>
      <c r="RP70" s="13"/>
      <c r="RQ70" s="13"/>
      <c r="RR70" s="13"/>
      <c r="RS70" s="13"/>
      <c r="RT70" s="13"/>
      <c r="RU70" s="13"/>
      <c r="RV70" s="13"/>
      <c r="RW70" s="13"/>
      <c r="RX70" s="13"/>
      <c r="RY70" s="13"/>
      <c r="RZ70" s="13"/>
      <c r="SA70" s="13"/>
      <c r="SB70" s="13"/>
      <c r="SC70" s="13"/>
      <c r="SD70" s="13"/>
      <c r="SE70" s="13"/>
      <c r="SF70" s="13"/>
      <c r="SG70" s="13"/>
      <c r="SH70" s="13"/>
      <c r="SI70" s="13"/>
      <c r="SJ70" s="13"/>
      <c r="SK70" s="13"/>
      <c r="SL70" s="13"/>
      <c r="SM70" s="13"/>
      <c r="SN70" s="13"/>
      <c r="SO70" s="13"/>
      <c r="SP70" s="13"/>
      <c r="SQ70" s="13"/>
      <c r="SR70" s="13"/>
      <c r="SS70" s="13"/>
      <c r="ST70" s="13"/>
      <c r="SU70" s="13"/>
      <c r="SV70" s="13"/>
      <c r="SW70" s="13"/>
      <c r="SX70" s="13"/>
      <c r="SY70" s="13"/>
      <c r="SZ70" s="13"/>
      <c r="TA70" s="13"/>
      <c r="TB70" s="13"/>
      <c r="TC70" s="13"/>
      <c r="TD70" s="13"/>
      <c r="TE70" s="13"/>
      <c r="TF70" s="13"/>
      <c r="TG70" s="13"/>
      <c r="TH70" s="13"/>
      <c r="TI70" s="13"/>
      <c r="TJ70" s="13"/>
      <c r="TK70" s="13"/>
      <c r="TL70" s="13"/>
      <c r="TM70" s="13"/>
      <c r="TN70" s="13"/>
      <c r="TO70" s="13"/>
      <c r="TP70" s="13"/>
      <c r="TQ70" s="13"/>
      <c r="TR70" s="13"/>
      <c r="TS70" s="13"/>
      <c r="TT70" s="13"/>
      <c r="TU70" s="13"/>
      <c r="TV70" s="13"/>
      <c r="TW70" s="13"/>
      <c r="TX70" s="13"/>
      <c r="TY70" s="13"/>
      <c r="TZ70" s="13"/>
      <c r="UA70" s="13"/>
      <c r="UB70" s="13"/>
      <c r="UC70" s="13"/>
      <c r="UD70" s="13"/>
      <c r="UE70" s="13"/>
      <c r="UF70" s="13"/>
      <c r="UG70" s="13"/>
      <c r="UH70" s="13"/>
      <c r="UI70" s="13"/>
      <c r="UJ70" s="13"/>
      <c r="UK70" s="13"/>
      <c r="UL70" s="13"/>
      <c r="UM70" s="13"/>
      <c r="UN70" s="13"/>
      <c r="UO70" s="13"/>
      <c r="UP70" s="13"/>
      <c r="UQ70" s="13"/>
      <c r="UR70" s="13"/>
      <c r="US70" s="13"/>
      <c r="UT70" s="13"/>
      <c r="UU70" s="13"/>
      <c r="UV70" s="13"/>
      <c r="UW70" s="13"/>
      <c r="UX70" s="13"/>
      <c r="UY70" s="13"/>
      <c r="UZ70" s="13"/>
      <c r="VA70" s="13"/>
      <c r="VB70" s="13"/>
      <c r="VC70" s="13"/>
      <c r="VD70" s="13"/>
      <c r="VE70" s="13"/>
      <c r="VF70" s="13"/>
      <c r="VG70" s="13"/>
      <c r="VH70" s="13"/>
      <c r="VI70" s="13"/>
      <c r="VJ70" s="13"/>
      <c r="VK70" s="13"/>
      <c r="VL70" s="13"/>
      <c r="VM70" s="13"/>
      <c r="VN70" s="13"/>
      <c r="VO70" s="13"/>
      <c r="VP70" s="13"/>
      <c r="VQ70" s="13"/>
      <c r="VR70" s="13"/>
      <c r="VS70" s="13"/>
      <c r="VT70" s="13"/>
      <c r="VU70" s="13"/>
      <c r="VV70" s="13"/>
      <c r="VW70" s="13"/>
      <c r="VX70" s="13"/>
      <c r="VY70" s="13"/>
      <c r="VZ70" s="13"/>
      <c r="WA70" s="13"/>
      <c r="WB70" s="13"/>
      <c r="WC70" s="13"/>
      <c r="WD70" s="13"/>
      <c r="WE70" s="13"/>
      <c r="WF70" s="13"/>
      <c r="WG70" s="13"/>
      <c r="WH70" s="13"/>
      <c r="WI70" s="13"/>
      <c r="WJ70" s="13"/>
      <c r="WK70" s="13"/>
      <c r="WL70" s="13"/>
      <c r="WM70" s="13"/>
      <c r="WN70" s="13"/>
      <c r="WO70" s="13"/>
      <c r="WP70" s="13"/>
      <c r="WQ70" s="13"/>
      <c r="WR70" s="13"/>
      <c r="WS70" s="13"/>
      <c r="WT70" s="13"/>
      <c r="WU70" s="13"/>
      <c r="WV70" s="13"/>
      <c r="WW70" s="13"/>
      <c r="WX70" s="13"/>
      <c r="WY70" s="13"/>
      <c r="WZ70" s="13"/>
      <c r="XA70" s="13"/>
      <c r="XB70" s="13"/>
      <c r="XC70" s="13"/>
      <c r="XD70" s="13"/>
      <c r="XE70" s="13"/>
      <c r="XF70" s="13"/>
      <c r="XG70" s="13"/>
      <c r="XH70" s="13"/>
      <c r="XI70" s="13"/>
      <c r="XJ70" s="13"/>
      <c r="XK70" s="13"/>
      <c r="XL70" s="13"/>
      <c r="XM70" s="13"/>
      <c r="XN70" s="13"/>
      <c r="XO70" s="13"/>
      <c r="XP70" s="13"/>
      <c r="XQ70" s="13"/>
      <c r="XR70" s="13"/>
      <c r="XS70" s="13"/>
      <c r="XT70" s="13"/>
      <c r="XU70" s="13"/>
      <c r="XV70" s="13"/>
      <c r="XW70" s="13"/>
      <c r="XX70" s="13"/>
      <c r="XY70" s="13"/>
      <c r="XZ70" s="13"/>
      <c r="YA70" s="13"/>
      <c r="YB70" s="13"/>
      <c r="YC70" s="13"/>
      <c r="YD70" s="13"/>
      <c r="YE70" s="13"/>
      <c r="YF70" s="13"/>
      <c r="YG70" s="13"/>
      <c r="YH70" s="13"/>
      <c r="YI70" s="13"/>
      <c r="YJ70" s="13"/>
      <c r="YK70" s="13"/>
      <c r="YL70" s="13"/>
      <c r="YM70" s="13"/>
      <c r="YN70" s="13"/>
      <c r="YO70" s="13"/>
      <c r="YP70" s="13"/>
      <c r="YQ70" s="13"/>
      <c r="YR70" s="13"/>
      <c r="YS70" s="13"/>
      <c r="YT70" s="13"/>
      <c r="YU70" s="13"/>
      <c r="YV70" s="13"/>
      <c r="YW70" s="13"/>
      <c r="YX70" s="13"/>
      <c r="YY70" s="13"/>
      <c r="YZ70" s="13"/>
      <c r="ZA70" s="13"/>
      <c r="ZB70" s="13"/>
      <c r="ZC70" s="13"/>
      <c r="ZD70" s="13"/>
      <c r="ZE70" s="13"/>
      <c r="ZF70" s="13"/>
      <c r="ZG70" s="13"/>
      <c r="ZH70" s="13"/>
      <c r="ZI70" s="13"/>
      <c r="ZJ70" s="13"/>
      <c r="ZK70" s="13"/>
      <c r="ZL70" s="13"/>
      <c r="ZM70" s="13"/>
      <c r="ZN70" s="13"/>
      <c r="ZO70" s="13"/>
      <c r="ZP70" s="13"/>
      <c r="ZQ70" s="13"/>
      <c r="ZR70" s="13"/>
      <c r="ZS70" s="13"/>
      <c r="ZT70" s="13"/>
      <c r="ZU70" s="13"/>
      <c r="ZV70" s="13"/>
      <c r="ZW70" s="13"/>
      <c r="ZX70" s="13"/>
      <c r="ZY70" s="13"/>
      <c r="ZZ70" s="13"/>
      <c r="AAA70" s="13"/>
      <c r="AAB70" s="13"/>
      <c r="AAC70" s="13"/>
      <c r="AAD70" s="13"/>
      <c r="AAE70" s="13"/>
      <c r="AAF70" s="13"/>
      <c r="AAG70" s="13"/>
      <c r="AAH70" s="13"/>
      <c r="AAI70" s="13"/>
      <c r="AAJ70" s="13"/>
      <c r="AAK70" s="13"/>
      <c r="AAL70" s="13"/>
      <c r="AAM70" s="13"/>
      <c r="AAN70" s="13"/>
      <c r="AAO70" s="13"/>
      <c r="AAP70" s="13"/>
      <c r="AAQ70" s="13"/>
      <c r="AAR70" s="13"/>
      <c r="AAS70" s="13"/>
      <c r="AAT70" s="13"/>
      <c r="AAU70" s="13"/>
      <c r="AAV70" s="13"/>
      <c r="AAW70" s="13"/>
      <c r="AAX70" s="13"/>
      <c r="AAY70" s="13"/>
      <c r="AAZ70" s="13"/>
      <c r="ABA70" s="13"/>
      <c r="ABB70" s="13"/>
      <c r="ABC70" s="13"/>
      <c r="ABD70" s="13"/>
      <c r="ABE70" s="13"/>
      <c r="ABF70" s="13"/>
      <c r="ABG70" s="13"/>
      <c r="ABH70" s="13"/>
      <c r="ABI70" s="13"/>
      <c r="ABJ70" s="13"/>
      <c r="ABK70" s="13"/>
      <c r="ABL70" s="13"/>
      <c r="ABM70" s="13"/>
      <c r="ABN70" s="13"/>
      <c r="ABO70" s="13"/>
      <c r="ABP70" s="13"/>
      <c r="ABQ70" s="13"/>
      <c r="ABR70" s="13"/>
      <c r="ABS70" s="13"/>
      <c r="ABT70" s="13"/>
      <c r="ABU70" s="13"/>
      <c r="ABV70" s="13"/>
      <c r="ABW70" s="13"/>
      <c r="ABX70" s="13"/>
      <c r="ABY70" s="13"/>
      <c r="ABZ70" s="13"/>
      <c r="ACA70" s="13"/>
      <c r="ACB70" s="13"/>
      <c r="ACC70" s="13"/>
      <c r="ACD70" s="13"/>
      <c r="ACE70" s="13"/>
      <c r="ACF70" s="13"/>
      <c r="ACG70" s="13"/>
      <c r="ACH70" s="13"/>
      <c r="ACI70" s="13"/>
      <c r="ACJ70" s="13"/>
      <c r="ACK70" s="13"/>
      <c r="ACL70" s="13"/>
      <c r="ACM70" s="13"/>
      <c r="ACN70" s="13"/>
      <c r="ACO70" s="13"/>
      <c r="ACP70" s="13"/>
      <c r="ACQ70" s="13"/>
      <c r="ACR70" s="13"/>
      <c r="ACS70" s="13"/>
      <c r="ACT70" s="13"/>
      <c r="ACU70" s="13"/>
      <c r="ACV70" s="13"/>
      <c r="ACW70" s="13"/>
      <c r="ACX70" s="13"/>
      <c r="ACY70" s="13"/>
      <c r="ACZ70" s="13"/>
      <c r="ADA70" s="13"/>
      <c r="ADB70" s="13"/>
      <c r="ADC70" s="13"/>
      <c r="ADD70" s="13"/>
      <c r="ADE70" s="13"/>
      <c r="ADF70" s="13"/>
      <c r="ADG70" s="13"/>
      <c r="ADH70" s="13"/>
      <c r="ADI70" s="13"/>
      <c r="ADJ70" s="13"/>
      <c r="ADK70" s="13"/>
      <c r="ADL70" s="13"/>
      <c r="ADM70" s="13"/>
      <c r="ADN70" s="13"/>
      <c r="ADO70" s="13"/>
      <c r="ADP70" s="13"/>
      <c r="ADQ70" s="13"/>
      <c r="ADR70" s="13"/>
      <c r="ADS70" s="13"/>
      <c r="ADT70" s="13"/>
      <c r="ADU70" s="13"/>
      <c r="ADV70" s="13"/>
      <c r="ADW70" s="13"/>
      <c r="ADX70" s="13"/>
      <c r="ADY70" s="13"/>
      <c r="ADZ70" s="13"/>
      <c r="AEA70" s="13"/>
      <c r="AEB70" s="13"/>
      <c r="AEC70" s="13"/>
      <c r="AED70" s="13"/>
      <c r="AEE70" s="13"/>
      <c r="AEF70" s="13"/>
      <c r="AEG70" s="13"/>
      <c r="AEH70" s="13"/>
      <c r="AEI70" s="13"/>
      <c r="AEJ70" s="13"/>
      <c r="AEK70" s="13"/>
      <c r="AEL70" s="13"/>
      <c r="AEM70" s="13"/>
      <c r="AEN70" s="13"/>
      <c r="AEO70" s="13"/>
      <c r="AEP70" s="13"/>
      <c r="AEQ70" s="13"/>
      <c r="AER70" s="13"/>
      <c r="AES70" s="13"/>
      <c r="AET70" s="13"/>
      <c r="AEU70" s="13"/>
      <c r="AEV70" s="13"/>
      <c r="AEW70" s="13"/>
      <c r="AEX70" s="13"/>
      <c r="AEY70" s="13"/>
      <c r="AEZ70" s="13"/>
      <c r="AFA70" s="13"/>
      <c r="AFB70" s="13"/>
      <c r="AFC70" s="13"/>
      <c r="AFD70" s="13"/>
      <c r="AFE70" s="13"/>
      <c r="AFF70" s="13"/>
      <c r="AFG70" s="13"/>
      <c r="AFH70" s="13"/>
      <c r="AFI70" s="13"/>
      <c r="AFJ70" s="13"/>
      <c r="AFK70" s="13"/>
      <c r="AFL70" s="13"/>
      <c r="AFM70" s="13"/>
      <c r="AFN70" s="13"/>
      <c r="AFO70" s="13"/>
      <c r="AFP70" s="13"/>
      <c r="AFQ70" s="13"/>
      <c r="AFR70" s="13"/>
      <c r="AFS70" s="13"/>
      <c r="AFT70" s="13"/>
      <c r="AFU70" s="13"/>
      <c r="AFV70" s="13"/>
      <c r="AFW70" s="13"/>
      <c r="AFX70" s="13"/>
      <c r="AFY70" s="13"/>
      <c r="AFZ70" s="13"/>
      <c r="AGA70" s="13"/>
      <c r="AGB70" s="13"/>
      <c r="AGC70" s="13"/>
      <c r="AGD70" s="13"/>
      <c r="AGE70" s="13"/>
      <c r="AGF70" s="13"/>
      <c r="AGG70" s="13"/>
      <c r="AGH70" s="13"/>
      <c r="AGI70" s="13"/>
      <c r="AGJ70" s="13"/>
      <c r="AGK70" s="13"/>
      <c r="AGL70" s="13"/>
      <c r="AGM70" s="13"/>
      <c r="AGN70" s="13"/>
      <c r="AGO70" s="13"/>
      <c r="AGP70" s="13"/>
      <c r="AGQ70" s="13"/>
      <c r="AGR70" s="13"/>
      <c r="AGS70" s="13"/>
      <c r="AGT70" s="13"/>
      <c r="AGU70" s="13"/>
      <c r="AGV70" s="13"/>
      <c r="AGW70" s="13"/>
      <c r="AGX70" s="13"/>
      <c r="AGY70" s="13"/>
      <c r="AGZ70" s="13"/>
      <c r="AHA70" s="13"/>
      <c r="AHB70" s="13"/>
      <c r="AHC70" s="13"/>
      <c r="AHD70" s="13"/>
      <c r="AHE70" s="13"/>
      <c r="AHF70" s="13"/>
      <c r="AHG70" s="13"/>
      <c r="AHH70" s="13"/>
      <c r="AHI70" s="13"/>
      <c r="AHJ70" s="13"/>
      <c r="AHK70" s="13"/>
      <c r="AHL70" s="13"/>
      <c r="AHM70" s="13"/>
      <c r="AHN70" s="13"/>
      <c r="AHO70" s="13"/>
      <c r="AHP70" s="13"/>
      <c r="AHQ70" s="13"/>
      <c r="AHR70" s="13"/>
      <c r="AHS70" s="13"/>
      <c r="AHT70" s="13"/>
      <c r="AHU70" s="13"/>
      <c r="AHV70" s="13"/>
      <c r="AHW70" s="13"/>
      <c r="AHX70" s="13"/>
      <c r="AHY70" s="13"/>
      <c r="AHZ70" s="13"/>
      <c r="AIA70" s="13"/>
      <c r="AIB70" s="13"/>
      <c r="AIC70" s="13"/>
      <c r="AID70" s="13"/>
      <c r="AIE70" s="13"/>
      <c r="AIF70" s="13"/>
      <c r="AIG70" s="13"/>
      <c r="AIH70" s="13"/>
      <c r="AII70" s="13"/>
      <c r="AIJ70" s="13"/>
      <c r="AIK70" s="13"/>
      <c r="AIL70" s="13"/>
      <c r="AIM70" s="13"/>
      <c r="AIN70" s="13"/>
      <c r="AIO70" s="13"/>
      <c r="AIP70" s="13"/>
      <c r="AIQ70" s="13"/>
      <c r="AIR70" s="13"/>
      <c r="AIS70" s="13"/>
      <c r="AIT70" s="13"/>
      <c r="AIU70" s="13"/>
      <c r="AIV70" s="13"/>
      <c r="AIW70" s="13"/>
      <c r="AIX70" s="13"/>
      <c r="AIY70" s="13"/>
      <c r="AIZ70" s="13"/>
      <c r="AJA70" s="13"/>
      <c r="AJB70" s="13"/>
      <c r="AJC70" s="13"/>
      <c r="AJD70" s="13"/>
      <c r="AJE70" s="13"/>
      <c r="AJF70" s="13"/>
      <c r="AJG70" s="13"/>
      <c r="AJH70" s="13"/>
      <c r="AJI70" s="13"/>
      <c r="AJJ70" s="13"/>
      <c r="AJK70" s="13"/>
      <c r="AJL70" s="13"/>
      <c r="AJM70" s="13"/>
      <c r="AJN70" s="13"/>
      <c r="AJO70" s="13"/>
      <c r="AJP70" s="13"/>
      <c r="AJQ70" s="13"/>
      <c r="AJR70" s="13"/>
      <c r="AJS70" s="13"/>
      <c r="AJT70" s="13"/>
      <c r="AJU70" s="13"/>
      <c r="AJV70" s="13"/>
      <c r="AJW70" s="13"/>
      <c r="AJX70" s="13"/>
      <c r="AJY70" s="13"/>
      <c r="AJZ70" s="13"/>
      <c r="AKA70" s="13"/>
      <c r="AKB70" s="13"/>
      <c r="AKC70" s="13"/>
      <c r="AKD70" s="13"/>
      <c r="AKE70" s="13"/>
      <c r="AKF70" s="13"/>
      <c r="AKG70" s="13"/>
      <c r="AKH70" s="13"/>
      <c r="AKI70" s="13"/>
      <c r="AKJ70" s="13"/>
      <c r="AKK70" s="13"/>
      <c r="AKL70" s="13"/>
      <c r="AKM70" s="13"/>
      <c r="AKN70" s="13"/>
      <c r="AKO70" s="13"/>
      <c r="AKP70" s="13"/>
      <c r="AKQ70" s="13"/>
      <c r="AKR70" s="13"/>
      <c r="AKS70" s="13"/>
      <c r="AKT70" s="13"/>
      <c r="AKU70" s="13"/>
      <c r="AKV70" s="13"/>
      <c r="AKW70" s="13"/>
      <c r="AKX70" s="13"/>
      <c r="AKY70" s="13"/>
      <c r="AKZ70" s="13"/>
      <c r="ALA70" s="13"/>
      <c r="ALB70" s="13"/>
      <c r="ALC70" s="13"/>
      <c r="ALD70" s="13"/>
      <c r="ALE70" s="13"/>
      <c r="ALF70" s="13"/>
      <c r="ALG70" s="13"/>
      <c r="ALH70" s="13"/>
      <c r="ALI70" s="13"/>
      <c r="ALJ70" s="13"/>
      <c r="ALK70" s="13"/>
      <c r="ALL70" s="13"/>
      <c r="ALM70" s="13"/>
      <c r="ALN70" s="13"/>
      <c r="ALO70" s="13"/>
      <c r="ALP70" s="13"/>
      <c r="ALQ70" s="13"/>
      <c r="ALR70" s="13"/>
      <c r="ALS70" s="13"/>
      <c r="ALT70" s="13"/>
      <c r="ALU70" s="13"/>
      <c r="ALV70" s="13"/>
      <c r="ALW70" s="13"/>
      <c r="ALX70" s="13"/>
      <c r="ALY70" s="13"/>
      <c r="ALZ70" s="13"/>
      <c r="AMA70" s="13"/>
      <c r="AMB70" s="13"/>
      <c r="AMC70" s="13"/>
      <c r="AMD70" s="13"/>
      <c r="AME70" s="13"/>
      <c r="AMF70" s="13"/>
      <c r="AMG70" s="13"/>
      <c r="AMH70" s="13"/>
      <c r="AMI70" s="13"/>
      <c r="AMJ70" s="13"/>
      <c r="AMK70" s="13"/>
      <c r="AML70" s="13"/>
      <c r="AMM70" s="13"/>
      <c r="AMN70" s="13"/>
    </row>
    <row r="71" spans="1:1028" x14ac:dyDescent="0.3">
      <c r="A71" s="47">
        <v>404</v>
      </c>
      <c r="B71" s="47" t="s">
        <v>1586</v>
      </c>
      <c r="C71" s="47" t="s">
        <v>1585</v>
      </c>
      <c r="D71" s="47" t="s">
        <v>1320</v>
      </c>
      <c r="E71" s="47">
        <v>2015</v>
      </c>
      <c r="F71" s="47"/>
      <c r="G71" s="47" t="s">
        <v>1558</v>
      </c>
      <c r="H71" s="16" t="s">
        <v>152</v>
      </c>
      <c r="I71" s="47">
        <v>6</v>
      </c>
      <c r="J71" s="47">
        <f>VLOOKUP(H71,Construction!$A:$I,9,FALSE)</f>
        <v>1</v>
      </c>
      <c r="K71" s="47">
        <f t="shared" si="5"/>
        <v>5</v>
      </c>
      <c r="L71" s="47"/>
      <c r="M71" s="47">
        <f t="shared" si="4"/>
        <v>0</v>
      </c>
      <c r="N71" s="22">
        <f t="shared" si="6"/>
        <v>0</v>
      </c>
      <c r="O71" s="22">
        <v>0</v>
      </c>
      <c r="P71" s="47"/>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row>
    <row r="72" spans="1:1028" x14ac:dyDescent="0.3">
      <c r="A72" s="13">
        <v>405</v>
      </c>
      <c r="B72" s="13" t="s">
        <v>1587</v>
      </c>
      <c r="C72" s="13" t="s">
        <v>1585</v>
      </c>
      <c r="D72" s="13" t="s">
        <v>1320</v>
      </c>
      <c r="E72" s="13">
        <v>2015</v>
      </c>
      <c r="F72" s="13"/>
      <c r="G72" s="13" t="s">
        <v>1558</v>
      </c>
      <c r="H72" s="16" t="s">
        <v>152</v>
      </c>
      <c r="I72" s="13">
        <v>12</v>
      </c>
      <c r="J72" s="47">
        <f>VLOOKUP(H72,Construction!$A:$I,9,FALSE)</f>
        <v>1</v>
      </c>
      <c r="K72" s="47">
        <f t="shared" si="5"/>
        <v>11</v>
      </c>
      <c r="L72" s="13"/>
      <c r="M72" s="13">
        <f t="shared" si="4"/>
        <v>0</v>
      </c>
      <c r="N72" s="22">
        <f t="shared" si="6"/>
        <v>0</v>
      </c>
      <c r="O72" s="22">
        <v>0</v>
      </c>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row>
    <row r="73" spans="1:1028" x14ac:dyDescent="0.3">
      <c r="A73" s="13">
        <v>409</v>
      </c>
      <c r="B73" s="13" t="s">
        <v>1592</v>
      </c>
      <c r="C73" s="13" t="s">
        <v>1593</v>
      </c>
      <c r="D73" s="13" t="s">
        <v>1320</v>
      </c>
      <c r="E73" s="13">
        <v>2015</v>
      </c>
      <c r="F73" s="13"/>
      <c r="G73" s="13" t="s">
        <v>1558</v>
      </c>
      <c r="H73" s="17" t="s">
        <v>156</v>
      </c>
      <c r="I73" s="13">
        <v>1</v>
      </c>
      <c r="J73" s="47">
        <f>VLOOKUP(H73,Construction!$A:$I,9,FALSE)</f>
        <v>1</v>
      </c>
      <c r="K73" s="47">
        <f t="shared" si="5"/>
        <v>0</v>
      </c>
      <c r="L73" s="13"/>
      <c r="M73" s="13">
        <f t="shared" si="4"/>
        <v>0</v>
      </c>
      <c r="N73" s="22">
        <f t="shared" si="6"/>
        <v>0</v>
      </c>
      <c r="O73" s="22">
        <v>0</v>
      </c>
      <c r="P73" s="13"/>
    </row>
    <row r="74" spans="1:1028" x14ac:dyDescent="0.3">
      <c r="A74" s="13">
        <v>410</v>
      </c>
      <c r="B74" s="13" t="s">
        <v>1594</v>
      </c>
      <c r="C74" s="13" t="s">
        <v>1593</v>
      </c>
      <c r="D74" s="13" t="s">
        <v>1320</v>
      </c>
      <c r="E74" s="13">
        <v>2015</v>
      </c>
      <c r="F74" s="13"/>
      <c r="G74" s="13" t="s">
        <v>1558</v>
      </c>
      <c r="H74" s="17" t="s">
        <v>156</v>
      </c>
      <c r="I74" s="13">
        <v>6</v>
      </c>
      <c r="J74" s="47">
        <f>VLOOKUP(H74,Construction!$A:$I,9,FALSE)</f>
        <v>1</v>
      </c>
      <c r="K74" s="47">
        <f t="shared" si="5"/>
        <v>5</v>
      </c>
      <c r="L74" s="13"/>
      <c r="M74" s="13">
        <f t="shared" si="4"/>
        <v>0</v>
      </c>
      <c r="N74" s="22">
        <f t="shared" si="6"/>
        <v>0</v>
      </c>
      <c r="O74" s="22">
        <v>0</v>
      </c>
      <c r="P74" s="13"/>
    </row>
    <row r="75" spans="1:1028" x14ac:dyDescent="0.3">
      <c r="A75" s="13">
        <v>411</v>
      </c>
      <c r="B75" s="13" t="s">
        <v>1595</v>
      </c>
      <c r="C75" s="13" t="s">
        <v>1593</v>
      </c>
      <c r="D75" s="13" t="s">
        <v>1320</v>
      </c>
      <c r="E75" s="13">
        <v>2015</v>
      </c>
      <c r="F75" s="13"/>
      <c r="G75" s="13" t="s">
        <v>1558</v>
      </c>
      <c r="H75" s="17" t="s">
        <v>156</v>
      </c>
      <c r="I75" s="13">
        <v>12</v>
      </c>
      <c r="J75" s="47">
        <f>VLOOKUP(H75,Construction!$A:$I,9,FALSE)</f>
        <v>1</v>
      </c>
      <c r="K75" s="47">
        <f t="shared" si="5"/>
        <v>11</v>
      </c>
      <c r="L75" s="13"/>
      <c r="M75" s="13">
        <f t="shared" si="4"/>
        <v>0</v>
      </c>
      <c r="N75" s="22">
        <f t="shared" si="6"/>
        <v>0</v>
      </c>
      <c r="O75" s="22">
        <v>0</v>
      </c>
      <c r="P75" s="13"/>
    </row>
    <row r="76" spans="1:1028" x14ac:dyDescent="0.3">
      <c r="A76" s="13">
        <v>406</v>
      </c>
      <c r="B76" s="13" t="s">
        <v>1588</v>
      </c>
      <c r="C76" s="13" t="s">
        <v>1589</v>
      </c>
      <c r="D76" s="13" t="s">
        <v>1320</v>
      </c>
      <c r="E76" s="13">
        <v>2015</v>
      </c>
      <c r="F76" s="13"/>
      <c r="G76" s="13" t="s">
        <v>1558</v>
      </c>
      <c r="H76" s="17" t="s">
        <v>159</v>
      </c>
      <c r="I76" s="13">
        <v>1</v>
      </c>
      <c r="J76" s="47">
        <f>VLOOKUP(H76,Construction!$A:$I,9,FALSE)</f>
        <v>1</v>
      </c>
      <c r="K76" s="47">
        <f t="shared" si="5"/>
        <v>0</v>
      </c>
      <c r="L76" s="13"/>
      <c r="M76" s="13">
        <f t="shared" si="4"/>
        <v>0</v>
      </c>
      <c r="N76" s="22">
        <f t="shared" si="6"/>
        <v>0</v>
      </c>
      <c r="O76" s="22">
        <v>0</v>
      </c>
      <c r="P76" s="13"/>
    </row>
    <row r="77" spans="1:1028" x14ac:dyDescent="0.3">
      <c r="A77" s="13">
        <v>407</v>
      </c>
      <c r="B77" s="13" t="s">
        <v>1590</v>
      </c>
      <c r="C77" s="13" t="s">
        <v>1589</v>
      </c>
      <c r="D77" s="13" t="s">
        <v>1320</v>
      </c>
      <c r="E77" s="13">
        <v>2015</v>
      </c>
      <c r="F77" s="13"/>
      <c r="G77" s="13" t="s">
        <v>1558</v>
      </c>
      <c r="H77" s="17" t="s">
        <v>159</v>
      </c>
      <c r="I77" s="13">
        <v>6</v>
      </c>
      <c r="J77" s="47">
        <f>VLOOKUP(H77,Construction!$A:$I,9,FALSE)</f>
        <v>1</v>
      </c>
      <c r="K77" s="47">
        <f t="shared" si="5"/>
        <v>5</v>
      </c>
      <c r="L77" s="13"/>
      <c r="M77" s="13">
        <f t="shared" si="4"/>
        <v>0</v>
      </c>
      <c r="N77" s="22">
        <f t="shared" si="6"/>
        <v>0</v>
      </c>
      <c r="O77" s="22">
        <v>0</v>
      </c>
      <c r="P77" s="13"/>
    </row>
    <row r="78" spans="1:1028" x14ac:dyDescent="0.3">
      <c r="A78" s="47">
        <v>408</v>
      </c>
      <c r="B78" s="47" t="s">
        <v>1591</v>
      </c>
      <c r="C78" s="47" t="s">
        <v>1589</v>
      </c>
      <c r="D78" s="47" t="s">
        <v>1320</v>
      </c>
      <c r="E78" s="47">
        <v>2015</v>
      </c>
      <c r="F78" s="47"/>
      <c r="G78" s="47" t="s">
        <v>1558</v>
      </c>
      <c r="H78" s="17" t="s">
        <v>159</v>
      </c>
      <c r="I78" s="47">
        <v>12</v>
      </c>
      <c r="J78" s="47">
        <f>VLOOKUP(H78,Construction!$A:$I,9,FALSE)</f>
        <v>1</v>
      </c>
      <c r="K78" s="47">
        <f t="shared" si="5"/>
        <v>11</v>
      </c>
      <c r="L78" s="47"/>
      <c r="M78" s="47">
        <f t="shared" si="4"/>
        <v>0</v>
      </c>
      <c r="N78" s="22">
        <f t="shared" si="6"/>
        <v>0</v>
      </c>
      <c r="O78" s="22">
        <v>0</v>
      </c>
      <c r="P78" s="47"/>
    </row>
    <row r="79" spans="1:1028" x14ac:dyDescent="0.3">
      <c r="A79" s="13">
        <v>412</v>
      </c>
      <c r="B79" s="13" t="s">
        <v>1596</v>
      </c>
      <c r="C79" s="13" t="s">
        <v>1597</v>
      </c>
      <c r="D79" s="13" t="s">
        <v>1320</v>
      </c>
      <c r="E79" s="47">
        <v>2015</v>
      </c>
      <c r="F79" s="13"/>
      <c r="G79" s="13" t="s">
        <v>1558</v>
      </c>
      <c r="H79" s="2" t="s">
        <v>3480</v>
      </c>
      <c r="I79" s="13">
        <v>1</v>
      </c>
      <c r="J79" s="47">
        <f>VLOOKUP(H79,Construction!$A:$I,9,FALSE)</f>
        <v>1</v>
      </c>
      <c r="K79" s="47">
        <f t="shared" si="5"/>
        <v>0</v>
      </c>
      <c r="L79" s="13" t="s">
        <v>3374</v>
      </c>
      <c r="M79" s="13">
        <f t="shared" si="4"/>
        <v>0</v>
      </c>
      <c r="N79" s="22">
        <f t="shared" si="6"/>
        <v>0</v>
      </c>
      <c r="O79" s="22">
        <v>0</v>
      </c>
      <c r="P79" s="13"/>
    </row>
    <row r="80" spans="1:1028" x14ac:dyDescent="0.3">
      <c r="A80" s="13">
        <v>413</v>
      </c>
      <c r="B80" s="13" t="s">
        <v>1598</v>
      </c>
      <c r="C80" s="13" t="s">
        <v>1597</v>
      </c>
      <c r="D80" s="13" t="s">
        <v>1320</v>
      </c>
      <c r="E80" s="47">
        <v>2015</v>
      </c>
      <c r="F80" s="13"/>
      <c r="G80" s="13" t="s">
        <v>1558</v>
      </c>
      <c r="H80" s="2" t="s">
        <v>3480</v>
      </c>
      <c r="I80" s="13">
        <v>6</v>
      </c>
      <c r="J80" s="47">
        <f>VLOOKUP(H80,Construction!$A:$I,9,FALSE)</f>
        <v>1</v>
      </c>
      <c r="K80" s="47">
        <f t="shared" si="5"/>
        <v>5</v>
      </c>
      <c r="L80" s="13" t="s">
        <v>3374</v>
      </c>
      <c r="M80" s="13">
        <f t="shared" si="4"/>
        <v>0</v>
      </c>
      <c r="N80" s="22">
        <f t="shared" si="6"/>
        <v>0</v>
      </c>
      <c r="O80" s="22">
        <v>0</v>
      </c>
      <c r="P80" s="13"/>
    </row>
    <row r="81" spans="1:16" x14ac:dyDescent="0.3">
      <c r="A81" s="13">
        <v>414</v>
      </c>
      <c r="B81" s="13" t="s">
        <v>1599</v>
      </c>
      <c r="C81" s="13" t="s">
        <v>1597</v>
      </c>
      <c r="D81" s="13" t="s">
        <v>1320</v>
      </c>
      <c r="E81" s="47">
        <v>2015</v>
      </c>
      <c r="F81" s="13"/>
      <c r="G81" s="13" t="s">
        <v>1558</v>
      </c>
      <c r="H81" s="2" t="s">
        <v>3480</v>
      </c>
      <c r="I81" s="13">
        <v>12</v>
      </c>
      <c r="J81" s="47">
        <f>VLOOKUP(H81,Construction!$A:$I,9,FALSE)</f>
        <v>1</v>
      </c>
      <c r="K81" s="47">
        <f t="shared" si="5"/>
        <v>11</v>
      </c>
      <c r="L81" s="13" t="s">
        <v>3374</v>
      </c>
      <c r="M81" s="13">
        <f t="shared" si="4"/>
        <v>0</v>
      </c>
      <c r="N81" s="22">
        <f t="shared" si="6"/>
        <v>0</v>
      </c>
      <c r="O81" s="22">
        <v>0</v>
      </c>
      <c r="P81" s="13"/>
    </row>
    <row r="82" spans="1:16" x14ac:dyDescent="0.3">
      <c r="A82" s="48">
        <v>209</v>
      </c>
      <c r="B82" s="48" t="s">
        <v>1739</v>
      </c>
      <c r="C82" s="48" t="s">
        <v>1740</v>
      </c>
      <c r="D82" s="48" t="s">
        <v>1524</v>
      </c>
      <c r="E82" s="48">
        <v>2016</v>
      </c>
      <c r="F82" s="48"/>
      <c r="G82" s="48" t="s">
        <v>136</v>
      </c>
      <c r="H82" s="48" t="s">
        <v>162</v>
      </c>
      <c r="I82" s="48">
        <v>1</v>
      </c>
      <c r="J82" s="47">
        <f>VLOOKUP(H82,Construction!$A:$I,9,FALSE)</f>
        <v>1</v>
      </c>
      <c r="K82" s="47">
        <f t="shared" si="5"/>
        <v>0</v>
      </c>
      <c r="L82" s="48"/>
      <c r="M82" s="13">
        <f t="shared" si="4"/>
        <v>0</v>
      </c>
      <c r="N82" s="22">
        <f t="shared" si="6"/>
        <v>0</v>
      </c>
      <c r="O82" s="22">
        <v>1</v>
      </c>
      <c r="P82" s="48"/>
    </row>
    <row r="83" spans="1:16" x14ac:dyDescent="0.3">
      <c r="A83" s="48">
        <v>210</v>
      </c>
      <c r="B83" s="48" t="s">
        <v>1741</v>
      </c>
      <c r="C83" s="48" t="s">
        <v>1742</v>
      </c>
      <c r="D83" s="48" t="s">
        <v>1524</v>
      </c>
      <c r="E83" s="48">
        <v>2016</v>
      </c>
      <c r="F83" s="48"/>
      <c r="G83" s="48" t="s">
        <v>136</v>
      </c>
      <c r="H83" s="48" t="s">
        <v>3397</v>
      </c>
      <c r="I83" s="48">
        <v>1</v>
      </c>
      <c r="J83" s="47">
        <f>VLOOKUP(H83,Construction!$A:$I,9,FALSE)</f>
        <v>1</v>
      </c>
      <c r="K83" s="47">
        <f t="shared" si="5"/>
        <v>0</v>
      </c>
      <c r="L83" s="48"/>
      <c r="M83" s="13">
        <f t="shared" si="4"/>
        <v>0</v>
      </c>
      <c r="N83" s="22">
        <f t="shared" si="6"/>
        <v>1</v>
      </c>
      <c r="O83" s="22">
        <v>1</v>
      </c>
      <c r="P83" s="48"/>
    </row>
    <row r="84" spans="1:16" x14ac:dyDescent="0.3">
      <c r="A84" s="48">
        <v>211</v>
      </c>
      <c r="B84" s="48" t="s">
        <v>1743</v>
      </c>
      <c r="C84" s="48" t="s">
        <v>1742</v>
      </c>
      <c r="D84" s="48" t="s">
        <v>1524</v>
      </c>
      <c r="E84" s="48">
        <v>2016</v>
      </c>
      <c r="F84" s="48"/>
      <c r="G84" s="48" t="s">
        <v>136</v>
      </c>
      <c r="H84" s="48" t="s">
        <v>3397</v>
      </c>
      <c r="I84" s="48">
        <v>6</v>
      </c>
      <c r="J84" s="47">
        <f>VLOOKUP(H84,Construction!$A:$I,9,FALSE)</f>
        <v>1</v>
      </c>
      <c r="K84" s="47">
        <f t="shared" si="5"/>
        <v>5</v>
      </c>
      <c r="L84" s="48"/>
      <c r="M84" s="13">
        <f t="shared" si="4"/>
        <v>0</v>
      </c>
      <c r="N84" s="22">
        <f t="shared" si="6"/>
        <v>1</v>
      </c>
      <c r="O84" s="22">
        <v>1</v>
      </c>
      <c r="P84" s="48"/>
    </row>
    <row r="85" spans="1:16" x14ac:dyDescent="0.3">
      <c r="A85" s="48">
        <v>212</v>
      </c>
      <c r="B85" s="48" t="s">
        <v>1744</v>
      </c>
      <c r="C85" s="48" t="s">
        <v>1742</v>
      </c>
      <c r="D85" s="48" t="s">
        <v>1524</v>
      </c>
      <c r="E85" s="48">
        <v>2016</v>
      </c>
      <c r="F85" s="48"/>
      <c r="G85" s="48" t="s">
        <v>136</v>
      </c>
      <c r="H85" s="48" t="s">
        <v>3397</v>
      </c>
      <c r="I85" s="48">
        <v>12</v>
      </c>
      <c r="J85" s="47">
        <f>VLOOKUP(H85,Construction!$A:$I,9,FALSE)</f>
        <v>1</v>
      </c>
      <c r="K85" s="47">
        <f t="shared" si="5"/>
        <v>11</v>
      </c>
      <c r="L85" s="48"/>
      <c r="M85" s="13">
        <f t="shared" si="4"/>
        <v>0</v>
      </c>
      <c r="N85" s="22">
        <f t="shared" si="6"/>
        <v>1</v>
      </c>
      <c r="O85" s="22">
        <v>1</v>
      </c>
      <c r="P85" s="48"/>
    </row>
    <row r="86" spans="1:16" x14ac:dyDescent="0.3">
      <c r="A86" s="48">
        <v>208</v>
      </c>
      <c r="B86" s="48" t="s">
        <v>165</v>
      </c>
      <c r="C86" s="48" t="s">
        <v>1738</v>
      </c>
      <c r="D86" s="48" t="s">
        <v>1524</v>
      </c>
      <c r="E86" s="48">
        <v>2016</v>
      </c>
      <c r="F86" s="48"/>
      <c r="G86" s="48" t="s">
        <v>136</v>
      </c>
      <c r="H86" s="48" t="s">
        <v>3550</v>
      </c>
      <c r="I86" s="48">
        <v>1</v>
      </c>
      <c r="J86" s="47">
        <f>VLOOKUP(H86,Construction!$A:$I,9,FALSE)</f>
        <v>1</v>
      </c>
      <c r="K86" s="47">
        <f t="shared" si="5"/>
        <v>0</v>
      </c>
      <c r="L86" s="48" t="s">
        <v>3548</v>
      </c>
      <c r="M86" s="48">
        <v>0</v>
      </c>
      <c r="N86" s="22">
        <f t="shared" si="6"/>
        <v>0</v>
      </c>
      <c r="O86" s="22">
        <v>1</v>
      </c>
      <c r="P86" s="48"/>
    </row>
    <row r="87" spans="1:16" x14ac:dyDescent="0.3">
      <c r="A87" s="48">
        <v>204</v>
      </c>
      <c r="B87" s="48" t="s">
        <v>1732</v>
      </c>
      <c r="C87" s="48" t="s">
        <v>1733</v>
      </c>
      <c r="D87" s="48" t="s">
        <v>1524</v>
      </c>
      <c r="E87" s="48">
        <v>2016</v>
      </c>
      <c r="F87" s="48"/>
      <c r="G87" s="48" t="s">
        <v>136</v>
      </c>
      <c r="H87" s="48" t="s">
        <v>3549</v>
      </c>
      <c r="I87" s="48">
        <v>1</v>
      </c>
      <c r="J87" s="47">
        <f>VLOOKUP(H87,Construction!$A:$I,9,FALSE)</f>
        <v>1</v>
      </c>
      <c r="K87" s="47">
        <f t="shared" si="5"/>
        <v>0</v>
      </c>
      <c r="L87" s="48" t="s">
        <v>3553</v>
      </c>
      <c r="M87" s="48">
        <v>0</v>
      </c>
      <c r="N87" s="22">
        <f t="shared" si="6"/>
        <v>0</v>
      </c>
      <c r="O87" s="22">
        <v>1</v>
      </c>
      <c r="P87" s="48"/>
    </row>
    <row r="88" spans="1:16" x14ac:dyDescent="0.3">
      <c r="A88" s="48">
        <v>205</v>
      </c>
      <c r="B88" s="48" t="s">
        <v>1734</v>
      </c>
      <c r="C88" s="48" t="s">
        <v>1735</v>
      </c>
      <c r="D88" s="48" t="s">
        <v>1524</v>
      </c>
      <c r="E88" s="48">
        <v>2016</v>
      </c>
      <c r="F88" s="48"/>
      <c r="G88" s="48" t="s">
        <v>136</v>
      </c>
      <c r="H88" s="48" t="s">
        <v>3552</v>
      </c>
      <c r="I88" s="48">
        <v>1</v>
      </c>
      <c r="J88" s="47">
        <f>VLOOKUP(H88,Construction!$A:$I,9,FALSE)</f>
        <v>1</v>
      </c>
      <c r="K88" s="47">
        <f t="shared" si="5"/>
        <v>0</v>
      </c>
      <c r="L88" s="48" t="s">
        <v>3553</v>
      </c>
      <c r="M88" s="48">
        <v>0</v>
      </c>
      <c r="N88" s="22">
        <f t="shared" si="6"/>
        <v>1</v>
      </c>
      <c r="O88" s="22">
        <v>1</v>
      </c>
      <c r="P88" s="48"/>
    </row>
    <row r="89" spans="1:16" x14ac:dyDescent="0.3">
      <c r="A89" s="48">
        <v>206</v>
      </c>
      <c r="B89" s="48" t="s">
        <v>1736</v>
      </c>
      <c r="C89" s="48" t="s">
        <v>1735</v>
      </c>
      <c r="D89" s="48" t="s">
        <v>1524</v>
      </c>
      <c r="E89" s="48">
        <v>2016</v>
      </c>
      <c r="F89" s="48"/>
      <c r="G89" s="48" t="s">
        <v>136</v>
      </c>
      <c r="H89" s="48" t="s">
        <v>3552</v>
      </c>
      <c r="I89" s="48">
        <v>6</v>
      </c>
      <c r="J89" s="47">
        <f>VLOOKUP(H89,Construction!$A:$I,9,FALSE)</f>
        <v>1</v>
      </c>
      <c r="K89" s="47">
        <f t="shared" si="5"/>
        <v>5</v>
      </c>
      <c r="L89" s="48" t="s">
        <v>3553</v>
      </c>
      <c r="M89" s="48">
        <v>0</v>
      </c>
      <c r="N89" s="22">
        <f t="shared" si="6"/>
        <v>1</v>
      </c>
      <c r="O89" s="22">
        <v>1</v>
      </c>
      <c r="P89" s="48"/>
    </row>
    <row r="90" spans="1:16" x14ac:dyDescent="0.3">
      <c r="A90" s="48">
        <v>207</v>
      </c>
      <c r="B90" s="48" t="s">
        <v>1737</v>
      </c>
      <c r="C90" s="48" t="s">
        <v>1735</v>
      </c>
      <c r="D90" s="48" t="s">
        <v>1524</v>
      </c>
      <c r="E90" s="48">
        <v>2016</v>
      </c>
      <c r="F90" s="48"/>
      <c r="G90" s="48" t="s">
        <v>136</v>
      </c>
      <c r="H90" s="48" t="s">
        <v>3552</v>
      </c>
      <c r="I90" s="48">
        <v>12</v>
      </c>
      <c r="J90" s="47">
        <f>VLOOKUP(H90,Construction!$A:$I,9,FALSE)</f>
        <v>1</v>
      </c>
      <c r="K90" s="47">
        <f t="shared" si="5"/>
        <v>11</v>
      </c>
      <c r="L90" s="48" t="s">
        <v>3553</v>
      </c>
      <c r="M90" s="48">
        <v>0</v>
      </c>
      <c r="N90" s="22">
        <f t="shared" si="6"/>
        <v>1</v>
      </c>
      <c r="O90" s="22">
        <v>1</v>
      </c>
      <c r="P90" s="48"/>
    </row>
    <row r="91" spans="1:16" x14ac:dyDescent="0.3">
      <c r="A91" s="48">
        <v>203</v>
      </c>
      <c r="B91" s="48" t="s">
        <v>1730</v>
      </c>
      <c r="C91" s="48" t="s">
        <v>1731</v>
      </c>
      <c r="D91" s="48" t="s">
        <v>1524</v>
      </c>
      <c r="E91" s="48">
        <v>2016</v>
      </c>
      <c r="F91" s="48"/>
      <c r="G91" s="48" t="s">
        <v>136</v>
      </c>
      <c r="H91" s="48" t="s">
        <v>3551</v>
      </c>
      <c r="I91" s="48">
        <v>1</v>
      </c>
      <c r="J91" s="47">
        <f>VLOOKUP(H91,Construction!$A:$I,9,FALSE)</f>
        <v>1</v>
      </c>
      <c r="K91" s="47">
        <f t="shared" si="5"/>
        <v>0</v>
      </c>
      <c r="L91" s="48" t="s">
        <v>3548</v>
      </c>
      <c r="M91" s="48">
        <v>0</v>
      </c>
      <c r="N91" s="22">
        <f t="shared" si="6"/>
        <v>0</v>
      </c>
      <c r="O91" s="22">
        <v>1</v>
      </c>
      <c r="P91" s="48"/>
    </row>
    <row r="92" spans="1:16" x14ac:dyDescent="0.3">
      <c r="A92" s="47">
        <v>347</v>
      </c>
      <c r="B92" s="47" t="s">
        <v>169</v>
      </c>
      <c r="C92" s="47" t="s">
        <v>1745</v>
      </c>
      <c r="D92" s="47" t="s">
        <v>168</v>
      </c>
      <c r="E92" s="47">
        <v>1981</v>
      </c>
      <c r="F92" s="47"/>
      <c r="G92" s="47" t="s">
        <v>1558</v>
      </c>
      <c r="H92" s="41" t="s">
        <v>167</v>
      </c>
      <c r="I92" s="47">
        <v>1</v>
      </c>
      <c r="J92" s="47">
        <f>VLOOKUP(H92,Construction!$A:$I,9,FALSE)</f>
        <v>1</v>
      </c>
      <c r="K92" s="47">
        <f t="shared" si="5"/>
        <v>0</v>
      </c>
      <c r="L92" s="47"/>
      <c r="M92" s="13">
        <f>IF(EXACT(H92,"_missing_"),1,0)</f>
        <v>0</v>
      </c>
      <c r="N92" s="22">
        <f t="shared" si="6"/>
        <v>0</v>
      </c>
      <c r="O92" s="22">
        <v>0</v>
      </c>
      <c r="P92" s="47"/>
    </row>
    <row r="93" spans="1:16" s="25" customFormat="1" x14ac:dyDescent="0.3">
      <c r="A93" s="47">
        <v>103</v>
      </c>
      <c r="B93" s="47" t="s">
        <v>177</v>
      </c>
      <c r="C93" s="47" t="s">
        <v>174</v>
      </c>
      <c r="D93" s="47" t="s">
        <v>1525</v>
      </c>
      <c r="E93" s="47">
        <v>1996</v>
      </c>
      <c r="F93" s="47"/>
      <c r="G93" s="47" t="s">
        <v>1611</v>
      </c>
      <c r="H93" s="10" t="s">
        <v>172</v>
      </c>
      <c r="I93" s="47">
        <v>12</v>
      </c>
      <c r="J93" s="47">
        <f>VLOOKUP(H93,Construction!$A:$I,9,FALSE)</f>
        <v>12</v>
      </c>
      <c r="K93" s="47">
        <f t="shared" si="5"/>
        <v>0</v>
      </c>
      <c r="L93" s="47"/>
      <c r="M93" s="13">
        <f>IF(EXACT(H93,"_missing_"),1,0)</f>
        <v>0</v>
      </c>
      <c r="N93" s="22">
        <f t="shared" si="6"/>
        <v>0</v>
      </c>
      <c r="O93" s="22">
        <v>0</v>
      </c>
      <c r="P93" s="47"/>
    </row>
    <row r="94" spans="1:16" s="25" customFormat="1" x14ac:dyDescent="0.3">
      <c r="A94" s="47">
        <v>104</v>
      </c>
      <c r="B94" s="47" t="s">
        <v>1746</v>
      </c>
      <c r="C94" s="47" t="s">
        <v>1747</v>
      </c>
      <c r="D94" s="47" t="s">
        <v>1525</v>
      </c>
      <c r="E94" s="47">
        <v>1996</v>
      </c>
      <c r="F94" s="47"/>
      <c r="G94" s="47" t="s">
        <v>1611</v>
      </c>
      <c r="H94" s="10" t="s">
        <v>3439</v>
      </c>
      <c r="I94" s="47">
        <v>1</v>
      </c>
      <c r="J94" s="47">
        <f>VLOOKUP(H94,Construction!$A:$I,9,FALSE)</f>
        <v>12</v>
      </c>
      <c r="K94" s="47">
        <f t="shared" si="5"/>
        <v>-11</v>
      </c>
      <c r="L94" s="47"/>
      <c r="M94" s="13">
        <v>0</v>
      </c>
      <c r="N94" s="22">
        <f t="shared" si="6"/>
        <v>1</v>
      </c>
      <c r="O94" s="22">
        <v>0</v>
      </c>
      <c r="P94" s="47"/>
    </row>
    <row r="95" spans="1:16" s="25" customFormat="1" x14ac:dyDescent="0.3">
      <c r="A95" s="47">
        <v>105</v>
      </c>
      <c r="B95" s="47" t="s">
        <v>1748</v>
      </c>
      <c r="C95" s="47" t="s">
        <v>1747</v>
      </c>
      <c r="D95" s="47" t="s">
        <v>1525</v>
      </c>
      <c r="E95" s="47">
        <v>1996</v>
      </c>
      <c r="F95" s="47"/>
      <c r="G95" s="47" t="s">
        <v>1611</v>
      </c>
      <c r="H95" s="10" t="s">
        <v>3439</v>
      </c>
      <c r="I95" s="47">
        <v>6</v>
      </c>
      <c r="J95" s="47">
        <f>VLOOKUP(H95,Construction!$A:$I,9,FALSE)</f>
        <v>12</v>
      </c>
      <c r="K95" s="47">
        <f t="shared" si="5"/>
        <v>-6</v>
      </c>
      <c r="L95" s="47"/>
      <c r="M95" s="13">
        <v>0</v>
      </c>
      <c r="N95" s="22">
        <f t="shared" si="6"/>
        <v>1</v>
      </c>
      <c r="O95" s="22">
        <v>0</v>
      </c>
      <c r="P95" s="47"/>
    </row>
    <row r="96" spans="1:16" s="25" customFormat="1" x14ac:dyDescent="0.3">
      <c r="A96" s="47">
        <v>106</v>
      </c>
      <c r="B96" s="47" t="s">
        <v>1749</v>
      </c>
      <c r="C96" s="47" t="s">
        <v>1747</v>
      </c>
      <c r="D96" s="47" t="s">
        <v>1525</v>
      </c>
      <c r="E96" s="47">
        <v>1996</v>
      </c>
      <c r="F96" s="47"/>
      <c r="G96" s="47" t="s">
        <v>1611</v>
      </c>
      <c r="H96" s="10" t="s">
        <v>3439</v>
      </c>
      <c r="I96" s="47">
        <v>12</v>
      </c>
      <c r="J96" s="47">
        <f>VLOOKUP(H96,Construction!$A:$I,9,FALSE)</f>
        <v>12</v>
      </c>
      <c r="K96" s="47">
        <f t="shared" si="5"/>
        <v>0</v>
      </c>
      <c r="L96" s="47"/>
      <c r="M96" s="13">
        <v>0</v>
      </c>
      <c r="N96" s="22">
        <f t="shared" si="6"/>
        <v>1</v>
      </c>
      <c r="O96" s="22">
        <v>0</v>
      </c>
      <c r="P96" s="47"/>
    </row>
    <row r="97" spans="1:16" s="25" customFormat="1" x14ac:dyDescent="0.3">
      <c r="A97" s="47">
        <v>28</v>
      </c>
      <c r="B97" s="47" t="s">
        <v>1750</v>
      </c>
      <c r="C97" s="47" t="s">
        <v>1751</v>
      </c>
      <c r="D97" s="47" t="s">
        <v>1752</v>
      </c>
      <c r="E97" s="47">
        <v>1999</v>
      </c>
      <c r="F97" s="47"/>
      <c r="G97" s="47" t="s">
        <v>702</v>
      </c>
      <c r="H97" s="42" t="s">
        <v>771</v>
      </c>
      <c r="I97" s="47">
        <v>1</v>
      </c>
      <c r="J97" s="47">
        <f>VLOOKUP(H97,Construction!$A:$I,9,FALSE)</f>
        <v>1</v>
      </c>
      <c r="K97" s="47">
        <f t="shared" si="5"/>
        <v>0</v>
      </c>
      <c r="L97" s="47" t="s">
        <v>1753</v>
      </c>
      <c r="M97" s="13">
        <f>IF(EXACT(H97,"_missing_"),1,0)</f>
        <v>0</v>
      </c>
      <c r="N97" s="22">
        <f t="shared" si="6"/>
        <v>0</v>
      </c>
      <c r="O97" s="22">
        <v>0</v>
      </c>
      <c r="P97" s="47"/>
    </row>
    <row r="98" spans="1:16" s="25" customFormat="1" x14ac:dyDescent="0.3">
      <c r="A98" s="47">
        <v>29</v>
      </c>
      <c r="B98" s="47" t="s">
        <v>1754</v>
      </c>
      <c r="C98" s="47" t="s">
        <v>1751</v>
      </c>
      <c r="D98" s="47" t="s">
        <v>1752</v>
      </c>
      <c r="E98" s="47">
        <v>1999</v>
      </c>
      <c r="F98" s="47"/>
      <c r="G98" s="47" t="s">
        <v>702</v>
      </c>
      <c r="H98" s="10" t="s">
        <v>771</v>
      </c>
      <c r="I98" s="47">
        <v>6</v>
      </c>
      <c r="J98" s="47">
        <f>VLOOKUP(H98,Construction!$A:$I,9,FALSE)</f>
        <v>1</v>
      </c>
      <c r="K98" s="47">
        <f t="shared" si="5"/>
        <v>5</v>
      </c>
      <c r="L98" s="47" t="s">
        <v>1753</v>
      </c>
      <c r="M98" s="47">
        <f>IF(EXACT(H98,"_missing_"),1,0)</f>
        <v>0</v>
      </c>
      <c r="N98" s="22">
        <f t="shared" si="6"/>
        <v>0</v>
      </c>
      <c r="O98" s="22">
        <v>0</v>
      </c>
      <c r="P98" s="47"/>
    </row>
    <row r="99" spans="1:16" s="25" customFormat="1" x14ac:dyDescent="0.3">
      <c r="A99" s="13">
        <v>30</v>
      </c>
      <c r="B99" s="13" t="s">
        <v>1755</v>
      </c>
      <c r="C99" s="13" t="s">
        <v>1751</v>
      </c>
      <c r="D99" s="13" t="s">
        <v>1752</v>
      </c>
      <c r="E99" s="13">
        <v>1999</v>
      </c>
      <c r="F99" s="13"/>
      <c r="G99" s="13" t="s">
        <v>702</v>
      </c>
      <c r="H99" s="10" t="s">
        <v>771</v>
      </c>
      <c r="I99" s="13">
        <v>12</v>
      </c>
      <c r="J99" s="47">
        <f>VLOOKUP(H99,Construction!$A:$I,9,FALSE)</f>
        <v>1</v>
      </c>
      <c r="K99" s="47">
        <f t="shared" si="5"/>
        <v>11</v>
      </c>
      <c r="L99" s="13" t="s">
        <v>1753</v>
      </c>
      <c r="M99" s="13">
        <f>IF(EXACT(H99,"_missing_"),1,0)</f>
        <v>0</v>
      </c>
      <c r="N99" s="22">
        <f t="shared" si="6"/>
        <v>0</v>
      </c>
      <c r="O99" s="22">
        <v>0</v>
      </c>
      <c r="P99" s="13"/>
    </row>
    <row r="100" spans="1:16" s="25" customFormat="1" x14ac:dyDescent="0.3">
      <c r="A100" s="13">
        <v>74</v>
      </c>
      <c r="B100" s="13" t="s">
        <v>1756</v>
      </c>
      <c r="C100" s="13" t="s">
        <v>1757</v>
      </c>
      <c r="D100" s="13" t="s">
        <v>211</v>
      </c>
      <c r="E100" s="13">
        <v>1983</v>
      </c>
      <c r="F100" s="13"/>
      <c r="G100" s="13" t="s">
        <v>1611</v>
      </c>
      <c r="H100" s="42" t="s">
        <v>210</v>
      </c>
      <c r="I100" s="13">
        <v>12</v>
      </c>
      <c r="J100" s="47">
        <f>VLOOKUP(H100,Construction!$A:$I,9,FALSE)</f>
        <v>12</v>
      </c>
      <c r="K100" s="47">
        <f t="shared" si="5"/>
        <v>0</v>
      </c>
      <c r="L100" s="13"/>
      <c r="M100" s="13">
        <f>IF(EXACT(H100,"_missing_"),1,0)</f>
        <v>0</v>
      </c>
      <c r="N100" s="22">
        <f t="shared" si="6"/>
        <v>0</v>
      </c>
      <c r="O100" s="22">
        <v>0</v>
      </c>
      <c r="P100" s="13"/>
    </row>
    <row r="101" spans="1:16" s="25" customFormat="1" x14ac:dyDescent="0.3">
      <c r="A101" s="13">
        <v>75</v>
      </c>
      <c r="B101" s="13" t="s">
        <v>1758</v>
      </c>
      <c r="C101" s="13" t="s">
        <v>1759</v>
      </c>
      <c r="D101" s="13" t="s">
        <v>211</v>
      </c>
      <c r="E101" s="13">
        <v>1983</v>
      </c>
      <c r="F101" s="13"/>
      <c r="G101" s="13" t="s">
        <v>1611</v>
      </c>
      <c r="H101" s="10" t="s">
        <v>3386</v>
      </c>
      <c r="I101" s="13">
        <v>1</v>
      </c>
      <c r="J101" s="47">
        <f>VLOOKUP(H101,Construction!$A:$I,9,FALSE)</f>
        <v>12</v>
      </c>
      <c r="K101" s="47">
        <f t="shared" si="5"/>
        <v>-11</v>
      </c>
      <c r="L101" s="13"/>
      <c r="M101" s="13">
        <v>0</v>
      </c>
      <c r="N101" s="22">
        <f t="shared" si="6"/>
        <v>1</v>
      </c>
      <c r="O101" s="22">
        <v>0</v>
      </c>
      <c r="P101" s="13"/>
    </row>
    <row r="102" spans="1:16" s="25" customFormat="1" x14ac:dyDescent="0.3">
      <c r="A102" s="13">
        <v>76</v>
      </c>
      <c r="B102" s="13" t="s">
        <v>1760</v>
      </c>
      <c r="C102" s="13" t="s">
        <v>1759</v>
      </c>
      <c r="D102" s="13" t="s">
        <v>211</v>
      </c>
      <c r="E102" s="13">
        <v>1983</v>
      </c>
      <c r="F102" s="13"/>
      <c r="G102" s="13" t="s">
        <v>1611</v>
      </c>
      <c r="H102" s="42" t="s">
        <v>3386</v>
      </c>
      <c r="I102" s="13">
        <v>6</v>
      </c>
      <c r="J102" s="47">
        <f>VLOOKUP(H102,Construction!$A:$I,9,FALSE)</f>
        <v>12</v>
      </c>
      <c r="K102" s="47">
        <f t="shared" si="5"/>
        <v>-6</v>
      </c>
      <c r="L102" s="13"/>
      <c r="M102" s="13">
        <v>0</v>
      </c>
      <c r="N102" s="22">
        <f t="shared" si="6"/>
        <v>1</v>
      </c>
      <c r="O102" s="22">
        <v>0</v>
      </c>
      <c r="P102" s="13"/>
    </row>
    <row r="103" spans="1:16" x14ac:dyDescent="0.3">
      <c r="A103" s="13">
        <v>77</v>
      </c>
      <c r="B103" s="13" t="s">
        <v>1761</v>
      </c>
      <c r="C103" s="13" t="s">
        <v>1759</v>
      </c>
      <c r="D103" s="47" t="s">
        <v>211</v>
      </c>
      <c r="E103" s="13">
        <v>1983</v>
      </c>
      <c r="F103" s="13"/>
      <c r="G103" s="13" t="s">
        <v>1611</v>
      </c>
      <c r="H103" s="10" t="s">
        <v>3386</v>
      </c>
      <c r="I103" s="13">
        <v>12</v>
      </c>
      <c r="J103" s="47">
        <f>VLOOKUP(H103,Construction!$A:$I,9,FALSE)</f>
        <v>12</v>
      </c>
      <c r="K103" s="47">
        <f t="shared" si="5"/>
        <v>0</v>
      </c>
      <c r="L103" s="13"/>
      <c r="M103" s="13">
        <v>0</v>
      </c>
      <c r="N103" s="22">
        <f t="shared" si="6"/>
        <v>1</v>
      </c>
      <c r="O103" s="22">
        <v>0</v>
      </c>
      <c r="P103" s="13"/>
    </row>
    <row r="104" spans="1:16" x14ac:dyDescent="0.3">
      <c r="A104" s="48">
        <v>143</v>
      </c>
      <c r="B104" s="48" t="s">
        <v>1762</v>
      </c>
      <c r="C104" s="48" t="s">
        <v>1763</v>
      </c>
      <c r="D104" s="48" t="s">
        <v>1764</v>
      </c>
      <c r="E104" s="48">
        <v>2011</v>
      </c>
      <c r="F104" s="48"/>
      <c r="G104" s="48" t="s">
        <v>980</v>
      </c>
      <c r="H104" s="48" t="s">
        <v>3554</v>
      </c>
      <c r="I104" s="48">
        <v>1</v>
      </c>
      <c r="J104" s="47">
        <f>VLOOKUP(H104,Construction!$A:$I,9,FALSE)</f>
        <v>1</v>
      </c>
      <c r="K104" s="47">
        <f t="shared" si="5"/>
        <v>0</v>
      </c>
      <c r="L104" s="48" t="s">
        <v>3555</v>
      </c>
      <c r="M104" s="48">
        <v>0</v>
      </c>
      <c r="N104" s="48">
        <f t="shared" si="6"/>
        <v>0</v>
      </c>
      <c r="O104" s="48">
        <v>1</v>
      </c>
      <c r="P104" s="48"/>
    </row>
    <row r="105" spans="1:16" x14ac:dyDescent="0.3">
      <c r="A105" s="13">
        <v>260</v>
      </c>
      <c r="B105" s="13" t="s">
        <v>221</v>
      </c>
      <c r="C105" s="13" t="s">
        <v>1765</v>
      </c>
      <c r="D105" s="47" t="s">
        <v>1766</v>
      </c>
      <c r="E105" s="13">
        <v>2014</v>
      </c>
      <c r="F105" s="13"/>
      <c r="G105" s="13" t="s">
        <v>1552</v>
      </c>
      <c r="H105" s="47" t="s">
        <v>217</v>
      </c>
      <c r="I105" s="13">
        <v>1</v>
      </c>
      <c r="J105" s="47">
        <f>VLOOKUP(H105,Construction!$A:$I,9,FALSE)</f>
        <v>12</v>
      </c>
      <c r="K105" s="47">
        <f t="shared" si="5"/>
        <v>-11</v>
      </c>
      <c r="L105" s="13"/>
      <c r="M105" s="13">
        <f>IF(EXACT(H105,"_missing_"),1,0)</f>
        <v>0</v>
      </c>
      <c r="N105" s="22">
        <f t="shared" si="6"/>
        <v>0</v>
      </c>
      <c r="O105" s="22">
        <v>0</v>
      </c>
      <c r="P105" s="13"/>
    </row>
    <row r="106" spans="1:16" x14ac:dyDescent="0.3">
      <c r="A106" s="12">
        <v>262</v>
      </c>
      <c r="B106" s="12" t="s">
        <v>229</v>
      </c>
      <c r="C106" s="12" t="s">
        <v>1600</v>
      </c>
      <c r="D106" s="12" t="s">
        <v>224</v>
      </c>
      <c r="E106" s="13">
        <v>2014</v>
      </c>
      <c r="G106" s="12" t="s">
        <v>1552</v>
      </c>
      <c r="H106" s="47" t="s">
        <v>227</v>
      </c>
      <c r="I106" s="13">
        <v>1</v>
      </c>
      <c r="J106" s="47">
        <f>VLOOKUP(H106,Construction!$A:$I,9,FALSE)</f>
        <v>1</v>
      </c>
      <c r="K106" s="47">
        <f t="shared" si="5"/>
        <v>0</v>
      </c>
      <c r="M106" s="12">
        <f>IF(EXACT(H106,"_missing_"),1,0)</f>
        <v>0</v>
      </c>
      <c r="N106" s="22">
        <f t="shared" si="6"/>
        <v>0</v>
      </c>
      <c r="O106" s="22">
        <v>0</v>
      </c>
    </row>
    <row r="107" spans="1:16" x14ac:dyDescent="0.3">
      <c r="A107" s="13">
        <v>63</v>
      </c>
      <c r="B107" s="13" t="s">
        <v>234</v>
      </c>
      <c r="C107" s="13" t="s">
        <v>1767</v>
      </c>
      <c r="D107" s="13" t="s">
        <v>232</v>
      </c>
      <c r="E107" s="13">
        <v>1988</v>
      </c>
      <c r="F107" s="13"/>
      <c r="G107" s="13" t="s">
        <v>1611</v>
      </c>
      <c r="H107" s="47" t="s">
        <v>231</v>
      </c>
      <c r="I107" s="13">
        <v>1</v>
      </c>
      <c r="J107" s="47">
        <f>VLOOKUP(H107,Construction!$A:$I,9,FALSE)</f>
        <v>1</v>
      </c>
      <c r="K107" s="47">
        <f t="shared" si="5"/>
        <v>0</v>
      </c>
      <c r="L107" s="13"/>
      <c r="M107" s="13">
        <f>IF(EXACT(H107,"_missing_"),1,0)</f>
        <v>0</v>
      </c>
      <c r="N107" s="22">
        <f t="shared" si="6"/>
        <v>0</v>
      </c>
      <c r="O107" s="22">
        <v>0</v>
      </c>
      <c r="P107" s="13"/>
    </row>
    <row r="108" spans="1:16" x14ac:dyDescent="0.3">
      <c r="A108" s="13">
        <v>64</v>
      </c>
      <c r="B108" s="13" t="s">
        <v>1768</v>
      </c>
      <c r="C108" s="13" t="s">
        <v>1769</v>
      </c>
      <c r="D108" s="13" t="s">
        <v>232</v>
      </c>
      <c r="E108" s="13">
        <v>1988</v>
      </c>
      <c r="F108" s="13"/>
      <c r="G108" s="13" t="s">
        <v>1611</v>
      </c>
      <c r="H108" s="47" t="s">
        <v>3389</v>
      </c>
      <c r="I108" s="13">
        <v>1</v>
      </c>
      <c r="J108" s="47">
        <f>VLOOKUP(H108,Construction!$A:$I,9,FALSE)</f>
        <v>1</v>
      </c>
      <c r="K108" s="47">
        <f t="shared" si="5"/>
        <v>0</v>
      </c>
      <c r="L108" s="13"/>
      <c r="M108" s="13">
        <v>0</v>
      </c>
      <c r="N108" s="22">
        <f t="shared" si="6"/>
        <v>1</v>
      </c>
      <c r="O108" s="22">
        <v>0</v>
      </c>
      <c r="P108" s="13"/>
    </row>
    <row r="109" spans="1:16" x14ac:dyDescent="0.3">
      <c r="A109" s="13">
        <v>65</v>
      </c>
      <c r="B109" s="13" t="s">
        <v>1770</v>
      </c>
      <c r="C109" s="13" t="s">
        <v>1769</v>
      </c>
      <c r="D109" s="13" t="s">
        <v>232</v>
      </c>
      <c r="E109" s="13">
        <v>1988</v>
      </c>
      <c r="F109" s="13"/>
      <c r="G109" s="13" t="s">
        <v>1611</v>
      </c>
      <c r="H109" s="47" t="s">
        <v>3389</v>
      </c>
      <c r="I109" s="13">
        <v>6</v>
      </c>
      <c r="J109" s="47">
        <f>VLOOKUP(H109,Construction!$A:$I,9,FALSE)</f>
        <v>1</v>
      </c>
      <c r="K109" s="47">
        <f t="shared" si="5"/>
        <v>5</v>
      </c>
      <c r="L109" s="13"/>
      <c r="M109" s="13">
        <v>0</v>
      </c>
      <c r="N109" s="22">
        <f t="shared" si="6"/>
        <v>1</v>
      </c>
      <c r="O109" s="22">
        <v>0</v>
      </c>
      <c r="P109" s="13"/>
    </row>
    <row r="110" spans="1:16" x14ac:dyDescent="0.3">
      <c r="A110" s="12">
        <v>66</v>
      </c>
      <c r="B110" s="12" t="s">
        <v>1771</v>
      </c>
      <c r="C110" s="12" t="s">
        <v>1769</v>
      </c>
      <c r="D110" s="12" t="s">
        <v>232</v>
      </c>
      <c r="E110" s="12">
        <v>1988</v>
      </c>
      <c r="G110" s="12" t="s">
        <v>1611</v>
      </c>
      <c r="H110" s="47" t="s">
        <v>3389</v>
      </c>
      <c r="I110" s="13">
        <v>12</v>
      </c>
      <c r="J110" s="47">
        <f>VLOOKUP(H110,Construction!$A:$I,9,FALSE)</f>
        <v>1</v>
      </c>
      <c r="K110" s="47">
        <f t="shared" si="5"/>
        <v>11</v>
      </c>
      <c r="M110" s="12">
        <v>0</v>
      </c>
      <c r="N110" s="22">
        <f t="shared" si="6"/>
        <v>1</v>
      </c>
      <c r="O110" s="22">
        <v>0</v>
      </c>
    </row>
    <row r="111" spans="1:16" x14ac:dyDescent="0.3">
      <c r="A111" s="13">
        <v>37</v>
      </c>
      <c r="B111" s="13" t="s">
        <v>3590</v>
      </c>
      <c r="C111" s="13" t="s">
        <v>1602</v>
      </c>
      <c r="D111" s="13" t="s">
        <v>1319</v>
      </c>
      <c r="E111" s="13">
        <v>2011</v>
      </c>
      <c r="F111" s="13"/>
      <c r="G111" s="13" t="s">
        <v>702</v>
      </c>
      <c r="H111" s="47" t="s">
        <v>238</v>
      </c>
      <c r="I111" s="13">
        <v>1</v>
      </c>
      <c r="J111" s="47">
        <f>VLOOKUP(H111,Construction!$A:$I,9,FALSE)</f>
        <v>1</v>
      </c>
      <c r="K111" s="47">
        <f t="shared" si="5"/>
        <v>0</v>
      </c>
      <c r="L111" s="13"/>
      <c r="M111" s="13">
        <f t="shared" ref="M111:M117" si="7">IF(EXACT(H111,"_missing_"),1,0)</f>
        <v>0</v>
      </c>
      <c r="N111" s="22">
        <f t="shared" si="6"/>
        <v>0</v>
      </c>
      <c r="O111" s="22">
        <v>0</v>
      </c>
      <c r="P111" s="13"/>
    </row>
    <row r="112" spans="1:16" x14ac:dyDescent="0.3">
      <c r="A112" s="12">
        <v>38</v>
      </c>
      <c r="B112" s="12" t="s">
        <v>3592</v>
      </c>
      <c r="C112" s="12" t="s">
        <v>1602</v>
      </c>
      <c r="D112" s="12" t="s">
        <v>1319</v>
      </c>
      <c r="E112" s="12">
        <v>2011</v>
      </c>
      <c r="G112" s="12" t="s">
        <v>702</v>
      </c>
      <c r="H112" s="47" t="s">
        <v>238</v>
      </c>
      <c r="I112" s="13">
        <v>6</v>
      </c>
      <c r="J112" s="47">
        <f>VLOOKUP(H112,Construction!$A:$I,9,FALSE)</f>
        <v>1</v>
      </c>
      <c r="K112" s="47">
        <f t="shared" si="5"/>
        <v>5</v>
      </c>
      <c r="M112" s="12">
        <f t="shared" si="7"/>
        <v>0</v>
      </c>
      <c r="N112" s="22">
        <f t="shared" si="6"/>
        <v>0</v>
      </c>
      <c r="O112" s="22">
        <v>0</v>
      </c>
    </row>
    <row r="113" spans="1:16" s="25" customFormat="1" x14ac:dyDescent="0.3">
      <c r="A113" s="47">
        <v>39</v>
      </c>
      <c r="B113" s="47" t="s">
        <v>3591</v>
      </c>
      <c r="C113" s="47" t="s">
        <v>1602</v>
      </c>
      <c r="D113" s="47" t="s">
        <v>1319</v>
      </c>
      <c r="E113" s="47">
        <v>2011</v>
      </c>
      <c r="F113" s="47"/>
      <c r="G113" s="47" t="s">
        <v>702</v>
      </c>
      <c r="H113" s="47" t="s">
        <v>238</v>
      </c>
      <c r="I113" s="47">
        <v>12</v>
      </c>
      <c r="J113" s="47">
        <f>VLOOKUP(H113,Construction!$A:$I,9,FALSE)</f>
        <v>1</v>
      </c>
      <c r="K113" s="47">
        <f t="shared" si="5"/>
        <v>11</v>
      </c>
      <c r="L113" s="47"/>
      <c r="M113" s="47">
        <f t="shared" si="7"/>
        <v>0</v>
      </c>
      <c r="N113" s="22">
        <f t="shared" si="6"/>
        <v>0</v>
      </c>
      <c r="O113" s="22">
        <v>0</v>
      </c>
      <c r="P113" s="47"/>
    </row>
    <row r="114" spans="1:16" x14ac:dyDescent="0.3">
      <c r="A114" s="47">
        <v>34</v>
      </c>
      <c r="B114" s="47" t="s">
        <v>3593</v>
      </c>
      <c r="C114" s="47" t="s">
        <v>1601</v>
      </c>
      <c r="D114" s="47" t="s">
        <v>1319</v>
      </c>
      <c r="E114" s="47">
        <v>2011</v>
      </c>
      <c r="F114" s="47"/>
      <c r="G114" s="47" t="s">
        <v>702</v>
      </c>
      <c r="H114" s="47" t="s">
        <v>243</v>
      </c>
      <c r="I114" s="47">
        <v>1</v>
      </c>
      <c r="J114" s="47">
        <f>VLOOKUP(H114,Construction!$A:$I,9,FALSE)</f>
        <v>1</v>
      </c>
      <c r="K114" s="47">
        <f t="shared" si="5"/>
        <v>0</v>
      </c>
      <c r="L114" s="47"/>
      <c r="M114" s="47">
        <f t="shared" si="7"/>
        <v>0</v>
      </c>
      <c r="N114" s="22">
        <f t="shared" si="6"/>
        <v>0</v>
      </c>
      <c r="O114" s="22">
        <v>0</v>
      </c>
      <c r="P114" s="47"/>
    </row>
    <row r="115" spans="1:16" x14ac:dyDescent="0.3">
      <c r="A115" s="47">
        <v>35</v>
      </c>
      <c r="B115" s="47" t="s">
        <v>3595</v>
      </c>
      <c r="C115" s="47" t="s">
        <v>1601</v>
      </c>
      <c r="D115" s="47" t="s">
        <v>1319</v>
      </c>
      <c r="E115" s="47">
        <v>2011</v>
      </c>
      <c r="F115" s="47"/>
      <c r="G115" s="47" t="s">
        <v>702</v>
      </c>
      <c r="H115" s="47" t="s">
        <v>243</v>
      </c>
      <c r="I115" s="47">
        <v>6</v>
      </c>
      <c r="J115" s="47">
        <f>VLOOKUP(H115,Construction!$A:$I,9,FALSE)</f>
        <v>1</v>
      </c>
      <c r="K115" s="47">
        <f t="shared" si="5"/>
        <v>5</v>
      </c>
      <c r="L115" s="47"/>
      <c r="M115" s="47">
        <f t="shared" si="7"/>
        <v>0</v>
      </c>
      <c r="N115" s="22">
        <f t="shared" si="6"/>
        <v>0</v>
      </c>
      <c r="O115" s="22">
        <v>0</v>
      </c>
      <c r="P115" s="47"/>
    </row>
    <row r="116" spans="1:16" x14ac:dyDescent="0.3">
      <c r="A116" s="47">
        <v>36</v>
      </c>
      <c r="B116" s="47" t="s">
        <v>3594</v>
      </c>
      <c r="C116" s="47" t="s">
        <v>1601</v>
      </c>
      <c r="D116" s="47" t="s">
        <v>1319</v>
      </c>
      <c r="E116" s="47">
        <v>2011</v>
      </c>
      <c r="F116" s="47"/>
      <c r="G116" s="47" t="s">
        <v>702</v>
      </c>
      <c r="H116" s="47" t="s">
        <v>243</v>
      </c>
      <c r="I116" s="47">
        <v>12</v>
      </c>
      <c r="J116" s="47">
        <f>VLOOKUP(H116,Construction!$A:$I,9,FALSE)</f>
        <v>1</v>
      </c>
      <c r="K116" s="47">
        <f t="shared" si="5"/>
        <v>11</v>
      </c>
      <c r="L116" s="47"/>
      <c r="M116" s="47">
        <f t="shared" si="7"/>
        <v>0</v>
      </c>
      <c r="N116" s="22">
        <f t="shared" si="6"/>
        <v>0</v>
      </c>
      <c r="O116" s="22">
        <v>0</v>
      </c>
      <c r="P116" s="47"/>
    </row>
    <row r="117" spans="1:16" x14ac:dyDescent="0.3">
      <c r="A117" s="12">
        <v>93</v>
      </c>
      <c r="B117" s="12" t="s">
        <v>250</v>
      </c>
      <c r="C117" s="12" t="s">
        <v>1772</v>
      </c>
      <c r="D117" s="12" t="s">
        <v>1528</v>
      </c>
      <c r="E117" s="12">
        <v>2007</v>
      </c>
      <c r="G117" s="12" t="s">
        <v>1611</v>
      </c>
      <c r="H117" s="47" t="s">
        <v>247</v>
      </c>
      <c r="I117" s="47">
        <v>12</v>
      </c>
      <c r="J117" s="47">
        <f>VLOOKUP(H117,Construction!$A:$I,9,FALSE)</f>
        <v>12</v>
      </c>
      <c r="K117" s="47">
        <f t="shared" si="5"/>
        <v>0</v>
      </c>
      <c r="M117" s="12">
        <f t="shared" si="7"/>
        <v>0</v>
      </c>
      <c r="N117" s="22">
        <f t="shared" si="6"/>
        <v>0</v>
      </c>
      <c r="O117" s="22">
        <v>0</v>
      </c>
    </row>
    <row r="118" spans="1:16" s="25" customFormat="1" x14ac:dyDescent="0.3">
      <c r="A118" s="13">
        <v>94</v>
      </c>
      <c r="B118" s="13" t="s">
        <v>1773</v>
      </c>
      <c r="C118" s="13" t="s">
        <v>1774</v>
      </c>
      <c r="D118" s="13" t="s">
        <v>1528</v>
      </c>
      <c r="E118" s="13">
        <v>2007</v>
      </c>
      <c r="F118" s="13"/>
      <c r="G118" s="13" t="s">
        <v>1611</v>
      </c>
      <c r="H118" s="47" t="s">
        <v>3412</v>
      </c>
      <c r="I118" s="47">
        <v>1</v>
      </c>
      <c r="J118" s="47">
        <f>VLOOKUP(H118,Construction!$A:$I,9,FALSE)</f>
        <v>12</v>
      </c>
      <c r="K118" s="47">
        <f t="shared" si="5"/>
        <v>-11</v>
      </c>
      <c r="L118" s="13"/>
      <c r="M118" s="13">
        <v>0</v>
      </c>
      <c r="N118" s="22">
        <f t="shared" si="6"/>
        <v>1</v>
      </c>
      <c r="O118" s="22">
        <v>0</v>
      </c>
      <c r="P118" s="13"/>
    </row>
    <row r="119" spans="1:16" s="25" customFormat="1" x14ac:dyDescent="0.3">
      <c r="A119" s="13">
        <v>95</v>
      </c>
      <c r="B119" s="13" t="s">
        <v>1775</v>
      </c>
      <c r="C119" s="13" t="s">
        <v>1774</v>
      </c>
      <c r="D119" s="13" t="s">
        <v>1528</v>
      </c>
      <c r="E119" s="13">
        <v>2007</v>
      </c>
      <c r="F119" s="13"/>
      <c r="G119" s="13" t="s">
        <v>1611</v>
      </c>
      <c r="H119" s="47" t="s">
        <v>3412</v>
      </c>
      <c r="I119" s="47">
        <v>6</v>
      </c>
      <c r="J119" s="47">
        <f>VLOOKUP(H119,Construction!$A:$I,9,FALSE)</f>
        <v>12</v>
      </c>
      <c r="K119" s="47">
        <f t="shared" si="5"/>
        <v>-6</v>
      </c>
      <c r="L119" s="13"/>
      <c r="M119" s="13">
        <v>0</v>
      </c>
      <c r="N119" s="22">
        <f t="shared" si="6"/>
        <v>1</v>
      </c>
      <c r="O119" s="22">
        <v>0</v>
      </c>
      <c r="P119" s="13"/>
    </row>
    <row r="120" spans="1:16" x14ac:dyDescent="0.3">
      <c r="A120" s="13">
        <v>96</v>
      </c>
      <c r="B120" s="13" t="s">
        <v>1776</v>
      </c>
      <c r="C120" s="13" t="s">
        <v>1774</v>
      </c>
      <c r="D120" s="13" t="s">
        <v>1528</v>
      </c>
      <c r="E120" s="13">
        <v>2007</v>
      </c>
      <c r="F120" s="13"/>
      <c r="G120" s="13" t="s">
        <v>1611</v>
      </c>
      <c r="H120" s="47" t="s">
        <v>3412</v>
      </c>
      <c r="I120" s="47">
        <v>12</v>
      </c>
      <c r="J120" s="47">
        <f>VLOOKUP(H120,Construction!$A:$I,9,FALSE)</f>
        <v>12</v>
      </c>
      <c r="K120" s="47">
        <f t="shared" si="5"/>
        <v>0</v>
      </c>
      <c r="L120" s="13"/>
      <c r="M120" s="13">
        <v>0</v>
      </c>
      <c r="N120" s="22">
        <f t="shared" si="6"/>
        <v>1</v>
      </c>
      <c r="O120" s="22">
        <v>0</v>
      </c>
      <c r="P120" s="13"/>
    </row>
    <row r="121" spans="1:16" x14ac:dyDescent="0.3">
      <c r="A121" s="13">
        <v>89</v>
      </c>
      <c r="B121" s="13" t="s">
        <v>1777</v>
      </c>
      <c r="C121" s="13" t="s">
        <v>252</v>
      </c>
      <c r="D121" s="13" t="s">
        <v>1528</v>
      </c>
      <c r="E121" s="13">
        <v>2007</v>
      </c>
      <c r="F121" s="13"/>
      <c r="G121" s="13" t="s">
        <v>1611</v>
      </c>
      <c r="H121" s="47" t="s">
        <v>251</v>
      </c>
      <c r="I121" s="13">
        <v>12</v>
      </c>
      <c r="J121" s="47">
        <f>VLOOKUP(H121,Construction!$A:$I,9,FALSE)</f>
        <v>12</v>
      </c>
      <c r="K121" s="47">
        <f t="shared" si="5"/>
        <v>0</v>
      </c>
      <c r="L121" s="13"/>
      <c r="M121" s="13">
        <f>IF(EXACT(H121,"_missing_"),1,0)</f>
        <v>0</v>
      </c>
      <c r="N121" s="22">
        <f t="shared" si="6"/>
        <v>0</v>
      </c>
      <c r="O121" s="22">
        <v>0</v>
      </c>
      <c r="P121" s="13"/>
    </row>
    <row r="122" spans="1:16" x14ac:dyDescent="0.3">
      <c r="A122" s="12">
        <v>90</v>
      </c>
      <c r="B122" s="12" t="s">
        <v>1778</v>
      </c>
      <c r="C122" s="12" t="s">
        <v>1779</v>
      </c>
      <c r="D122" s="12" t="s">
        <v>1528</v>
      </c>
      <c r="E122" s="13">
        <v>2007</v>
      </c>
      <c r="G122" s="12" t="s">
        <v>1611</v>
      </c>
      <c r="H122" s="47" t="s">
        <v>3418</v>
      </c>
      <c r="I122" s="13">
        <v>1</v>
      </c>
      <c r="J122" s="47">
        <f>VLOOKUP(H122,Construction!$A:$I,9,FALSE)</f>
        <v>12</v>
      </c>
      <c r="K122" s="47">
        <f t="shared" si="5"/>
        <v>-11</v>
      </c>
      <c r="M122" s="12">
        <v>0</v>
      </c>
      <c r="N122" s="22">
        <f t="shared" si="6"/>
        <v>1</v>
      </c>
      <c r="O122" s="22">
        <v>0</v>
      </c>
    </row>
    <row r="123" spans="1:16" x14ac:dyDescent="0.3">
      <c r="A123" s="47">
        <v>91</v>
      </c>
      <c r="B123" s="47" t="s">
        <v>1780</v>
      </c>
      <c r="C123" s="47" t="s">
        <v>1779</v>
      </c>
      <c r="D123" s="47" t="s">
        <v>1528</v>
      </c>
      <c r="E123" s="47">
        <v>2007</v>
      </c>
      <c r="F123" s="47"/>
      <c r="G123" s="47" t="s">
        <v>1611</v>
      </c>
      <c r="H123" s="47" t="s">
        <v>3418</v>
      </c>
      <c r="I123" s="47">
        <v>6</v>
      </c>
      <c r="J123" s="47">
        <f>VLOOKUP(H123,Construction!$A:$I,9,FALSE)</f>
        <v>12</v>
      </c>
      <c r="K123" s="47">
        <f t="shared" si="5"/>
        <v>-6</v>
      </c>
      <c r="L123" s="47"/>
      <c r="M123" s="47">
        <v>0</v>
      </c>
      <c r="N123" s="22">
        <f t="shared" si="6"/>
        <v>1</v>
      </c>
      <c r="O123" s="22">
        <v>0</v>
      </c>
      <c r="P123" s="47"/>
    </row>
    <row r="124" spans="1:16" x14ac:dyDescent="0.3">
      <c r="A124" s="47">
        <v>92</v>
      </c>
      <c r="B124" s="47" t="s">
        <v>1781</v>
      </c>
      <c r="C124" s="47" t="s">
        <v>1779</v>
      </c>
      <c r="D124" s="47" t="s">
        <v>1528</v>
      </c>
      <c r="E124" s="47">
        <v>2007</v>
      </c>
      <c r="F124" s="47"/>
      <c r="G124" s="47" t="s">
        <v>1611</v>
      </c>
      <c r="H124" s="47" t="s">
        <v>3418</v>
      </c>
      <c r="I124" s="47">
        <v>12</v>
      </c>
      <c r="J124" s="47">
        <f>VLOOKUP(H124,Construction!$A:$I,9,FALSE)</f>
        <v>12</v>
      </c>
      <c r="K124" s="47">
        <f t="shared" si="5"/>
        <v>0</v>
      </c>
      <c r="L124" s="47"/>
      <c r="M124" s="47">
        <v>0</v>
      </c>
      <c r="N124" s="22">
        <f t="shared" si="6"/>
        <v>1</v>
      </c>
      <c r="O124" s="22">
        <v>0</v>
      </c>
      <c r="P124" s="47"/>
    </row>
    <row r="125" spans="1:16" x14ac:dyDescent="0.3">
      <c r="A125" s="47">
        <v>164</v>
      </c>
      <c r="B125" s="47" t="s">
        <v>258</v>
      </c>
      <c r="C125" s="47" t="s">
        <v>1782</v>
      </c>
      <c r="D125" s="47" t="s">
        <v>1529</v>
      </c>
      <c r="E125" s="47">
        <v>2006</v>
      </c>
      <c r="F125" s="47"/>
      <c r="G125" s="47" t="s">
        <v>980</v>
      </c>
      <c r="H125" s="17" t="s">
        <v>255</v>
      </c>
      <c r="I125" s="47">
        <v>12</v>
      </c>
      <c r="J125" s="47">
        <f>VLOOKUP(H125,Construction!$A:$I,9,FALSE)</f>
        <v>12</v>
      </c>
      <c r="K125" s="47">
        <f t="shared" si="5"/>
        <v>0</v>
      </c>
      <c r="L125" s="47"/>
      <c r="M125" s="47">
        <f t="shared" ref="M125:M130" si="8">IF(EXACT(H125,"_missing_"),1,0)</f>
        <v>0</v>
      </c>
      <c r="N125" s="22">
        <f t="shared" si="6"/>
        <v>0</v>
      </c>
      <c r="O125" s="22">
        <v>0</v>
      </c>
      <c r="P125" s="47"/>
    </row>
    <row r="126" spans="1:16" x14ac:dyDescent="0.3">
      <c r="A126" s="12">
        <v>163</v>
      </c>
      <c r="B126" s="12" t="s">
        <v>262</v>
      </c>
      <c r="C126" s="12" t="s">
        <v>1783</v>
      </c>
      <c r="D126" s="12" t="s">
        <v>1529</v>
      </c>
      <c r="E126" s="12">
        <v>2006</v>
      </c>
      <c r="G126" s="12" t="s">
        <v>980</v>
      </c>
      <c r="H126" s="17" t="s">
        <v>260</v>
      </c>
      <c r="I126" s="13">
        <v>12</v>
      </c>
      <c r="J126" s="47">
        <f>VLOOKUP(H126,Construction!$A:$I,9,FALSE)</f>
        <v>12</v>
      </c>
      <c r="K126" s="47">
        <f t="shared" si="5"/>
        <v>0</v>
      </c>
      <c r="L126" s="13"/>
      <c r="M126" s="12">
        <f t="shared" si="8"/>
        <v>0</v>
      </c>
      <c r="N126" s="22">
        <f t="shared" si="6"/>
        <v>0</v>
      </c>
      <c r="O126" s="22">
        <v>0</v>
      </c>
    </row>
    <row r="127" spans="1:16" x14ac:dyDescent="0.3">
      <c r="A127" s="12">
        <v>162</v>
      </c>
      <c r="B127" s="12" t="s">
        <v>266</v>
      </c>
      <c r="C127" s="12" t="s">
        <v>1784</v>
      </c>
      <c r="D127" s="12" t="s">
        <v>1529</v>
      </c>
      <c r="E127" s="12">
        <v>2006</v>
      </c>
      <c r="G127" s="12" t="s">
        <v>980</v>
      </c>
      <c r="H127" s="13" t="s">
        <v>263</v>
      </c>
      <c r="I127" s="13">
        <v>12</v>
      </c>
      <c r="J127" s="47">
        <f>VLOOKUP(H127,Construction!$A:$I,9,FALSE)</f>
        <v>12</v>
      </c>
      <c r="K127" s="47">
        <f t="shared" si="5"/>
        <v>0</v>
      </c>
      <c r="M127" s="12">
        <f t="shared" si="8"/>
        <v>0</v>
      </c>
      <c r="N127" s="22">
        <f t="shared" si="6"/>
        <v>0</v>
      </c>
      <c r="O127" s="22">
        <v>0</v>
      </c>
    </row>
    <row r="128" spans="1:16" x14ac:dyDescent="0.3">
      <c r="A128" s="12">
        <v>379</v>
      </c>
      <c r="B128" s="12" t="s">
        <v>1785</v>
      </c>
      <c r="C128" s="12" t="s">
        <v>1786</v>
      </c>
      <c r="D128" s="12" t="s">
        <v>1530</v>
      </c>
      <c r="E128" s="12">
        <v>1998</v>
      </c>
      <c r="G128" s="12" t="s">
        <v>1558</v>
      </c>
      <c r="H128" s="47" t="s">
        <v>267</v>
      </c>
      <c r="I128" s="13">
        <v>1</v>
      </c>
      <c r="J128" s="47">
        <f>VLOOKUP(H128,Construction!$A:$I,9,FALSE)</f>
        <v>1</v>
      </c>
      <c r="K128" s="47">
        <f t="shared" si="5"/>
        <v>0</v>
      </c>
      <c r="M128" s="12">
        <f t="shared" si="8"/>
        <v>0</v>
      </c>
      <c r="N128" s="22">
        <f t="shared" si="6"/>
        <v>0</v>
      </c>
      <c r="O128" s="22">
        <v>0</v>
      </c>
    </row>
    <row r="129" spans="1:16" x14ac:dyDescent="0.3">
      <c r="A129" s="12">
        <v>380</v>
      </c>
      <c r="B129" s="12" t="s">
        <v>1787</v>
      </c>
      <c r="C129" s="12" t="s">
        <v>1786</v>
      </c>
      <c r="D129" s="12" t="s">
        <v>1530</v>
      </c>
      <c r="E129" s="13">
        <v>1998</v>
      </c>
      <c r="G129" s="12" t="s">
        <v>1558</v>
      </c>
      <c r="H129" s="47" t="s">
        <v>267</v>
      </c>
      <c r="I129" s="13">
        <v>6</v>
      </c>
      <c r="J129" s="47">
        <f>VLOOKUP(H129,Construction!$A:$I,9,FALSE)</f>
        <v>1</v>
      </c>
      <c r="K129" s="47">
        <f t="shared" si="5"/>
        <v>5</v>
      </c>
      <c r="M129" s="12">
        <f t="shared" si="8"/>
        <v>0</v>
      </c>
      <c r="N129" s="22">
        <f t="shared" si="6"/>
        <v>0</v>
      </c>
      <c r="O129" s="22">
        <v>0</v>
      </c>
    </row>
    <row r="130" spans="1:16" x14ac:dyDescent="0.3">
      <c r="A130" s="12">
        <v>381</v>
      </c>
      <c r="B130" s="12" t="s">
        <v>1788</v>
      </c>
      <c r="C130" s="12" t="s">
        <v>1786</v>
      </c>
      <c r="D130" s="47" t="s">
        <v>1530</v>
      </c>
      <c r="E130" s="13">
        <v>1998</v>
      </c>
      <c r="G130" s="12" t="s">
        <v>1558</v>
      </c>
      <c r="H130" s="47" t="s">
        <v>267</v>
      </c>
      <c r="I130" s="13">
        <v>12</v>
      </c>
      <c r="J130" s="47">
        <f>VLOOKUP(H130,Construction!$A:$I,9,FALSE)</f>
        <v>1</v>
      </c>
      <c r="K130" s="47">
        <f t="shared" ref="K130:K193" si="9">I130-J130</f>
        <v>11</v>
      </c>
      <c r="M130" s="12">
        <f t="shared" si="8"/>
        <v>0</v>
      </c>
      <c r="N130" s="22">
        <f t="shared" ref="N130:N193" si="10">1*ISNUMBER(SEARCH("quarterly",C130))</f>
        <v>0</v>
      </c>
      <c r="O130" s="22">
        <v>0</v>
      </c>
    </row>
    <row r="131" spans="1:16" s="25" customFormat="1" x14ac:dyDescent="0.3">
      <c r="A131" s="48">
        <v>218</v>
      </c>
      <c r="B131" s="48" t="s">
        <v>3558</v>
      </c>
      <c r="C131" s="48" t="s">
        <v>3561</v>
      </c>
      <c r="D131" s="48" t="s">
        <v>1531</v>
      </c>
      <c r="E131" s="48">
        <v>2008</v>
      </c>
      <c r="F131" s="48"/>
      <c r="G131" s="48" t="s">
        <v>136</v>
      </c>
      <c r="H131" s="48" t="s">
        <v>284</v>
      </c>
      <c r="I131" s="48">
        <v>1</v>
      </c>
      <c r="J131" s="47">
        <f>VLOOKUP(H131,Construction!$A:$I,9,FALSE)</f>
        <v>12</v>
      </c>
      <c r="K131" s="47">
        <f t="shared" si="9"/>
        <v>-11</v>
      </c>
      <c r="L131" s="48" t="s">
        <v>3562</v>
      </c>
      <c r="M131" s="48">
        <v>0</v>
      </c>
      <c r="N131" s="22">
        <f t="shared" si="10"/>
        <v>0</v>
      </c>
      <c r="O131" s="22">
        <v>1</v>
      </c>
      <c r="P131" s="48"/>
    </row>
    <row r="132" spans="1:16" x14ac:dyDescent="0.3">
      <c r="A132" s="48">
        <v>219</v>
      </c>
      <c r="B132" s="48" t="s">
        <v>3560</v>
      </c>
      <c r="C132" s="48" t="s">
        <v>3561</v>
      </c>
      <c r="D132" s="48" t="s">
        <v>1531</v>
      </c>
      <c r="E132" s="48">
        <v>2008</v>
      </c>
      <c r="F132" s="48"/>
      <c r="G132" s="48" t="s">
        <v>136</v>
      </c>
      <c r="H132" s="48" t="s">
        <v>284</v>
      </c>
      <c r="I132" s="48">
        <v>6</v>
      </c>
      <c r="J132" s="47">
        <f>VLOOKUP(H132,Construction!$A:$I,9,FALSE)</f>
        <v>12</v>
      </c>
      <c r="K132" s="47">
        <f t="shared" si="9"/>
        <v>-6</v>
      </c>
      <c r="L132" s="48" t="s">
        <v>3562</v>
      </c>
      <c r="M132" s="48">
        <v>0</v>
      </c>
      <c r="N132" s="22">
        <f t="shared" si="10"/>
        <v>0</v>
      </c>
      <c r="O132" s="22">
        <v>0</v>
      </c>
      <c r="P132" s="48"/>
    </row>
    <row r="133" spans="1:16" x14ac:dyDescent="0.3">
      <c r="A133" s="48">
        <v>220</v>
      </c>
      <c r="B133" s="48" t="s">
        <v>3559</v>
      </c>
      <c r="C133" s="48" t="s">
        <v>3561</v>
      </c>
      <c r="D133" s="48" t="s">
        <v>1531</v>
      </c>
      <c r="E133" s="48">
        <v>2008</v>
      </c>
      <c r="F133" s="48"/>
      <c r="G133" s="48" t="s">
        <v>136</v>
      </c>
      <c r="H133" s="48" t="s">
        <v>284</v>
      </c>
      <c r="I133" s="48">
        <v>12</v>
      </c>
      <c r="J133" s="47">
        <f>VLOOKUP(H133,Construction!$A:$I,9,FALSE)</f>
        <v>12</v>
      </c>
      <c r="K133" s="47">
        <f t="shared" si="9"/>
        <v>0</v>
      </c>
      <c r="L133" s="48" t="s">
        <v>3562</v>
      </c>
      <c r="M133" s="48">
        <v>0</v>
      </c>
      <c r="N133" s="22">
        <f t="shared" si="10"/>
        <v>0</v>
      </c>
      <c r="O133" s="22">
        <v>0</v>
      </c>
      <c r="P133" s="48"/>
    </row>
    <row r="134" spans="1:16" x14ac:dyDescent="0.3">
      <c r="A134" s="48">
        <v>217</v>
      </c>
      <c r="B134" s="48" t="s">
        <v>287</v>
      </c>
      <c r="C134" s="48" t="s">
        <v>1789</v>
      </c>
      <c r="D134" s="48" t="s">
        <v>1531</v>
      </c>
      <c r="E134" s="48">
        <v>2008</v>
      </c>
      <c r="F134" s="48"/>
      <c r="G134" s="48" t="s">
        <v>136</v>
      </c>
      <c r="H134" s="48" t="s">
        <v>3563</v>
      </c>
      <c r="I134" s="48">
        <v>1</v>
      </c>
      <c r="J134" s="47">
        <f>VLOOKUP(H134,Construction!$A:$I,9,FALSE)</f>
        <v>1</v>
      </c>
      <c r="K134" s="47">
        <f t="shared" si="9"/>
        <v>0</v>
      </c>
      <c r="L134" s="48" t="s">
        <v>3564</v>
      </c>
      <c r="M134" s="48">
        <v>0</v>
      </c>
      <c r="N134" s="22">
        <f t="shared" si="10"/>
        <v>0</v>
      </c>
      <c r="O134" s="22">
        <v>1</v>
      </c>
      <c r="P134" s="48"/>
    </row>
    <row r="135" spans="1:16" x14ac:dyDescent="0.3">
      <c r="A135" s="13">
        <v>4</v>
      </c>
      <c r="B135" s="13" t="s">
        <v>1790</v>
      </c>
      <c r="C135" s="13" t="s">
        <v>1791</v>
      </c>
      <c r="D135" s="13" t="s">
        <v>1519</v>
      </c>
      <c r="E135" s="13">
        <v>1996</v>
      </c>
      <c r="F135" s="13"/>
      <c r="G135" s="13" t="s">
        <v>702</v>
      </c>
      <c r="H135" s="47" t="s">
        <v>304</v>
      </c>
      <c r="I135" s="13">
        <v>1</v>
      </c>
      <c r="J135" s="47">
        <f>VLOOKUP(H135,Construction!$A:$I,9,FALSE)</f>
        <v>1</v>
      </c>
      <c r="K135" s="47">
        <f t="shared" si="9"/>
        <v>0</v>
      </c>
      <c r="L135" s="13"/>
      <c r="M135" s="13">
        <f t="shared" ref="M135:M142" si="11">IF(EXACT(H135,"_missing_"),1,0)</f>
        <v>0</v>
      </c>
      <c r="N135" s="22">
        <f t="shared" si="10"/>
        <v>0</v>
      </c>
      <c r="O135" s="22">
        <v>0</v>
      </c>
      <c r="P135" s="13"/>
    </row>
    <row r="136" spans="1:16" x14ac:dyDescent="0.3">
      <c r="A136" s="47">
        <v>5</v>
      </c>
      <c r="B136" s="47" t="s">
        <v>1792</v>
      </c>
      <c r="C136" s="47" t="s">
        <v>1791</v>
      </c>
      <c r="D136" s="47" t="s">
        <v>1519</v>
      </c>
      <c r="E136" s="47">
        <v>1996</v>
      </c>
      <c r="F136" s="47"/>
      <c r="G136" s="47" t="s">
        <v>702</v>
      </c>
      <c r="H136" s="47" t="s">
        <v>304</v>
      </c>
      <c r="I136" s="47">
        <v>6</v>
      </c>
      <c r="J136" s="47">
        <f>VLOOKUP(H136,Construction!$A:$I,9,FALSE)</f>
        <v>1</v>
      </c>
      <c r="K136" s="47">
        <f t="shared" si="9"/>
        <v>5</v>
      </c>
      <c r="L136" s="47"/>
      <c r="M136" s="13">
        <f t="shared" si="11"/>
        <v>0</v>
      </c>
      <c r="N136" s="22">
        <f t="shared" si="10"/>
        <v>0</v>
      </c>
      <c r="O136" s="22">
        <v>0</v>
      </c>
      <c r="P136" s="47"/>
    </row>
    <row r="137" spans="1:16" x14ac:dyDescent="0.3">
      <c r="A137" s="47">
        <v>6</v>
      </c>
      <c r="B137" s="47" t="s">
        <v>1793</v>
      </c>
      <c r="C137" s="47" t="s">
        <v>1794</v>
      </c>
      <c r="D137" s="47" t="s">
        <v>1519</v>
      </c>
      <c r="E137" s="47">
        <v>1996</v>
      </c>
      <c r="F137" s="47"/>
      <c r="G137" s="47" t="s">
        <v>702</v>
      </c>
      <c r="H137" s="47" t="s">
        <v>304</v>
      </c>
      <c r="I137" s="47">
        <v>12</v>
      </c>
      <c r="J137" s="47">
        <f>VLOOKUP(H137,Construction!$A:$I,9,FALSE)</f>
        <v>1</v>
      </c>
      <c r="K137" s="47">
        <f t="shared" si="9"/>
        <v>11</v>
      </c>
      <c r="L137" s="47"/>
      <c r="M137" s="13">
        <f t="shared" si="11"/>
        <v>0</v>
      </c>
      <c r="N137" s="22">
        <f t="shared" si="10"/>
        <v>0</v>
      </c>
      <c r="O137" s="22">
        <v>0</v>
      </c>
      <c r="P137" s="47"/>
    </row>
    <row r="138" spans="1:16" x14ac:dyDescent="0.3">
      <c r="A138" s="47">
        <v>7</v>
      </c>
      <c r="B138" s="47" t="s">
        <v>1795</v>
      </c>
      <c r="C138" s="47" t="s">
        <v>1796</v>
      </c>
      <c r="D138" s="47" t="s">
        <v>1519</v>
      </c>
      <c r="E138" s="47">
        <v>1996</v>
      </c>
      <c r="F138" s="47"/>
      <c r="G138" s="47" t="s">
        <v>702</v>
      </c>
      <c r="H138" s="17" t="s">
        <v>295</v>
      </c>
      <c r="I138" s="47">
        <v>1</v>
      </c>
      <c r="J138" s="47">
        <f>VLOOKUP(H138,Construction!$A:$I,9,FALSE)</f>
        <v>1</v>
      </c>
      <c r="K138" s="47">
        <f t="shared" si="9"/>
        <v>0</v>
      </c>
      <c r="L138" s="47"/>
      <c r="M138" s="13">
        <f t="shared" si="11"/>
        <v>0</v>
      </c>
      <c r="N138" s="22">
        <f t="shared" si="10"/>
        <v>0</v>
      </c>
      <c r="O138" s="22">
        <v>0</v>
      </c>
      <c r="P138" s="47"/>
    </row>
    <row r="139" spans="1:16" x14ac:dyDescent="0.3">
      <c r="A139" s="47">
        <v>8</v>
      </c>
      <c r="B139" s="47" t="s">
        <v>1797</v>
      </c>
      <c r="C139" s="47" t="s">
        <v>1796</v>
      </c>
      <c r="D139" s="47" t="s">
        <v>1519</v>
      </c>
      <c r="E139" s="47">
        <v>1996</v>
      </c>
      <c r="F139" s="47"/>
      <c r="G139" s="47" t="s">
        <v>702</v>
      </c>
      <c r="H139" s="17" t="s">
        <v>295</v>
      </c>
      <c r="I139" s="47">
        <v>6</v>
      </c>
      <c r="J139" s="47">
        <f>VLOOKUP(H139,Construction!$A:$I,9,FALSE)</f>
        <v>1</v>
      </c>
      <c r="K139" s="47">
        <f t="shared" si="9"/>
        <v>5</v>
      </c>
      <c r="L139" s="47"/>
      <c r="M139" s="47">
        <f t="shared" si="11"/>
        <v>0</v>
      </c>
      <c r="N139" s="22">
        <f t="shared" si="10"/>
        <v>0</v>
      </c>
      <c r="O139" s="22">
        <v>0</v>
      </c>
      <c r="P139" s="47"/>
    </row>
    <row r="140" spans="1:16" x14ac:dyDescent="0.3">
      <c r="A140" s="47">
        <v>9</v>
      </c>
      <c r="B140" s="47" t="s">
        <v>1798</v>
      </c>
      <c r="C140" s="47" t="s">
        <v>1796</v>
      </c>
      <c r="D140" s="47" t="s">
        <v>1519</v>
      </c>
      <c r="E140" s="47">
        <v>1996</v>
      </c>
      <c r="F140" s="47"/>
      <c r="G140" s="47" t="s">
        <v>702</v>
      </c>
      <c r="H140" s="17" t="s">
        <v>295</v>
      </c>
      <c r="I140" s="47">
        <v>12</v>
      </c>
      <c r="J140" s="47">
        <f>VLOOKUP(H140,Construction!$A:$I,9,FALSE)</f>
        <v>1</v>
      </c>
      <c r="K140" s="47">
        <f t="shared" si="9"/>
        <v>11</v>
      </c>
      <c r="L140" s="47"/>
      <c r="M140" s="47">
        <f t="shared" si="11"/>
        <v>0</v>
      </c>
      <c r="N140" s="22">
        <f t="shared" si="10"/>
        <v>0</v>
      </c>
      <c r="O140" s="22">
        <v>0</v>
      </c>
      <c r="P140" s="47"/>
    </row>
    <row r="141" spans="1:16" x14ac:dyDescent="0.3">
      <c r="A141" s="47">
        <v>246</v>
      </c>
      <c r="B141" s="47" t="s">
        <v>1799</v>
      </c>
      <c r="C141" s="47" t="s">
        <v>1800</v>
      </c>
      <c r="D141" s="47" t="s">
        <v>1532</v>
      </c>
      <c r="E141" s="47">
        <v>2001</v>
      </c>
      <c r="F141" s="47"/>
      <c r="G141" s="47" t="s">
        <v>1552</v>
      </c>
      <c r="H141" s="17" t="s">
        <v>299</v>
      </c>
      <c r="I141" s="47">
        <v>12</v>
      </c>
      <c r="J141" s="47">
        <f>VLOOKUP(H141,Construction!$A:$I,9,FALSE)</f>
        <v>12</v>
      </c>
      <c r="K141" s="47">
        <f t="shared" si="9"/>
        <v>0</v>
      </c>
      <c r="L141" s="47"/>
      <c r="M141" s="47">
        <f t="shared" si="11"/>
        <v>0</v>
      </c>
      <c r="N141" s="22">
        <f t="shared" si="10"/>
        <v>0</v>
      </c>
      <c r="O141" s="22">
        <v>0</v>
      </c>
      <c r="P141" s="47"/>
    </row>
    <row r="142" spans="1:16" x14ac:dyDescent="0.3">
      <c r="A142" s="13">
        <v>248</v>
      </c>
      <c r="B142" s="13" t="s">
        <v>312</v>
      </c>
      <c r="C142" s="13" t="s">
        <v>1806</v>
      </c>
      <c r="D142" s="13" t="s">
        <v>1532</v>
      </c>
      <c r="E142" s="13">
        <v>2001</v>
      </c>
      <c r="F142" s="13"/>
      <c r="G142" s="13" t="s">
        <v>1552</v>
      </c>
      <c r="H142" s="17" t="s">
        <v>309</v>
      </c>
      <c r="I142" s="13">
        <v>12</v>
      </c>
      <c r="J142" s="47">
        <f>VLOOKUP(H142,Construction!$A:$I,9,FALSE)</f>
        <v>12</v>
      </c>
      <c r="K142" s="47">
        <f t="shared" si="9"/>
        <v>0</v>
      </c>
      <c r="L142" s="13"/>
      <c r="M142" s="12">
        <f t="shared" si="11"/>
        <v>0</v>
      </c>
      <c r="N142" s="22">
        <f t="shared" si="10"/>
        <v>0</v>
      </c>
      <c r="O142" s="22">
        <v>0</v>
      </c>
      <c r="P142" s="13"/>
    </row>
    <row r="143" spans="1:16" x14ac:dyDescent="0.3">
      <c r="A143" s="47">
        <v>249</v>
      </c>
      <c r="B143" s="47" t="s">
        <v>1807</v>
      </c>
      <c r="C143" s="47" t="s">
        <v>1808</v>
      </c>
      <c r="D143" s="47" t="s">
        <v>1532</v>
      </c>
      <c r="E143" s="47">
        <v>2001</v>
      </c>
      <c r="F143" s="47"/>
      <c r="G143" s="47" t="s">
        <v>1552</v>
      </c>
      <c r="H143" s="17" t="s">
        <v>3429</v>
      </c>
      <c r="I143" s="47">
        <v>1</v>
      </c>
      <c r="J143" s="47">
        <f>VLOOKUP(H143,Construction!$A:$I,9,FALSE)</f>
        <v>12</v>
      </c>
      <c r="K143" s="47">
        <f t="shared" si="9"/>
        <v>-11</v>
      </c>
      <c r="L143" s="47"/>
      <c r="M143" s="47">
        <v>0</v>
      </c>
      <c r="N143" s="22">
        <f t="shared" si="10"/>
        <v>1</v>
      </c>
      <c r="O143" s="22">
        <v>0</v>
      </c>
      <c r="P143" s="47"/>
    </row>
    <row r="144" spans="1:16" x14ac:dyDescent="0.3">
      <c r="A144" s="13">
        <v>250</v>
      </c>
      <c r="B144" s="13" t="s">
        <v>1809</v>
      </c>
      <c r="C144" s="13" t="s">
        <v>1808</v>
      </c>
      <c r="D144" s="13" t="s">
        <v>1532</v>
      </c>
      <c r="E144" s="13">
        <v>2001</v>
      </c>
      <c r="F144" s="13"/>
      <c r="G144" s="13" t="s">
        <v>1552</v>
      </c>
      <c r="H144" s="17" t="s">
        <v>3429</v>
      </c>
      <c r="I144" s="13">
        <v>6</v>
      </c>
      <c r="J144" s="47">
        <f>VLOOKUP(H144,Construction!$A:$I,9,FALSE)</f>
        <v>12</v>
      </c>
      <c r="K144" s="47">
        <f t="shared" si="9"/>
        <v>-6</v>
      </c>
      <c r="L144" s="13"/>
      <c r="M144" s="12">
        <v>0</v>
      </c>
      <c r="N144" s="22">
        <f t="shared" si="10"/>
        <v>1</v>
      </c>
      <c r="O144" s="22">
        <v>0</v>
      </c>
      <c r="P144" s="13"/>
    </row>
    <row r="145" spans="1:16" x14ac:dyDescent="0.3">
      <c r="A145" s="12">
        <v>251</v>
      </c>
      <c r="B145" s="12" t="s">
        <v>1810</v>
      </c>
      <c r="C145" s="12" t="s">
        <v>1808</v>
      </c>
      <c r="D145" s="12" t="s">
        <v>1532</v>
      </c>
      <c r="E145" s="12">
        <v>2001</v>
      </c>
      <c r="G145" s="12" t="s">
        <v>1552</v>
      </c>
      <c r="H145" s="17" t="s">
        <v>3429</v>
      </c>
      <c r="I145" s="13">
        <v>12</v>
      </c>
      <c r="J145" s="47">
        <f>VLOOKUP(H145,Construction!$A:$I,9,FALSE)</f>
        <v>12</v>
      </c>
      <c r="K145" s="47">
        <f t="shared" si="9"/>
        <v>0</v>
      </c>
      <c r="M145" s="12">
        <v>0</v>
      </c>
      <c r="N145" s="22">
        <f t="shared" si="10"/>
        <v>1</v>
      </c>
      <c r="O145" s="22">
        <v>0</v>
      </c>
    </row>
    <row r="146" spans="1:16" x14ac:dyDescent="0.3">
      <c r="A146" s="47">
        <v>252</v>
      </c>
      <c r="B146" s="47" t="s">
        <v>315</v>
      </c>
      <c r="C146" s="47" t="s">
        <v>1801</v>
      </c>
      <c r="D146" s="47" t="s">
        <v>1532</v>
      </c>
      <c r="E146" s="47">
        <v>2001</v>
      </c>
      <c r="F146" s="47"/>
      <c r="G146" s="47" t="s">
        <v>1552</v>
      </c>
      <c r="H146" s="15" t="s">
        <v>313</v>
      </c>
      <c r="I146" s="47">
        <v>1</v>
      </c>
      <c r="J146" s="47">
        <f>VLOOKUP(H146,Construction!$A:$I,9,FALSE)</f>
        <v>1</v>
      </c>
      <c r="K146" s="47">
        <f t="shared" si="9"/>
        <v>0</v>
      </c>
      <c r="L146" s="47"/>
      <c r="M146" s="47">
        <f>IF(EXACT(H146,"_missing_"),1,0)</f>
        <v>0</v>
      </c>
      <c r="N146" s="22">
        <f t="shared" si="10"/>
        <v>0</v>
      </c>
      <c r="O146" s="22">
        <v>0</v>
      </c>
      <c r="P146" s="47"/>
    </row>
    <row r="147" spans="1:16" x14ac:dyDescent="0.3">
      <c r="A147" s="12">
        <v>253</v>
      </c>
      <c r="B147" s="12" t="s">
        <v>1802</v>
      </c>
      <c r="C147" s="12" t="s">
        <v>1803</v>
      </c>
      <c r="D147" s="12" t="s">
        <v>1532</v>
      </c>
      <c r="E147" s="12">
        <v>2001</v>
      </c>
      <c r="G147" s="12" t="s">
        <v>1552</v>
      </c>
      <c r="H147" s="15" t="s">
        <v>3431</v>
      </c>
      <c r="I147" s="13">
        <v>1</v>
      </c>
      <c r="J147" s="47">
        <f>VLOOKUP(H147,Construction!$A:$I,9,FALSE)</f>
        <v>1</v>
      </c>
      <c r="K147" s="47">
        <f t="shared" si="9"/>
        <v>0</v>
      </c>
      <c r="M147" s="12">
        <v>0</v>
      </c>
      <c r="N147" s="22">
        <f t="shared" si="10"/>
        <v>1</v>
      </c>
      <c r="O147" s="22">
        <v>0</v>
      </c>
    </row>
    <row r="148" spans="1:16" x14ac:dyDescent="0.3">
      <c r="A148" s="12">
        <v>254</v>
      </c>
      <c r="B148" s="12" t="s">
        <v>1804</v>
      </c>
      <c r="C148" s="12" t="s">
        <v>1803</v>
      </c>
      <c r="D148" s="13" t="s">
        <v>1532</v>
      </c>
      <c r="E148" s="12">
        <v>2001</v>
      </c>
      <c r="G148" s="12" t="s">
        <v>1552</v>
      </c>
      <c r="H148" s="15" t="s">
        <v>3431</v>
      </c>
      <c r="I148" s="13">
        <v>6</v>
      </c>
      <c r="J148" s="47">
        <f>VLOOKUP(H148,Construction!$A:$I,9,FALSE)</f>
        <v>1</v>
      </c>
      <c r="K148" s="47">
        <f t="shared" si="9"/>
        <v>5</v>
      </c>
      <c r="M148" s="12">
        <v>0</v>
      </c>
      <c r="N148" s="22">
        <f t="shared" si="10"/>
        <v>1</v>
      </c>
      <c r="O148" s="22">
        <v>0</v>
      </c>
    </row>
    <row r="149" spans="1:16" x14ac:dyDescent="0.3">
      <c r="A149" s="12">
        <v>255</v>
      </c>
      <c r="B149" s="12" t="s">
        <v>1805</v>
      </c>
      <c r="C149" s="12" t="s">
        <v>1803</v>
      </c>
      <c r="D149" s="13" t="s">
        <v>1532</v>
      </c>
      <c r="E149" s="12">
        <v>2001</v>
      </c>
      <c r="G149" s="12" t="s">
        <v>1552</v>
      </c>
      <c r="H149" s="15" t="s">
        <v>3431</v>
      </c>
      <c r="I149" s="13">
        <v>12</v>
      </c>
      <c r="J149" s="47">
        <f>VLOOKUP(H149,Construction!$A:$I,9,FALSE)</f>
        <v>1</v>
      </c>
      <c r="K149" s="47">
        <f t="shared" si="9"/>
        <v>11</v>
      </c>
      <c r="M149" s="12">
        <v>0</v>
      </c>
      <c r="N149" s="22">
        <f t="shared" si="10"/>
        <v>1</v>
      </c>
      <c r="O149" s="22">
        <v>0</v>
      </c>
    </row>
    <row r="150" spans="1:16" x14ac:dyDescent="0.3">
      <c r="A150" s="13">
        <v>376</v>
      </c>
      <c r="B150" s="13" t="s">
        <v>1811</v>
      </c>
      <c r="C150" s="13" t="s">
        <v>1812</v>
      </c>
      <c r="D150" s="13" t="s">
        <v>1510</v>
      </c>
      <c r="E150" s="13">
        <v>2001</v>
      </c>
      <c r="F150" s="13"/>
      <c r="G150" s="13" t="s">
        <v>1558</v>
      </c>
      <c r="H150" s="13" t="s">
        <v>334</v>
      </c>
      <c r="I150" s="13">
        <v>1</v>
      </c>
      <c r="J150" s="47">
        <f>VLOOKUP(H150,Construction!$A:$I,9,FALSE)</f>
        <v>1</v>
      </c>
      <c r="K150" s="47">
        <f t="shared" si="9"/>
        <v>0</v>
      </c>
      <c r="L150" s="13" t="s">
        <v>4864</v>
      </c>
      <c r="M150" s="13">
        <f t="shared" ref="M150:M161" si="12">IF(EXACT(H150,"_missing_"),1,0)</f>
        <v>0</v>
      </c>
      <c r="N150" s="22">
        <f t="shared" si="10"/>
        <v>0</v>
      </c>
      <c r="O150" s="22">
        <v>0</v>
      </c>
      <c r="P150" s="13"/>
    </row>
    <row r="151" spans="1:16" x14ac:dyDescent="0.3">
      <c r="A151" s="13">
        <v>377</v>
      </c>
      <c r="B151" s="13" t="s">
        <v>1813</v>
      </c>
      <c r="C151" s="13" t="s">
        <v>1812</v>
      </c>
      <c r="D151" s="13" t="s">
        <v>1510</v>
      </c>
      <c r="E151" s="13">
        <v>2001</v>
      </c>
      <c r="F151" s="13"/>
      <c r="G151" s="13" t="s">
        <v>1558</v>
      </c>
      <c r="H151" s="13" t="s">
        <v>334</v>
      </c>
      <c r="I151" s="13">
        <v>6</v>
      </c>
      <c r="J151" s="47">
        <f>VLOOKUP(H151,Construction!$A:$I,9,FALSE)</f>
        <v>1</v>
      </c>
      <c r="K151" s="47">
        <f t="shared" si="9"/>
        <v>5</v>
      </c>
      <c r="L151" s="13"/>
      <c r="M151" s="13">
        <f t="shared" si="12"/>
        <v>0</v>
      </c>
      <c r="N151" s="22">
        <f t="shared" si="10"/>
        <v>0</v>
      </c>
      <c r="O151" s="22">
        <v>0</v>
      </c>
      <c r="P151" s="13"/>
    </row>
    <row r="152" spans="1:16" x14ac:dyDescent="0.3">
      <c r="A152" s="13">
        <v>378</v>
      </c>
      <c r="B152" s="13" t="s">
        <v>1814</v>
      </c>
      <c r="C152" s="13" t="s">
        <v>1812</v>
      </c>
      <c r="D152" s="13" t="s">
        <v>1510</v>
      </c>
      <c r="E152" s="13">
        <v>2001</v>
      </c>
      <c r="F152" s="13"/>
      <c r="G152" s="13" t="s">
        <v>1558</v>
      </c>
      <c r="H152" s="47" t="s">
        <v>334</v>
      </c>
      <c r="I152" s="13">
        <v>12</v>
      </c>
      <c r="J152" s="47">
        <f>VLOOKUP(H152,Construction!$A:$I,9,FALSE)</f>
        <v>1</v>
      </c>
      <c r="K152" s="47">
        <f t="shared" si="9"/>
        <v>11</v>
      </c>
      <c r="L152" s="13"/>
      <c r="M152" s="13">
        <f t="shared" si="12"/>
        <v>0</v>
      </c>
      <c r="N152" s="22">
        <f t="shared" si="10"/>
        <v>0</v>
      </c>
      <c r="O152" s="22">
        <v>0</v>
      </c>
      <c r="P152" s="13"/>
    </row>
    <row r="153" spans="1:16" x14ac:dyDescent="0.3">
      <c r="A153" s="13">
        <v>382</v>
      </c>
      <c r="B153" s="13" t="s">
        <v>1815</v>
      </c>
      <c r="C153" s="13" t="s">
        <v>1816</v>
      </c>
      <c r="D153" s="13" t="s">
        <v>1510</v>
      </c>
      <c r="E153" s="13">
        <v>2001</v>
      </c>
      <c r="F153" s="13"/>
      <c r="G153" s="13" t="s">
        <v>1558</v>
      </c>
      <c r="H153" s="47" t="s">
        <v>329</v>
      </c>
      <c r="I153" s="13">
        <v>1</v>
      </c>
      <c r="J153" s="47">
        <f>VLOOKUP(H153,Construction!$A:$I,9,FALSE)</f>
        <v>1</v>
      </c>
      <c r="K153" s="47">
        <f t="shared" si="9"/>
        <v>0</v>
      </c>
      <c r="L153" s="13" t="s">
        <v>4865</v>
      </c>
      <c r="M153" s="13">
        <f t="shared" si="12"/>
        <v>0</v>
      </c>
      <c r="N153" s="22">
        <f t="shared" si="10"/>
        <v>0</v>
      </c>
      <c r="O153" s="22">
        <v>0</v>
      </c>
      <c r="P153" s="13"/>
    </row>
    <row r="154" spans="1:16" x14ac:dyDescent="0.3">
      <c r="A154" s="13">
        <v>383</v>
      </c>
      <c r="B154" s="13" t="s">
        <v>1817</v>
      </c>
      <c r="C154" s="13" t="s">
        <v>1816</v>
      </c>
      <c r="D154" s="13" t="s">
        <v>1510</v>
      </c>
      <c r="E154" s="13">
        <v>2001</v>
      </c>
      <c r="F154" s="13"/>
      <c r="G154" s="13" t="s">
        <v>1558</v>
      </c>
      <c r="H154" s="47" t="s">
        <v>329</v>
      </c>
      <c r="I154" s="13">
        <v>6</v>
      </c>
      <c r="J154" s="47">
        <f>VLOOKUP(H154,Construction!$A:$I,9,FALSE)</f>
        <v>1</v>
      </c>
      <c r="K154" s="47">
        <f t="shared" si="9"/>
        <v>5</v>
      </c>
      <c r="L154" s="13"/>
      <c r="M154" s="13">
        <f t="shared" si="12"/>
        <v>0</v>
      </c>
      <c r="N154" s="22">
        <f t="shared" si="10"/>
        <v>0</v>
      </c>
      <c r="O154" s="22">
        <v>0</v>
      </c>
      <c r="P154" s="13"/>
    </row>
    <row r="155" spans="1:16" x14ac:dyDescent="0.3">
      <c r="A155" s="47">
        <v>384</v>
      </c>
      <c r="B155" s="47" t="s">
        <v>1818</v>
      </c>
      <c r="C155" s="47" t="s">
        <v>1816</v>
      </c>
      <c r="D155" s="47" t="s">
        <v>1510</v>
      </c>
      <c r="E155" s="47">
        <v>2001</v>
      </c>
      <c r="F155" s="47"/>
      <c r="G155" s="47" t="s">
        <v>1558</v>
      </c>
      <c r="H155" s="47" t="s">
        <v>329</v>
      </c>
      <c r="I155" s="47">
        <v>12</v>
      </c>
      <c r="J155" s="47">
        <f>VLOOKUP(H155,Construction!$A:$I,9,FALSE)</f>
        <v>1</v>
      </c>
      <c r="K155" s="47">
        <f t="shared" si="9"/>
        <v>11</v>
      </c>
      <c r="L155" s="47"/>
      <c r="M155" s="47">
        <f t="shared" si="12"/>
        <v>0</v>
      </c>
      <c r="N155" s="22">
        <f t="shared" si="10"/>
        <v>0</v>
      </c>
      <c r="O155" s="22">
        <v>0</v>
      </c>
      <c r="P155" s="47"/>
    </row>
    <row r="156" spans="1:16" x14ac:dyDescent="0.3">
      <c r="A156" s="13">
        <v>49</v>
      </c>
      <c r="B156" s="13" t="s">
        <v>1603</v>
      </c>
      <c r="C156" s="13" t="s">
        <v>338</v>
      </c>
      <c r="D156" s="13" t="s">
        <v>337</v>
      </c>
      <c r="E156" s="13">
        <v>2008</v>
      </c>
      <c r="F156" s="13"/>
      <c r="G156" s="13" t="s">
        <v>702</v>
      </c>
      <c r="H156" s="47" t="s">
        <v>336</v>
      </c>
      <c r="I156" s="13">
        <v>1</v>
      </c>
      <c r="J156" s="47">
        <f>VLOOKUP(H156,Construction!$A:$I,9,FALSE)</f>
        <v>1</v>
      </c>
      <c r="K156" s="47">
        <f t="shared" si="9"/>
        <v>0</v>
      </c>
      <c r="L156" s="13"/>
      <c r="M156" s="13">
        <f t="shared" si="12"/>
        <v>0</v>
      </c>
      <c r="N156" s="22">
        <f t="shared" si="10"/>
        <v>0</v>
      </c>
      <c r="O156" s="22">
        <v>0</v>
      </c>
      <c r="P156" s="13"/>
    </row>
    <row r="157" spans="1:16" x14ac:dyDescent="0.3">
      <c r="A157" s="47">
        <v>50</v>
      </c>
      <c r="B157" s="47" t="s">
        <v>1604</v>
      </c>
      <c r="C157" s="47" t="s">
        <v>338</v>
      </c>
      <c r="D157" s="47" t="s">
        <v>337</v>
      </c>
      <c r="E157" s="47">
        <v>2008</v>
      </c>
      <c r="F157" s="47"/>
      <c r="G157" s="47" t="s">
        <v>702</v>
      </c>
      <c r="H157" s="47" t="s">
        <v>336</v>
      </c>
      <c r="I157" s="47">
        <v>6</v>
      </c>
      <c r="J157" s="47">
        <f>VLOOKUP(H157,Construction!$A:$I,9,FALSE)</f>
        <v>1</v>
      </c>
      <c r="K157" s="47">
        <f t="shared" si="9"/>
        <v>5</v>
      </c>
      <c r="L157" s="47"/>
      <c r="M157" s="47">
        <f t="shared" si="12"/>
        <v>0</v>
      </c>
      <c r="N157" s="22">
        <f t="shared" si="10"/>
        <v>0</v>
      </c>
      <c r="O157" s="22">
        <v>0</v>
      </c>
      <c r="P157" s="47"/>
    </row>
    <row r="158" spans="1:16" x14ac:dyDescent="0.3">
      <c r="A158" s="13">
        <v>51</v>
      </c>
      <c r="B158" s="13" t="s">
        <v>1605</v>
      </c>
      <c r="C158" s="13" t="s">
        <v>338</v>
      </c>
      <c r="D158" s="13" t="s">
        <v>337</v>
      </c>
      <c r="E158" s="13">
        <v>2008</v>
      </c>
      <c r="F158" s="13"/>
      <c r="G158" s="13" t="s">
        <v>702</v>
      </c>
      <c r="H158" s="47" t="s">
        <v>336</v>
      </c>
      <c r="I158" s="13">
        <v>12</v>
      </c>
      <c r="J158" s="47">
        <f>VLOOKUP(H158,Construction!$A:$I,9,FALSE)</f>
        <v>1</v>
      </c>
      <c r="K158" s="47">
        <f t="shared" si="9"/>
        <v>11</v>
      </c>
      <c r="L158" s="13"/>
      <c r="M158" s="13">
        <f t="shared" si="12"/>
        <v>0</v>
      </c>
      <c r="N158" s="22">
        <f t="shared" si="10"/>
        <v>0</v>
      </c>
      <c r="O158" s="22">
        <v>0</v>
      </c>
      <c r="P158" s="13"/>
    </row>
    <row r="159" spans="1:16" x14ac:dyDescent="0.3">
      <c r="A159" s="13">
        <v>40</v>
      </c>
      <c r="B159" s="13" t="s">
        <v>1819</v>
      </c>
      <c r="C159" s="13" t="s">
        <v>1820</v>
      </c>
      <c r="D159" s="13" t="s">
        <v>342</v>
      </c>
      <c r="E159" s="13">
        <v>2012</v>
      </c>
      <c r="F159" s="13"/>
      <c r="G159" s="13" t="s">
        <v>702</v>
      </c>
      <c r="H159" s="17" t="s">
        <v>341</v>
      </c>
      <c r="I159" s="13">
        <v>1</v>
      </c>
      <c r="J159" s="47">
        <f>VLOOKUP(H159,Construction!$A:$I,9,FALSE)</f>
        <v>1</v>
      </c>
      <c r="K159" s="47">
        <f t="shared" si="9"/>
        <v>0</v>
      </c>
      <c r="L159" s="13"/>
      <c r="M159" s="13">
        <f t="shared" si="12"/>
        <v>0</v>
      </c>
      <c r="N159" s="22">
        <f t="shared" si="10"/>
        <v>0</v>
      </c>
      <c r="O159" s="22">
        <v>0</v>
      </c>
      <c r="P159" s="13"/>
    </row>
    <row r="160" spans="1:16" x14ac:dyDescent="0.3">
      <c r="A160" s="12">
        <v>41</v>
      </c>
      <c r="B160" s="12" t="s">
        <v>1821</v>
      </c>
      <c r="C160" s="12" t="s">
        <v>1820</v>
      </c>
      <c r="D160" s="12" t="s">
        <v>342</v>
      </c>
      <c r="E160" s="12">
        <v>2012</v>
      </c>
      <c r="G160" s="12" t="s">
        <v>702</v>
      </c>
      <c r="H160" s="17" t="s">
        <v>341</v>
      </c>
      <c r="I160" s="13">
        <v>6</v>
      </c>
      <c r="J160" s="47">
        <f>VLOOKUP(H160,Construction!$A:$I,9,FALSE)</f>
        <v>1</v>
      </c>
      <c r="K160" s="47">
        <f t="shared" si="9"/>
        <v>5</v>
      </c>
      <c r="M160" s="12">
        <f t="shared" si="12"/>
        <v>0</v>
      </c>
      <c r="N160" s="22">
        <f t="shared" si="10"/>
        <v>0</v>
      </c>
      <c r="O160" s="22">
        <v>0</v>
      </c>
    </row>
    <row r="161" spans="1:16" x14ac:dyDescent="0.3">
      <c r="A161" s="12">
        <v>42</v>
      </c>
      <c r="B161" s="12" t="s">
        <v>1822</v>
      </c>
      <c r="C161" s="12" t="s">
        <v>1820</v>
      </c>
      <c r="D161" s="12" t="s">
        <v>342</v>
      </c>
      <c r="E161" s="12">
        <v>2012</v>
      </c>
      <c r="G161" s="12" t="s">
        <v>702</v>
      </c>
      <c r="H161" s="17" t="s">
        <v>341</v>
      </c>
      <c r="I161" s="13">
        <v>12</v>
      </c>
      <c r="J161" s="47">
        <f>VLOOKUP(H161,Construction!$A:$I,9,FALSE)</f>
        <v>1</v>
      </c>
      <c r="K161" s="47">
        <f t="shared" si="9"/>
        <v>11</v>
      </c>
      <c r="M161" s="12">
        <f t="shared" si="12"/>
        <v>0</v>
      </c>
      <c r="N161" s="22">
        <f t="shared" si="10"/>
        <v>0</v>
      </c>
      <c r="O161" s="22">
        <v>0</v>
      </c>
    </row>
    <row r="162" spans="1:16" x14ac:dyDescent="0.3">
      <c r="A162" s="12">
        <v>128</v>
      </c>
      <c r="B162" s="12" t="s">
        <v>1823</v>
      </c>
      <c r="C162" s="12" t="s">
        <v>1824</v>
      </c>
      <c r="D162" s="12" t="s">
        <v>350</v>
      </c>
      <c r="E162" s="12">
        <v>2008</v>
      </c>
      <c r="G162" s="12" t="s">
        <v>980</v>
      </c>
      <c r="H162" s="10" t="s">
        <v>349</v>
      </c>
      <c r="I162" s="13">
        <v>12</v>
      </c>
      <c r="J162" s="47">
        <f>VLOOKUP(H162,Construction!$A:$I,9,FALSE)</f>
        <v>12</v>
      </c>
      <c r="K162" s="47">
        <f t="shared" si="9"/>
        <v>0</v>
      </c>
      <c r="M162" s="12">
        <v>0</v>
      </c>
      <c r="N162" s="22">
        <f t="shared" si="10"/>
        <v>0</v>
      </c>
      <c r="O162" s="22">
        <v>0</v>
      </c>
    </row>
    <row r="163" spans="1:16" x14ac:dyDescent="0.3">
      <c r="A163" s="12">
        <v>129</v>
      </c>
      <c r="B163" s="12" t="s">
        <v>1825</v>
      </c>
      <c r="C163" s="12" t="s">
        <v>1826</v>
      </c>
      <c r="D163" s="12" t="s">
        <v>350</v>
      </c>
      <c r="E163" s="12">
        <v>2008</v>
      </c>
      <c r="G163" s="12" t="s">
        <v>980</v>
      </c>
      <c r="H163" s="10" t="s">
        <v>3403</v>
      </c>
      <c r="I163" s="13">
        <v>1</v>
      </c>
      <c r="J163" s="47">
        <f>VLOOKUP(H163,Construction!$A:$I,9,FALSE)</f>
        <v>12</v>
      </c>
      <c r="K163" s="47">
        <f t="shared" si="9"/>
        <v>-11</v>
      </c>
      <c r="L163" s="10"/>
      <c r="M163" s="12">
        <v>0</v>
      </c>
      <c r="N163" s="22">
        <f t="shared" si="10"/>
        <v>1</v>
      </c>
      <c r="O163" s="22">
        <v>0</v>
      </c>
    </row>
    <row r="164" spans="1:16" x14ac:dyDescent="0.3">
      <c r="A164" s="12">
        <v>130</v>
      </c>
      <c r="B164" s="12" t="s">
        <v>1827</v>
      </c>
      <c r="C164" s="12" t="s">
        <v>1826</v>
      </c>
      <c r="D164" s="12" t="s">
        <v>350</v>
      </c>
      <c r="E164" s="12">
        <v>2008</v>
      </c>
      <c r="G164" s="12" t="s">
        <v>980</v>
      </c>
      <c r="H164" s="10" t="s">
        <v>3403</v>
      </c>
      <c r="I164" s="13">
        <v>6</v>
      </c>
      <c r="J164" s="47">
        <f>VLOOKUP(H164,Construction!$A:$I,9,FALSE)</f>
        <v>12</v>
      </c>
      <c r="K164" s="47">
        <f t="shared" si="9"/>
        <v>-6</v>
      </c>
      <c r="L164" s="10"/>
      <c r="M164" s="12">
        <v>0</v>
      </c>
      <c r="N164" s="22">
        <f t="shared" si="10"/>
        <v>1</v>
      </c>
      <c r="O164" s="22">
        <v>0</v>
      </c>
    </row>
    <row r="165" spans="1:16" x14ac:dyDescent="0.3">
      <c r="A165" s="12">
        <v>131</v>
      </c>
      <c r="B165" s="12" t="s">
        <v>1828</v>
      </c>
      <c r="C165" s="12" t="s">
        <v>1826</v>
      </c>
      <c r="D165" s="12" t="s">
        <v>350</v>
      </c>
      <c r="E165" s="12">
        <v>2008</v>
      </c>
      <c r="G165" s="12" t="s">
        <v>980</v>
      </c>
      <c r="H165" s="10" t="s">
        <v>3403</v>
      </c>
      <c r="I165" s="13">
        <v>12</v>
      </c>
      <c r="J165" s="47">
        <f>VLOOKUP(H165,Construction!$A:$I,9,FALSE)</f>
        <v>12</v>
      </c>
      <c r="K165" s="47">
        <f t="shared" si="9"/>
        <v>0</v>
      </c>
      <c r="L165" s="10"/>
      <c r="M165" s="12">
        <v>0</v>
      </c>
      <c r="N165" s="22">
        <f t="shared" si="10"/>
        <v>1</v>
      </c>
      <c r="O165" s="22">
        <v>0</v>
      </c>
    </row>
    <row r="166" spans="1:16" x14ac:dyDescent="0.3">
      <c r="A166" s="12">
        <v>440</v>
      </c>
      <c r="B166" s="12" t="s">
        <v>1829</v>
      </c>
      <c r="C166" s="12" t="s">
        <v>1830</v>
      </c>
      <c r="D166" s="12" t="s">
        <v>1831</v>
      </c>
      <c r="E166" s="12">
        <v>2012</v>
      </c>
      <c r="G166" s="12" t="s">
        <v>1558</v>
      </c>
      <c r="H166" s="17" t="s">
        <v>98</v>
      </c>
      <c r="I166" s="13">
        <v>1</v>
      </c>
      <c r="J166" s="47">
        <f>VLOOKUP(H166,Construction!$A:$I,9,FALSE)</f>
        <v>1</v>
      </c>
      <c r="K166" s="47">
        <f t="shared" si="9"/>
        <v>0</v>
      </c>
      <c r="M166" s="12">
        <f t="shared" ref="M166:M181" si="13">IF(EXACT(H166,"_missing_"),1,0)</f>
        <v>0</v>
      </c>
      <c r="N166" s="22">
        <f t="shared" si="10"/>
        <v>0</v>
      </c>
      <c r="O166" s="22">
        <v>0</v>
      </c>
    </row>
    <row r="167" spans="1:16" x14ac:dyDescent="0.3">
      <c r="A167" s="12">
        <v>441</v>
      </c>
      <c r="B167" s="12" t="s">
        <v>1832</v>
      </c>
      <c r="C167" s="12" t="s">
        <v>1830</v>
      </c>
      <c r="D167" s="12" t="s">
        <v>1831</v>
      </c>
      <c r="E167" s="13">
        <v>2012</v>
      </c>
      <c r="G167" s="12" t="s">
        <v>1558</v>
      </c>
      <c r="H167" s="17" t="s">
        <v>98</v>
      </c>
      <c r="I167" s="13">
        <v>6</v>
      </c>
      <c r="J167" s="47">
        <f>VLOOKUP(H167,Construction!$A:$I,9,FALSE)</f>
        <v>1</v>
      </c>
      <c r="K167" s="47">
        <f t="shared" si="9"/>
        <v>5</v>
      </c>
      <c r="M167" s="12">
        <f t="shared" si="13"/>
        <v>0</v>
      </c>
      <c r="N167" s="22">
        <f t="shared" si="10"/>
        <v>0</v>
      </c>
      <c r="O167" s="22">
        <v>0</v>
      </c>
    </row>
    <row r="168" spans="1:16" x14ac:dyDescent="0.3">
      <c r="A168" s="47">
        <v>442</v>
      </c>
      <c r="B168" s="47" t="s">
        <v>1833</v>
      </c>
      <c r="C168" s="47" t="s">
        <v>1830</v>
      </c>
      <c r="D168" s="47" t="s">
        <v>1831</v>
      </c>
      <c r="E168" s="47">
        <v>2012</v>
      </c>
      <c r="F168" s="47"/>
      <c r="G168" s="47" t="s">
        <v>1558</v>
      </c>
      <c r="H168" s="17" t="s">
        <v>98</v>
      </c>
      <c r="I168" s="47">
        <v>12</v>
      </c>
      <c r="J168" s="47">
        <f>VLOOKUP(H168,Construction!$A:$I,9,FALSE)</f>
        <v>1</v>
      </c>
      <c r="K168" s="47">
        <f t="shared" si="9"/>
        <v>11</v>
      </c>
      <c r="L168" s="47"/>
      <c r="M168" s="47">
        <f t="shared" si="13"/>
        <v>0</v>
      </c>
      <c r="N168" s="22">
        <f t="shared" si="10"/>
        <v>0</v>
      </c>
      <c r="O168" s="22">
        <v>0</v>
      </c>
      <c r="P168" s="47"/>
    </row>
    <row r="169" spans="1:16" x14ac:dyDescent="0.3">
      <c r="A169" s="47">
        <v>328</v>
      </c>
      <c r="B169" s="47" t="s">
        <v>1606</v>
      </c>
      <c r="C169" s="47" t="s">
        <v>1607</v>
      </c>
      <c r="D169" s="47" t="s">
        <v>367</v>
      </c>
      <c r="E169" s="47">
        <v>2011</v>
      </c>
      <c r="F169" s="47"/>
      <c r="G169" s="47" t="s">
        <v>1552</v>
      </c>
      <c r="H169" s="47" t="s">
        <v>366</v>
      </c>
      <c r="I169" s="47">
        <v>1</v>
      </c>
      <c r="J169" s="47">
        <f>VLOOKUP(H169,Construction!$A:$I,9,FALSE)</f>
        <v>1</v>
      </c>
      <c r="K169" s="47">
        <f t="shared" si="9"/>
        <v>0</v>
      </c>
      <c r="L169" s="47" t="s">
        <v>1608</v>
      </c>
      <c r="M169" s="47">
        <f t="shared" si="13"/>
        <v>0</v>
      </c>
      <c r="N169" s="22">
        <f t="shared" si="10"/>
        <v>0</v>
      </c>
      <c r="O169" s="22">
        <v>0</v>
      </c>
      <c r="P169" s="47"/>
    </row>
    <row r="170" spans="1:16" x14ac:dyDescent="0.3">
      <c r="A170" s="47">
        <v>329</v>
      </c>
      <c r="B170" s="47" t="s">
        <v>1609</v>
      </c>
      <c r="C170" s="47" t="s">
        <v>1607</v>
      </c>
      <c r="D170" s="47" t="s">
        <v>367</v>
      </c>
      <c r="E170" s="47">
        <v>2011</v>
      </c>
      <c r="F170" s="47"/>
      <c r="G170" s="47" t="s">
        <v>1552</v>
      </c>
      <c r="H170" s="47" t="s">
        <v>366</v>
      </c>
      <c r="I170" s="47">
        <v>6</v>
      </c>
      <c r="J170" s="47">
        <f>VLOOKUP(H170,Construction!$A:$I,9,FALSE)</f>
        <v>1</v>
      </c>
      <c r="K170" s="47">
        <f t="shared" si="9"/>
        <v>5</v>
      </c>
      <c r="L170" s="47" t="s">
        <v>1608</v>
      </c>
      <c r="M170" s="47">
        <f t="shared" si="13"/>
        <v>0</v>
      </c>
      <c r="N170" s="22">
        <f t="shared" si="10"/>
        <v>0</v>
      </c>
      <c r="O170" s="22">
        <v>0</v>
      </c>
      <c r="P170" s="47"/>
    </row>
    <row r="171" spans="1:16" x14ac:dyDescent="0.3">
      <c r="A171" s="13">
        <v>330</v>
      </c>
      <c r="B171" s="13" t="s">
        <v>1610</v>
      </c>
      <c r="C171" s="13" t="s">
        <v>1607</v>
      </c>
      <c r="D171" s="13" t="s">
        <v>367</v>
      </c>
      <c r="E171" s="13">
        <v>2011</v>
      </c>
      <c r="F171" s="13"/>
      <c r="G171" s="13" t="s">
        <v>1552</v>
      </c>
      <c r="H171" s="47" t="s">
        <v>366</v>
      </c>
      <c r="I171" s="13">
        <v>12</v>
      </c>
      <c r="J171" s="47">
        <f>VLOOKUP(H171,Construction!$A:$I,9,FALSE)</f>
        <v>1</v>
      </c>
      <c r="K171" s="47">
        <f t="shared" si="9"/>
        <v>11</v>
      </c>
      <c r="L171" s="13" t="s">
        <v>1608</v>
      </c>
      <c r="M171" s="13">
        <f t="shared" si="13"/>
        <v>0</v>
      </c>
      <c r="N171" s="22">
        <f t="shared" si="10"/>
        <v>0</v>
      </c>
      <c r="O171" s="22">
        <v>0</v>
      </c>
      <c r="P171" s="13"/>
    </row>
    <row r="172" spans="1:16" x14ac:dyDescent="0.3">
      <c r="A172" s="13">
        <v>141</v>
      </c>
      <c r="B172" s="13" t="s">
        <v>373</v>
      </c>
      <c r="C172" s="13" t="s">
        <v>372</v>
      </c>
      <c r="D172" s="13" t="s">
        <v>371</v>
      </c>
      <c r="E172" s="13">
        <v>2006</v>
      </c>
      <c r="F172" s="13"/>
      <c r="G172" s="13" t="s">
        <v>980</v>
      </c>
      <c r="H172" s="47" t="s">
        <v>370</v>
      </c>
      <c r="I172" s="13">
        <v>12</v>
      </c>
      <c r="J172" s="47">
        <f>VLOOKUP(H172,Construction!$A:$I,9,FALSE)</f>
        <v>12</v>
      </c>
      <c r="K172" s="47">
        <f t="shared" si="9"/>
        <v>0</v>
      </c>
      <c r="L172" s="13"/>
      <c r="M172" s="13">
        <f t="shared" si="13"/>
        <v>0</v>
      </c>
      <c r="N172" s="22">
        <f t="shared" si="10"/>
        <v>0</v>
      </c>
      <c r="O172" s="22">
        <v>0</v>
      </c>
      <c r="P172" s="13"/>
    </row>
    <row r="173" spans="1:16" x14ac:dyDescent="0.3">
      <c r="A173" s="13">
        <v>111</v>
      </c>
      <c r="B173" s="13" t="s">
        <v>380</v>
      </c>
      <c r="C173" s="13" t="s">
        <v>1834</v>
      </c>
      <c r="D173" s="13" t="s">
        <v>371</v>
      </c>
      <c r="E173" s="13">
        <v>2006</v>
      </c>
      <c r="F173" s="13"/>
      <c r="G173" s="13" t="s">
        <v>1611</v>
      </c>
      <c r="H173" s="42" t="s">
        <v>378</v>
      </c>
      <c r="I173" s="13">
        <v>1</v>
      </c>
      <c r="J173" s="47">
        <f>VLOOKUP(H173,Construction!$A:$I,9,FALSE)</f>
        <v>12</v>
      </c>
      <c r="K173" s="47">
        <f t="shared" si="9"/>
        <v>-11</v>
      </c>
      <c r="L173" s="13"/>
      <c r="M173" s="13">
        <f t="shared" si="13"/>
        <v>0</v>
      </c>
      <c r="N173" s="22">
        <f t="shared" si="10"/>
        <v>0</v>
      </c>
      <c r="O173" s="22">
        <v>0</v>
      </c>
      <c r="P173" s="13"/>
    </row>
    <row r="174" spans="1:16" x14ac:dyDescent="0.3">
      <c r="A174" s="13">
        <v>373</v>
      </c>
      <c r="B174" s="13" t="s">
        <v>1835</v>
      </c>
      <c r="C174" s="13" t="s">
        <v>1836</v>
      </c>
      <c r="D174" s="13" t="s">
        <v>1533</v>
      </c>
      <c r="E174" s="13">
        <v>1998</v>
      </c>
      <c r="F174" s="13"/>
      <c r="G174" s="13" t="s">
        <v>1558</v>
      </c>
      <c r="H174" s="47" t="s">
        <v>388</v>
      </c>
      <c r="I174" s="13">
        <v>1</v>
      </c>
      <c r="J174" s="47">
        <f>VLOOKUP(H174,Construction!$A:$I,9,FALSE)</f>
        <v>1</v>
      </c>
      <c r="K174" s="47">
        <f t="shared" si="9"/>
        <v>0</v>
      </c>
      <c r="L174" s="13"/>
      <c r="M174" s="13">
        <f t="shared" si="13"/>
        <v>0</v>
      </c>
      <c r="N174" s="22">
        <f t="shared" si="10"/>
        <v>0</v>
      </c>
      <c r="O174" s="22">
        <v>0</v>
      </c>
      <c r="P174" s="13"/>
    </row>
    <row r="175" spans="1:16" x14ac:dyDescent="0.3">
      <c r="A175" s="13">
        <v>374</v>
      </c>
      <c r="B175" s="13" t="s">
        <v>1837</v>
      </c>
      <c r="C175" s="13" t="s">
        <v>1836</v>
      </c>
      <c r="D175" s="13" t="s">
        <v>1533</v>
      </c>
      <c r="E175" s="13">
        <v>1998</v>
      </c>
      <c r="F175" s="13"/>
      <c r="G175" s="13" t="s">
        <v>1558</v>
      </c>
      <c r="H175" s="47" t="s">
        <v>388</v>
      </c>
      <c r="I175" s="13">
        <v>6</v>
      </c>
      <c r="J175" s="47">
        <f>VLOOKUP(H175,Construction!$A:$I,9,FALSE)</f>
        <v>1</v>
      </c>
      <c r="K175" s="47">
        <f t="shared" si="9"/>
        <v>5</v>
      </c>
      <c r="L175" s="13"/>
      <c r="M175" s="13">
        <f t="shared" si="13"/>
        <v>0</v>
      </c>
      <c r="N175" s="22">
        <f t="shared" si="10"/>
        <v>0</v>
      </c>
      <c r="O175" s="22">
        <v>0</v>
      </c>
      <c r="P175" s="13"/>
    </row>
    <row r="176" spans="1:16" x14ac:dyDescent="0.3">
      <c r="A176" s="12">
        <v>375</v>
      </c>
      <c r="B176" s="12" t="s">
        <v>1838</v>
      </c>
      <c r="C176" s="12" t="s">
        <v>1836</v>
      </c>
      <c r="D176" s="13" t="s">
        <v>1533</v>
      </c>
      <c r="E176" s="12">
        <v>1998</v>
      </c>
      <c r="G176" s="12" t="s">
        <v>1558</v>
      </c>
      <c r="H176" s="47" t="s">
        <v>388</v>
      </c>
      <c r="I176" s="13">
        <v>12</v>
      </c>
      <c r="J176" s="47">
        <f>VLOOKUP(H176,Construction!$A:$I,9,FALSE)</f>
        <v>1</v>
      </c>
      <c r="K176" s="47">
        <f t="shared" si="9"/>
        <v>11</v>
      </c>
      <c r="M176" s="12">
        <f t="shared" si="13"/>
        <v>0</v>
      </c>
      <c r="N176" s="22">
        <f t="shared" si="10"/>
        <v>0</v>
      </c>
      <c r="O176" s="22">
        <v>0</v>
      </c>
    </row>
    <row r="177" spans="1:16" x14ac:dyDescent="0.3">
      <c r="A177" s="12">
        <v>71</v>
      </c>
      <c r="B177" s="12" t="s">
        <v>1839</v>
      </c>
      <c r="C177" s="12" t="s">
        <v>1840</v>
      </c>
      <c r="D177" s="13" t="s">
        <v>394</v>
      </c>
      <c r="E177" s="12">
        <v>1985</v>
      </c>
      <c r="G177" s="12" t="s">
        <v>1611</v>
      </c>
      <c r="H177" s="42" t="s">
        <v>397</v>
      </c>
      <c r="I177" s="13">
        <v>1</v>
      </c>
      <c r="J177" s="47">
        <f>VLOOKUP(H177,Construction!$A:$I,9,FALSE)</f>
        <v>12</v>
      </c>
      <c r="K177" s="47">
        <f t="shared" si="9"/>
        <v>-11</v>
      </c>
      <c r="L177" s="12" t="s">
        <v>1841</v>
      </c>
      <c r="M177" s="12">
        <f t="shared" si="13"/>
        <v>0</v>
      </c>
      <c r="N177" s="22">
        <f t="shared" si="10"/>
        <v>0</v>
      </c>
      <c r="O177" s="22">
        <v>0</v>
      </c>
    </row>
    <row r="178" spans="1:16" x14ac:dyDescent="0.3">
      <c r="A178" s="12">
        <v>72</v>
      </c>
      <c r="B178" s="12" t="s">
        <v>1842</v>
      </c>
      <c r="C178" s="12" t="s">
        <v>1840</v>
      </c>
      <c r="D178" s="12" t="s">
        <v>394</v>
      </c>
      <c r="E178" s="12">
        <v>1985</v>
      </c>
      <c r="G178" s="12" t="s">
        <v>1611</v>
      </c>
      <c r="H178" s="10" t="s">
        <v>397</v>
      </c>
      <c r="I178" s="13">
        <v>6</v>
      </c>
      <c r="J178" s="47">
        <f>VLOOKUP(H178,Construction!$A:$I,9,FALSE)</f>
        <v>12</v>
      </c>
      <c r="K178" s="47">
        <f t="shared" si="9"/>
        <v>-6</v>
      </c>
      <c r="M178" s="12">
        <f t="shared" si="13"/>
        <v>0</v>
      </c>
      <c r="N178" s="22">
        <f t="shared" si="10"/>
        <v>0</v>
      </c>
      <c r="O178" s="22">
        <v>0</v>
      </c>
    </row>
    <row r="179" spans="1:16" x14ac:dyDescent="0.3">
      <c r="A179" s="13">
        <v>73</v>
      </c>
      <c r="B179" s="13" t="s">
        <v>1843</v>
      </c>
      <c r="C179" s="13" t="s">
        <v>1840</v>
      </c>
      <c r="D179" s="13" t="s">
        <v>394</v>
      </c>
      <c r="E179" s="13">
        <v>1985</v>
      </c>
      <c r="F179" s="13"/>
      <c r="G179" s="13" t="s">
        <v>1611</v>
      </c>
      <c r="H179" s="10" t="s">
        <v>397</v>
      </c>
      <c r="I179" s="13">
        <v>12</v>
      </c>
      <c r="J179" s="47">
        <f>VLOOKUP(H179,Construction!$A:$I,9,FALSE)</f>
        <v>12</v>
      </c>
      <c r="K179" s="47">
        <f t="shared" si="9"/>
        <v>0</v>
      </c>
      <c r="L179" s="13"/>
      <c r="M179" s="13">
        <f t="shared" si="13"/>
        <v>0</v>
      </c>
      <c r="N179" s="22">
        <f t="shared" si="10"/>
        <v>0</v>
      </c>
      <c r="O179" s="22">
        <v>0</v>
      </c>
      <c r="P179" s="13"/>
    </row>
    <row r="180" spans="1:16" x14ac:dyDescent="0.3">
      <c r="A180" s="13">
        <v>122</v>
      </c>
      <c r="B180" s="13" t="s">
        <v>409</v>
      </c>
      <c r="C180" s="13" t="s">
        <v>408</v>
      </c>
      <c r="D180" s="13" t="s">
        <v>407</v>
      </c>
      <c r="E180" s="13">
        <v>2004</v>
      </c>
      <c r="F180" s="13"/>
      <c r="G180" s="13" t="s">
        <v>1611</v>
      </c>
      <c r="H180" s="16" t="s">
        <v>406</v>
      </c>
      <c r="I180" s="13">
        <v>12</v>
      </c>
      <c r="J180" s="47">
        <f>VLOOKUP(H180,Construction!$A:$I,9,FALSE)</f>
        <v>12</v>
      </c>
      <c r="K180" s="47">
        <f t="shared" si="9"/>
        <v>0</v>
      </c>
      <c r="L180" s="13"/>
      <c r="M180" s="13">
        <f t="shared" si="13"/>
        <v>0</v>
      </c>
      <c r="N180" s="22">
        <f t="shared" si="10"/>
        <v>0</v>
      </c>
      <c r="O180" s="22">
        <v>0</v>
      </c>
      <c r="P180" s="13"/>
    </row>
    <row r="181" spans="1:16" x14ac:dyDescent="0.3">
      <c r="A181" s="13">
        <v>107</v>
      </c>
      <c r="B181" s="13" t="s">
        <v>413</v>
      </c>
      <c r="C181" s="13" t="s">
        <v>1844</v>
      </c>
      <c r="D181" s="13" t="s">
        <v>1535</v>
      </c>
      <c r="E181" s="13">
        <v>2004</v>
      </c>
      <c r="F181" s="13"/>
      <c r="G181" s="13" t="s">
        <v>1611</v>
      </c>
      <c r="H181" s="10" t="s">
        <v>410</v>
      </c>
      <c r="I181" s="13">
        <v>12</v>
      </c>
      <c r="J181" s="47">
        <f>VLOOKUP(H181,Construction!$A:$I,9,FALSE)</f>
        <v>12</v>
      </c>
      <c r="K181" s="47">
        <f t="shared" si="9"/>
        <v>0</v>
      </c>
      <c r="L181" s="13"/>
      <c r="M181" s="13">
        <f t="shared" si="13"/>
        <v>0</v>
      </c>
      <c r="N181" s="22">
        <f t="shared" si="10"/>
        <v>0</v>
      </c>
      <c r="O181" s="22">
        <v>0</v>
      </c>
      <c r="P181" s="13"/>
    </row>
    <row r="182" spans="1:16" x14ac:dyDescent="0.3">
      <c r="A182" s="13">
        <v>108</v>
      </c>
      <c r="B182" s="13" t="s">
        <v>1845</v>
      </c>
      <c r="C182" s="13" t="s">
        <v>1846</v>
      </c>
      <c r="D182" s="13" t="s">
        <v>1535</v>
      </c>
      <c r="E182" s="13">
        <v>2004</v>
      </c>
      <c r="F182" s="13"/>
      <c r="G182" s="13" t="s">
        <v>1611</v>
      </c>
      <c r="H182" s="10" t="s">
        <v>3415</v>
      </c>
      <c r="I182" s="13">
        <v>1</v>
      </c>
      <c r="J182" s="47">
        <f>VLOOKUP(H182,Construction!$A:$I,9,FALSE)</f>
        <v>12</v>
      </c>
      <c r="K182" s="47">
        <f t="shared" si="9"/>
        <v>-11</v>
      </c>
      <c r="L182" s="13"/>
      <c r="M182" s="13">
        <v>0</v>
      </c>
      <c r="N182" s="22">
        <f t="shared" si="10"/>
        <v>1</v>
      </c>
      <c r="O182" s="22">
        <v>0</v>
      </c>
      <c r="P182" s="13"/>
    </row>
    <row r="183" spans="1:16" x14ac:dyDescent="0.3">
      <c r="A183" s="13">
        <v>109</v>
      </c>
      <c r="B183" s="13" t="s">
        <v>1847</v>
      </c>
      <c r="C183" s="13" t="s">
        <v>1846</v>
      </c>
      <c r="D183" s="13" t="s">
        <v>1535</v>
      </c>
      <c r="E183" s="13">
        <v>2004</v>
      </c>
      <c r="F183" s="13"/>
      <c r="G183" s="13" t="s">
        <v>1611</v>
      </c>
      <c r="H183" s="10" t="s">
        <v>3415</v>
      </c>
      <c r="I183" s="13">
        <v>6</v>
      </c>
      <c r="J183" s="47">
        <f>VLOOKUP(H183,Construction!$A:$I,9,FALSE)</f>
        <v>12</v>
      </c>
      <c r="K183" s="47">
        <f t="shared" si="9"/>
        <v>-6</v>
      </c>
      <c r="L183" s="13"/>
      <c r="M183" s="13">
        <v>0</v>
      </c>
      <c r="N183" s="22">
        <f t="shared" si="10"/>
        <v>1</v>
      </c>
      <c r="O183" s="22">
        <v>0</v>
      </c>
      <c r="P183" s="13"/>
    </row>
    <row r="184" spans="1:16" x14ac:dyDescent="0.3">
      <c r="A184" s="13">
        <v>110</v>
      </c>
      <c r="B184" s="13" t="s">
        <v>1848</v>
      </c>
      <c r="C184" s="13" t="s">
        <v>1846</v>
      </c>
      <c r="D184" s="13" t="s">
        <v>1535</v>
      </c>
      <c r="E184" s="13">
        <v>2004</v>
      </c>
      <c r="F184" s="13"/>
      <c r="G184" s="13" t="s">
        <v>1611</v>
      </c>
      <c r="H184" s="10" t="s">
        <v>3415</v>
      </c>
      <c r="I184" s="13">
        <v>12</v>
      </c>
      <c r="J184" s="47">
        <f>VLOOKUP(H184,Construction!$A:$I,9,FALSE)</f>
        <v>12</v>
      </c>
      <c r="K184" s="47">
        <f t="shared" si="9"/>
        <v>0</v>
      </c>
      <c r="L184" s="13"/>
      <c r="M184" s="13">
        <v>0</v>
      </c>
      <c r="N184" s="22">
        <f t="shared" si="10"/>
        <v>1</v>
      </c>
      <c r="O184" s="22">
        <v>0</v>
      </c>
      <c r="P184" s="13"/>
    </row>
    <row r="185" spans="1:16" x14ac:dyDescent="0.3">
      <c r="A185" s="47">
        <v>221</v>
      </c>
      <c r="B185" s="47" t="s">
        <v>422</v>
      </c>
      <c r="C185" s="47" t="s">
        <v>1849</v>
      </c>
      <c r="D185" s="47" t="s">
        <v>419</v>
      </c>
      <c r="E185" s="47">
        <v>1998</v>
      </c>
      <c r="F185" s="47"/>
      <c r="G185" s="47" t="s">
        <v>136</v>
      </c>
      <c r="H185" s="47" t="s">
        <v>418</v>
      </c>
      <c r="I185" s="47">
        <v>12</v>
      </c>
      <c r="J185" s="47">
        <f>VLOOKUP(H185,Construction!$A:$I,9,FALSE)</f>
        <v>12</v>
      </c>
      <c r="K185" s="47">
        <f t="shared" si="9"/>
        <v>0</v>
      </c>
      <c r="L185" s="47"/>
      <c r="M185" s="47">
        <f>IF(EXACT(H185,"_missing_"),1,0)</f>
        <v>0</v>
      </c>
      <c r="N185" s="22">
        <f t="shared" si="10"/>
        <v>0</v>
      </c>
      <c r="O185" s="22">
        <v>0</v>
      </c>
      <c r="P185" s="47"/>
    </row>
    <row r="186" spans="1:16" x14ac:dyDescent="0.3">
      <c r="A186" s="47">
        <v>222</v>
      </c>
      <c r="B186" s="47" t="s">
        <v>1850</v>
      </c>
      <c r="C186" s="47" t="s">
        <v>1851</v>
      </c>
      <c r="D186" s="47" t="s">
        <v>419</v>
      </c>
      <c r="E186" s="47">
        <v>1998</v>
      </c>
      <c r="F186" s="47"/>
      <c r="G186" s="47" t="s">
        <v>136</v>
      </c>
      <c r="H186" s="47" t="s">
        <v>3470</v>
      </c>
      <c r="I186" s="47">
        <v>1</v>
      </c>
      <c r="J186" s="47">
        <f>VLOOKUP(H186,Construction!$A:$I,9,FALSE)</f>
        <v>12</v>
      </c>
      <c r="K186" s="47">
        <f t="shared" si="9"/>
        <v>-11</v>
      </c>
      <c r="L186" s="47"/>
      <c r="M186" s="47">
        <v>0</v>
      </c>
      <c r="N186" s="22">
        <f t="shared" si="10"/>
        <v>1</v>
      </c>
      <c r="O186" s="22">
        <v>0</v>
      </c>
      <c r="P186" s="47"/>
    </row>
    <row r="187" spans="1:16" s="25" customFormat="1" x14ac:dyDescent="0.3">
      <c r="A187" s="47">
        <v>223</v>
      </c>
      <c r="B187" s="47" t="s">
        <v>1852</v>
      </c>
      <c r="C187" s="47" t="s">
        <v>1851</v>
      </c>
      <c r="D187" s="47" t="s">
        <v>419</v>
      </c>
      <c r="E187" s="47">
        <v>1998</v>
      </c>
      <c r="F187" s="47"/>
      <c r="G187" s="47" t="s">
        <v>136</v>
      </c>
      <c r="H187" s="47" t="s">
        <v>3470</v>
      </c>
      <c r="I187" s="47">
        <v>6</v>
      </c>
      <c r="J187" s="47">
        <f>VLOOKUP(H187,Construction!$A:$I,9,FALSE)</f>
        <v>12</v>
      </c>
      <c r="K187" s="47">
        <f t="shared" si="9"/>
        <v>-6</v>
      </c>
      <c r="L187" s="47"/>
      <c r="M187" s="47">
        <v>0</v>
      </c>
      <c r="N187" s="22">
        <f t="shared" si="10"/>
        <v>1</v>
      </c>
      <c r="O187" s="22">
        <v>0</v>
      </c>
      <c r="P187" s="47"/>
    </row>
    <row r="188" spans="1:16" s="25" customFormat="1" x14ac:dyDescent="0.3">
      <c r="A188" s="47">
        <v>224</v>
      </c>
      <c r="B188" s="47" t="s">
        <v>1853</v>
      </c>
      <c r="C188" s="47" t="s">
        <v>1851</v>
      </c>
      <c r="D188" s="47" t="s">
        <v>419</v>
      </c>
      <c r="E188" s="47">
        <v>1998</v>
      </c>
      <c r="F188" s="47"/>
      <c r="G188" s="47" t="s">
        <v>136</v>
      </c>
      <c r="H188" s="47" t="s">
        <v>3470</v>
      </c>
      <c r="I188" s="47">
        <v>12</v>
      </c>
      <c r="J188" s="47">
        <f>VLOOKUP(H188,Construction!$A:$I,9,FALSE)</f>
        <v>12</v>
      </c>
      <c r="K188" s="47">
        <f t="shared" si="9"/>
        <v>0</v>
      </c>
      <c r="L188" s="47"/>
      <c r="M188" s="47">
        <v>0</v>
      </c>
      <c r="N188" s="22">
        <f t="shared" si="10"/>
        <v>1</v>
      </c>
      <c r="O188" s="22">
        <v>0</v>
      </c>
      <c r="P188" s="47"/>
    </row>
    <row r="189" spans="1:16" s="25" customFormat="1" x14ac:dyDescent="0.3">
      <c r="A189" s="47">
        <v>225</v>
      </c>
      <c r="B189" s="47" t="s">
        <v>427</v>
      </c>
      <c r="C189" s="47" t="s">
        <v>1854</v>
      </c>
      <c r="D189" s="47" t="s">
        <v>419</v>
      </c>
      <c r="E189" s="47">
        <v>1998</v>
      </c>
      <c r="F189" s="47"/>
      <c r="G189" s="47" t="s">
        <v>136</v>
      </c>
      <c r="H189" s="47" t="s">
        <v>424</v>
      </c>
      <c r="I189" s="47">
        <v>12</v>
      </c>
      <c r="J189" s="47">
        <f>VLOOKUP(H189,Construction!$A:$I,9,FALSE)</f>
        <v>12</v>
      </c>
      <c r="K189" s="47">
        <f t="shared" si="9"/>
        <v>0</v>
      </c>
      <c r="L189" s="47"/>
      <c r="M189" s="47">
        <f>IF(EXACT(H189,"_missing_"),1,0)</f>
        <v>0</v>
      </c>
      <c r="N189" s="22">
        <f t="shared" si="10"/>
        <v>0</v>
      </c>
      <c r="O189" s="22">
        <v>0</v>
      </c>
      <c r="P189" s="47"/>
    </row>
    <row r="190" spans="1:16" s="25" customFormat="1" x14ac:dyDescent="0.3">
      <c r="A190" s="47">
        <v>226</v>
      </c>
      <c r="B190" s="47" t="s">
        <v>1855</v>
      </c>
      <c r="C190" s="47" t="s">
        <v>1856</v>
      </c>
      <c r="D190" s="47" t="s">
        <v>419</v>
      </c>
      <c r="E190" s="47">
        <v>1998</v>
      </c>
      <c r="F190" s="47"/>
      <c r="G190" s="47" t="s">
        <v>136</v>
      </c>
      <c r="H190" s="47" t="s">
        <v>3448</v>
      </c>
      <c r="I190" s="47">
        <v>1</v>
      </c>
      <c r="J190" s="47">
        <f>VLOOKUP(H190,Construction!$A:$I,9,FALSE)</f>
        <v>12</v>
      </c>
      <c r="K190" s="47">
        <f t="shared" si="9"/>
        <v>-11</v>
      </c>
      <c r="L190" s="47"/>
      <c r="M190" s="47">
        <v>0</v>
      </c>
      <c r="N190" s="22">
        <f t="shared" si="10"/>
        <v>1</v>
      </c>
      <c r="O190" s="22">
        <v>0</v>
      </c>
      <c r="P190" s="47"/>
    </row>
    <row r="191" spans="1:16" s="25" customFormat="1" x14ac:dyDescent="0.3">
      <c r="A191" s="47">
        <v>227</v>
      </c>
      <c r="B191" s="47" t="s">
        <v>1857</v>
      </c>
      <c r="C191" s="47" t="s">
        <v>1856</v>
      </c>
      <c r="D191" s="47" t="s">
        <v>419</v>
      </c>
      <c r="E191" s="47">
        <v>1998</v>
      </c>
      <c r="F191" s="47"/>
      <c r="G191" s="47" t="s">
        <v>136</v>
      </c>
      <c r="H191" s="47" t="s">
        <v>3448</v>
      </c>
      <c r="I191" s="47">
        <v>6</v>
      </c>
      <c r="J191" s="47">
        <f>VLOOKUP(H191,Construction!$A:$I,9,FALSE)</f>
        <v>12</v>
      </c>
      <c r="K191" s="47">
        <f t="shared" si="9"/>
        <v>-6</v>
      </c>
      <c r="L191" s="47"/>
      <c r="M191" s="47">
        <v>0</v>
      </c>
      <c r="N191" s="22">
        <f t="shared" si="10"/>
        <v>1</v>
      </c>
      <c r="O191" s="22">
        <v>0</v>
      </c>
      <c r="P191" s="47"/>
    </row>
    <row r="192" spans="1:16" s="25" customFormat="1" x14ac:dyDescent="0.3">
      <c r="A192" s="47">
        <v>228</v>
      </c>
      <c r="B192" s="47" t="s">
        <v>1858</v>
      </c>
      <c r="C192" s="47" t="s">
        <v>1856</v>
      </c>
      <c r="D192" s="47" t="s">
        <v>419</v>
      </c>
      <c r="E192" s="47">
        <v>1998</v>
      </c>
      <c r="F192" s="47"/>
      <c r="G192" s="47" t="s">
        <v>136</v>
      </c>
      <c r="H192" s="47" t="s">
        <v>3448</v>
      </c>
      <c r="I192" s="47">
        <v>12</v>
      </c>
      <c r="J192" s="47">
        <f>VLOOKUP(H192,Construction!$A:$I,9,FALSE)</f>
        <v>12</v>
      </c>
      <c r="K192" s="47">
        <f t="shared" si="9"/>
        <v>0</v>
      </c>
      <c r="L192" s="47"/>
      <c r="M192" s="47">
        <v>0</v>
      </c>
      <c r="N192" s="22">
        <f t="shared" si="10"/>
        <v>1</v>
      </c>
      <c r="O192" s="22">
        <v>0</v>
      </c>
      <c r="P192" s="47"/>
    </row>
    <row r="193" spans="1:16" s="22" customFormat="1" x14ac:dyDescent="0.3">
      <c r="A193" s="48">
        <v>331</v>
      </c>
      <c r="B193" s="48" t="s">
        <v>1859</v>
      </c>
      <c r="C193" s="48" t="s">
        <v>1860</v>
      </c>
      <c r="D193" s="48" t="s">
        <v>434</v>
      </c>
      <c r="E193" s="48">
        <v>2002</v>
      </c>
      <c r="F193" s="48"/>
      <c r="G193" s="48" t="s">
        <v>1552</v>
      </c>
      <c r="H193" s="48" t="s">
        <v>433</v>
      </c>
      <c r="I193" s="48">
        <v>1</v>
      </c>
      <c r="J193" s="47">
        <f>VLOOKUP(H193,Construction!$A:$I,9,FALSE)</f>
        <v>1</v>
      </c>
      <c r="K193" s="47">
        <f t="shared" si="9"/>
        <v>0</v>
      </c>
      <c r="L193" s="48"/>
      <c r="M193" s="13">
        <f>IF(EXACT(H193,"_missing_"),1,0)</f>
        <v>0</v>
      </c>
      <c r="N193" s="22">
        <f t="shared" si="10"/>
        <v>0</v>
      </c>
      <c r="O193" s="22">
        <v>1</v>
      </c>
      <c r="P193" s="48"/>
    </row>
    <row r="194" spans="1:16" s="22" customFormat="1" x14ac:dyDescent="0.3">
      <c r="A194" s="48">
        <v>332</v>
      </c>
      <c r="B194" s="48" t="s">
        <v>1861</v>
      </c>
      <c r="C194" s="48" t="s">
        <v>1860</v>
      </c>
      <c r="D194" s="48" t="s">
        <v>434</v>
      </c>
      <c r="E194" s="48">
        <v>2002</v>
      </c>
      <c r="F194" s="48"/>
      <c r="G194" s="48" t="s">
        <v>1552</v>
      </c>
      <c r="H194" s="48" t="s">
        <v>433</v>
      </c>
      <c r="I194" s="48">
        <v>6</v>
      </c>
      <c r="J194" s="47">
        <f>VLOOKUP(H194,Construction!$A:$I,9,FALSE)</f>
        <v>1</v>
      </c>
      <c r="K194" s="47">
        <f t="shared" ref="K194:K257" si="14">I194-J194</f>
        <v>5</v>
      </c>
      <c r="L194" s="48"/>
      <c r="M194" s="13">
        <f>IF(EXACT(H194,"_missing_"),1,0)</f>
        <v>0</v>
      </c>
      <c r="N194" s="22">
        <f t="shared" ref="N194:N257" si="15">1*ISNUMBER(SEARCH("quarterly",C194))</f>
        <v>0</v>
      </c>
      <c r="O194" s="22">
        <v>1</v>
      </c>
      <c r="P194" s="48"/>
    </row>
    <row r="195" spans="1:16" x14ac:dyDescent="0.3">
      <c r="A195" s="48">
        <v>333</v>
      </c>
      <c r="B195" s="48" t="s">
        <v>1862</v>
      </c>
      <c r="C195" s="48" t="s">
        <v>1860</v>
      </c>
      <c r="D195" s="48" t="s">
        <v>434</v>
      </c>
      <c r="E195" s="48">
        <v>2002</v>
      </c>
      <c r="F195" s="48"/>
      <c r="G195" s="48" t="s">
        <v>1552</v>
      </c>
      <c r="H195" s="48" t="s">
        <v>433</v>
      </c>
      <c r="I195" s="48">
        <v>12</v>
      </c>
      <c r="J195" s="47">
        <f>VLOOKUP(H195,Construction!$A:$I,9,FALSE)</f>
        <v>1</v>
      </c>
      <c r="K195" s="47">
        <f t="shared" si="14"/>
        <v>11</v>
      </c>
      <c r="L195" s="48"/>
      <c r="M195" s="13">
        <f>IF(EXACT(H195,"_missing_"),1,0)</f>
        <v>0</v>
      </c>
      <c r="N195" s="22">
        <f t="shared" si="15"/>
        <v>0</v>
      </c>
      <c r="O195" s="22">
        <v>1</v>
      </c>
      <c r="P195" s="48"/>
    </row>
    <row r="196" spans="1:16" x14ac:dyDescent="0.3">
      <c r="A196" s="47">
        <v>452</v>
      </c>
      <c r="B196" s="47" t="s">
        <v>451</v>
      </c>
      <c r="C196" s="47" t="s">
        <v>450</v>
      </c>
      <c r="D196" s="47" t="s">
        <v>1246</v>
      </c>
      <c r="E196" s="47">
        <v>2002</v>
      </c>
      <c r="F196" s="47"/>
      <c r="G196" s="47" t="s">
        <v>1558</v>
      </c>
      <c r="H196" s="47" t="s">
        <v>448</v>
      </c>
      <c r="I196" s="47">
        <v>1</v>
      </c>
      <c r="J196" s="47">
        <f>VLOOKUP(H196,Construction!$A:$I,9,FALSE)</f>
        <v>1</v>
      </c>
      <c r="K196" s="47">
        <f t="shared" si="14"/>
        <v>0</v>
      </c>
      <c r="L196" s="47"/>
      <c r="M196" s="13">
        <f>IF(EXACT(H196,"_missing_"),1,0)</f>
        <v>0</v>
      </c>
      <c r="N196" s="22">
        <f t="shared" si="15"/>
        <v>0</v>
      </c>
      <c r="O196" s="22">
        <v>0</v>
      </c>
      <c r="P196" s="47"/>
    </row>
    <row r="197" spans="1:16" x14ac:dyDescent="0.3">
      <c r="A197" s="48">
        <v>244</v>
      </c>
      <c r="B197" s="48" t="s">
        <v>462</v>
      </c>
      <c r="C197" s="48" t="s">
        <v>1863</v>
      </c>
      <c r="D197" s="48" t="s">
        <v>459</v>
      </c>
      <c r="E197" s="48">
        <v>2013</v>
      </c>
      <c r="F197" s="48"/>
      <c r="G197" s="48" t="s">
        <v>1552</v>
      </c>
      <c r="H197" s="48" t="s">
        <v>458</v>
      </c>
      <c r="I197" s="47">
        <v>12</v>
      </c>
      <c r="J197" s="47">
        <f>VLOOKUP(H197,Construction!$A:$I,9,FALSE)</f>
        <v>12</v>
      </c>
      <c r="K197" s="47">
        <f t="shared" si="14"/>
        <v>0</v>
      </c>
      <c r="L197" s="48"/>
      <c r="M197" s="48">
        <v>0</v>
      </c>
      <c r="N197" s="22">
        <f t="shared" si="15"/>
        <v>0</v>
      </c>
      <c r="O197" s="22">
        <v>1</v>
      </c>
      <c r="P197" s="48"/>
    </row>
    <row r="198" spans="1:16" s="25" customFormat="1" x14ac:dyDescent="0.3">
      <c r="A198" s="48">
        <v>245</v>
      </c>
      <c r="B198" s="48" t="s">
        <v>1864</v>
      </c>
      <c r="C198" s="48" t="s">
        <v>1865</v>
      </c>
      <c r="D198" s="48" t="s">
        <v>459</v>
      </c>
      <c r="E198" s="48">
        <v>2013</v>
      </c>
      <c r="F198" s="48"/>
      <c r="G198" s="48" t="s">
        <v>1552</v>
      </c>
      <c r="H198" s="48" t="s">
        <v>3601</v>
      </c>
      <c r="I198" s="47">
        <v>12</v>
      </c>
      <c r="J198" s="47">
        <f>VLOOKUP(H198,Construction!$A:$I,9,FALSE)</f>
        <v>12</v>
      </c>
      <c r="K198" s="47">
        <f t="shared" si="14"/>
        <v>0</v>
      </c>
      <c r="L198" s="48" t="s">
        <v>3602</v>
      </c>
      <c r="M198" s="48">
        <v>0</v>
      </c>
      <c r="N198" s="22">
        <f t="shared" si="15"/>
        <v>0</v>
      </c>
      <c r="O198" s="22">
        <v>1</v>
      </c>
      <c r="P198" s="48"/>
    </row>
    <row r="199" spans="1:16" s="25" customFormat="1" x14ac:dyDescent="0.3">
      <c r="A199" s="47">
        <v>282</v>
      </c>
      <c r="B199" s="47" t="s">
        <v>1866</v>
      </c>
      <c r="C199" s="47" t="s">
        <v>1867</v>
      </c>
      <c r="D199" s="47" t="s">
        <v>1511</v>
      </c>
      <c r="E199" s="47">
        <v>2001</v>
      </c>
      <c r="F199" s="47"/>
      <c r="G199" s="47" t="s">
        <v>1552</v>
      </c>
      <c r="H199" s="47" t="s">
        <v>468</v>
      </c>
      <c r="I199" s="47">
        <v>1</v>
      </c>
      <c r="J199" s="47">
        <f>VLOOKUP(H199,Construction!$A:$I,9,FALSE)</f>
        <v>1</v>
      </c>
      <c r="K199" s="47">
        <f t="shared" si="14"/>
        <v>0</v>
      </c>
      <c r="L199" s="47"/>
      <c r="M199" s="47">
        <f t="shared" ref="M199:M213" si="16">IF(EXACT(H199,"_missing_"),1,0)</f>
        <v>0</v>
      </c>
      <c r="N199" s="22">
        <f t="shared" si="15"/>
        <v>0</v>
      </c>
      <c r="O199" s="22">
        <v>0</v>
      </c>
      <c r="P199" s="47"/>
    </row>
    <row r="200" spans="1:16" s="25" customFormat="1" x14ac:dyDescent="0.3">
      <c r="A200" s="47">
        <v>283</v>
      </c>
      <c r="B200" s="47" t="s">
        <v>1868</v>
      </c>
      <c r="C200" s="47" t="s">
        <v>1867</v>
      </c>
      <c r="D200" s="47" t="s">
        <v>1511</v>
      </c>
      <c r="E200" s="47">
        <v>2001</v>
      </c>
      <c r="F200" s="47"/>
      <c r="G200" s="47" t="s">
        <v>1552</v>
      </c>
      <c r="H200" s="47" t="s">
        <v>468</v>
      </c>
      <c r="I200" s="47">
        <v>6</v>
      </c>
      <c r="J200" s="47">
        <f>VLOOKUP(H200,Construction!$A:$I,9,FALSE)</f>
        <v>1</v>
      </c>
      <c r="K200" s="47">
        <f t="shared" si="14"/>
        <v>5</v>
      </c>
      <c r="L200" s="47"/>
      <c r="M200" s="47">
        <f t="shared" si="16"/>
        <v>0</v>
      </c>
      <c r="N200" s="22">
        <f t="shared" si="15"/>
        <v>0</v>
      </c>
      <c r="O200" s="22">
        <v>0</v>
      </c>
      <c r="P200" s="47"/>
    </row>
    <row r="201" spans="1:16" s="25" customFormat="1" x14ac:dyDescent="0.3">
      <c r="A201" s="47">
        <v>284</v>
      </c>
      <c r="B201" s="47" t="s">
        <v>1869</v>
      </c>
      <c r="C201" s="47" t="s">
        <v>1867</v>
      </c>
      <c r="D201" s="47" t="s">
        <v>1511</v>
      </c>
      <c r="E201" s="47">
        <v>2001</v>
      </c>
      <c r="F201" s="47"/>
      <c r="G201" s="47" t="s">
        <v>1552</v>
      </c>
      <c r="H201" s="47" t="s">
        <v>468</v>
      </c>
      <c r="I201" s="47">
        <v>12</v>
      </c>
      <c r="J201" s="47">
        <f>VLOOKUP(H201,Construction!$A:$I,9,FALSE)</f>
        <v>1</v>
      </c>
      <c r="K201" s="47">
        <f t="shared" si="14"/>
        <v>11</v>
      </c>
      <c r="L201" s="47"/>
      <c r="M201" s="47">
        <f t="shared" si="16"/>
        <v>0</v>
      </c>
      <c r="N201" s="22">
        <f t="shared" si="15"/>
        <v>0</v>
      </c>
      <c r="O201" s="22">
        <v>0</v>
      </c>
      <c r="P201" s="47"/>
    </row>
    <row r="202" spans="1:16" s="25" customFormat="1" x14ac:dyDescent="0.3">
      <c r="A202" s="47">
        <v>78</v>
      </c>
      <c r="B202" s="47" t="s">
        <v>1870</v>
      </c>
      <c r="C202" s="47" t="s">
        <v>1871</v>
      </c>
      <c r="D202" s="47" t="s">
        <v>1511</v>
      </c>
      <c r="E202" s="47">
        <v>2001</v>
      </c>
      <c r="F202" s="47"/>
      <c r="G202" s="47" t="s">
        <v>1611</v>
      </c>
      <c r="H202" s="10" t="s">
        <v>464</v>
      </c>
      <c r="I202" s="47">
        <v>1</v>
      </c>
      <c r="J202" s="47">
        <f>VLOOKUP(H202,Construction!$A:$I,9,FALSE)</f>
        <v>1</v>
      </c>
      <c r="K202" s="47">
        <f t="shared" si="14"/>
        <v>0</v>
      </c>
      <c r="L202" s="47"/>
      <c r="M202" s="47">
        <f t="shared" si="16"/>
        <v>0</v>
      </c>
      <c r="N202" s="22">
        <f t="shared" si="15"/>
        <v>0</v>
      </c>
      <c r="O202" s="22">
        <v>0</v>
      </c>
      <c r="P202" s="47"/>
    </row>
    <row r="203" spans="1:16" s="25" customFormat="1" x14ac:dyDescent="0.3">
      <c r="A203" s="47">
        <v>79</v>
      </c>
      <c r="B203" s="47" t="s">
        <v>1872</v>
      </c>
      <c r="C203" s="47" t="s">
        <v>1871</v>
      </c>
      <c r="D203" s="47" t="s">
        <v>1511</v>
      </c>
      <c r="E203" s="47">
        <v>2001</v>
      </c>
      <c r="F203" s="47"/>
      <c r="G203" s="47" t="s">
        <v>1611</v>
      </c>
      <c r="H203" s="10" t="s">
        <v>464</v>
      </c>
      <c r="I203" s="47">
        <v>6</v>
      </c>
      <c r="J203" s="47">
        <f>VLOOKUP(H203,Construction!$A:$I,9,FALSE)</f>
        <v>1</v>
      </c>
      <c r="K203" s="47">
        <f t="shared" si="14"/>
        <v>5</v>
      </c>
      <c r="L203" s="47"/>
      <c r="M203" s="47">
        <f t="shared" si="16"/>
        <v>0</v>
      </c>
      <c r="N203" s="22">
        <f t="shared" si="15"/>
        <v>0</v>
      </c>
      <c r="O203" s="22">
        <v>0</v>
      </c>
      <c r="P203" s="47"/>
    </row>
    <row r="204" spans="1:16" x14ac:dyDescent="0.3">
      <c r="A204" s="13">
        <v>80</v>
      </c>
      <c r="B204" s="13" t="s">
        <v>1873</v>
      </c>
      <c r="C204" s="13" t="s">
        <v>1871</v>
      </c>
      <c r="D204" s="13" t="s">
        <v>1511</v>
      </c>
      <c r="E204" s="13">
        <v>2001</v>
      </c>
      <c r="F204" s="13"/>
      <c r="G204" s="13" t="s">
        <v>1611</v>
      </c>
      <c r="H204" s="10" t="s">
        <v>464</v>
      </c>
      <c r="I204" s="13">
        <v>12</v>
      </c>
      <c r="J204" s="47">
        <f>VLOOKUP(H204,Construction!$A:$I,9,FALSE)</f>
        <v>1</v>
      </c>
      <c r="K204" s="47">
        <f t="shared" si="14"/>
        <v>11</v>
      </c>
      <c r="L204" s="13"/>
      <c r="M204" s="13">
        <f t="shared" si="16"/>
        <v>0</v>
      </c>
      <c r="N204" s="22">
        <f t="shared" si="15"/>
        <v>0</v>
      </c>
      <c r="O204" s="22">
        <v>0</v>
      </c>
      <c r="P204" s="13"/>
    </row>
    <row r="205" spans="1:16" x14ac:dyDescent="0.3">
      <c r="A205" s="25">
        <v>135</v>
      </c>
      <c r="B205" s="25" t="s">
        <v>476</v>
      </c>
      <c r="C205" s="25" t="s">
        <v>1874</v>
      </c>
      <c r="D205" s="25" t="s">
        <v>473</v>
      </c>
      <c r="E205" s="25">
        <v>2003</v>
      </c>
      <c r="F205" s="25"/>
      <c r="G205" s="25" t="s">
        <v>980</v>
      </c>
      <c r="H205" s="25" t="s">
        <v>472</v>
      </c>
      <c r="I205" s="47">
        <v>12</v>
      </c>
      <c r="J205" s="47">
        <f>VLOOKUP(H205,Construction!$A:$I,9,FALSE)</f>
        <v>12</v>
      </c>
      <c r="K205" s="47">
        <f t="shared" si="14"/>
        <v>0</v>
      </c>
      <c r="L205" s="25"/>
      <c r="M205" s="25">
        <f t="shared" si="16"/>
        <v>0</v>
      </c>
      <c r="N205" s="48">
        <f t="shared" si="15"/>
        <v>0</v>
      </c>
      <c r="O205" s="48">
        <v>1</v>
      </c>
      <c r="P205" s="25"/>
    </row>
    <row r="206" spans="1:16" x14ac:dyDescent="0.3">
      <c r="A206" s="47">
        <v>67</v>
      </c>
      <c r="B206" s="47" t="s">
        <v>481</v>
      </c>
      <c r="C206" s="47" t="s">
        <v>1875</v>
      </c>
      <c r="D206" s="47" t="s">
        <v>479</v>
      </c>
      <c r="E206" s="47">
        <v>1992</v>
      </c>
      <c r="F206" s="47"/>
      <c r="G206" s="47" t="s">
        <v>1611</v>
      </c>
      <c r="H206" s="47" t="s">
        <v>478</v>
      </c>
      <c r="I206" s="47">
        <v>12</v>
      </c>
      <c r="J206" s="47">
        <f>VLOOKUP(H206,Construction!$A:$I,9,FALSE)</f>
        <v>12</v>
      </c>
      <c r="K206" s="47">
        <f t="shared" si="14"/>
        <v>0</v>
      </c>
      <c r="L206" s="47"/>
      <c r="M206" s="47">
        <f t="shared" si="16"/>
        <v>0</v>
      </c>
      <c r="N206" s="22">
        <f t="shared" si="15"/>
        <v>0</v>
      </c>
      <c r="O206" s="22">
        <v>0</v>
      </c>
      <c r="P206" s="47"/>
    </row>
    <row r="207" spans="1:16" s="25" customFormat="1" x14ac:dyDescent="0.3">
      <c r="A207" s="47">
        <v>68</v>
      </c>
      <c r="B207" s="47" t="s">
        <v>1876</v>
      </c>
      <c r="C207" s="47" t="s">
        <v>1877</v>
      </c>
      <c r="D207" s="47" t="s">
        <v>479</v>
      </c>
      <c r="E207" s="47">
        <v>1992</v>
      </c>
      <c r="F207" s="47"/>
      <c r="G207" s="47" t="s">
        <v>1611</v>
      </c>
      <c r="H207" s="2" t="s">
        <v>3394</v>
      </c>
      <c r="I207" s="47">
        <v>1</v>
      </c>
      <c r="J207" s="47">
        <f>VLOOKUP(H207,Construction!$A:$I,9,FALSE)</f>
        <v>12</v>
      </c>
      <c r="K207" s="47">
        <f t="shared" si="14"/>
        <v>-11</v>
      </c>
      <c r="L207" s="47" t="s">
        <v>3376</v>
      </c>
      <c r="M207" s="47">
        <f t="shared" si="16"/>
        <v>0</v>
      </c>
      <c r="N207" s="22">
        <f t="shared" si="15"/>
        <v>1</v>
      </c>
      <c r="O207" s="22">
        <v>0</v>
      </c>
      <c r="P207" s="47"/>
    </row>
    <row r="208" spans="1:16" s="25" customFormat="1" x14ac:dyDescent="0.3">
      <c r="A208" s="47">
        <v>69</v>
      </c>
      <c r="B208" s="47" t="s">
        <v>1878</v>
      </c>
      <c r="C208" s="47" t="s">
        <v>1877</v>
      </c>
      <c r="D208" s="47" t="s">
        <v>479</v>
      </c>
      <c r="E208" s="47">
        <v>1992</v>
      </c>
      <c r="F208" s="47"/>
      <c r="G208" s="47" t="s">
        <v>1611</v>
      </c>
      <c r="H208" s="2" t="s">
        <v>3394</v>
      </c>
      <c r="I208" s="47">
        <v>6</v>
      </c>
      <c r="J208" s="47">
        <f>VLOOKUP(H208,Construction!$A:$I,9,FALSE)</f>
        <v>12</v>
      </c>
      <c r="K208" s="47">
        <f t="shared" si="14"/>
        <v>-6</v>
      </c>
      <c r="L208" s="47" t="s">
        <v>3376</v>
      </c>
      <c r="M208" s="47">
        <f t="shared" si="16"/>
        <v>0</v>
      </c>
      <c r="N208" s="22">
        <f t="shared" si="15"/>
        <v>1</v>
      </c>
      <c r="O208" s="22">
        <v>0</v>
      </c>
      <c r="P208" s="47"/>
    </row>
    <row r="209" spans="1:16" s="25" customFormat="1" x14ac:dyDescent="0.3">
      <c r="A209" s="47">
        <v>70</v>
      </c>
      <c r="B209" s="47" t="s">
        <v>1879</v>
      </c>
      <c r="C209" s="47" t="s">
        <v>1877</v>
      </c>
      <c r="D209" s="47" t="s">
        <v>479</v>
      </c>
      <c r="E209" s="47">
        <v>1992</v>
      </c>
      <c r="F209" s="47"/>
      <c r="G209" s="47" t="s">
        <v>1611</v>
      </c>
      <c r="H209" s="2" t="s">
        <v>3394</v>
      </c>
      <c r="I209" s="47">
        <v>12</v>
      </c>
      <c r="J209" s="47">
        <f>VLOOKUP(H209,Construction!$A:$I,9,FALSE)</f>
        <v>12</v>
      </c>
      <c r="K209" s="47">
        <f t="shared" si="14"/>
        <v>0</v>
      </c>
      <c r="L209" s="47" t="s">
        <v>3376</v>
      </c>
      <c r="M209" s="47">
        <f t="shared" si="16"/>
        <v>0</v>
      </c>
      <c r="N209" s="22">
        <f t="shared" si="15"/>
        <v>1</v>
      </c>
      <c r="O209" s="22">
        <v>0</v>
      </c>
      <c r="P209" s="47"/>
    </row>
    <row r="210" spans="1:16" s="25" customFormat="1" x14ac:dyDescent="0.3">
      <c r="A210" s="13">
        <v>237</v>
      </c>
      <c r="B210" s="13" t="s">
        <v>485</v>
      </c>
      <c r="C210" s="13" t="s">
        <v>1612</v>
      </c>
      <c r="D210" s="13" t="s">
        <v>479</v>
      </c>
      <c r="E210" s="13">
        <v>1992</v>
      </c>
      <c r="F210" s="13"/>
      <c r="G210" s="13" t="s">
        <v>136</v>
      </c>
      <c r="H210" s="13" t="s">
        <v>483</v>
      </c>
      <c r="I210" s="13">
        <v>1</v>
      </c>
      <c r="J210" s="47">
        <f>VLOOKUP(H210,Construction!$A:$I,9,FALSE)</f>
        <v>1</v>
      </c>
      <c r="K210" s="47">
        <f t="shared" si="14"/>
        <v>0</v>
      </c>
      <c r="L210" s="13"/>
      <c r="M210" s="13">
        <f t="shared" si="16"/>
        <v>0</v>
      </c>
      <c r="N210" s="22">
        <f t="shared" si="15"/>
        <v>0</v>
      </c>
      <c r="O210" s="22">
        <v>0</v>
      </c>
      <c r="P210" s="13"/>
    </row>
    <row r="211" spans="1:16" s="25" customFormat="1" x14ac:dyDescent="0.3">
      <c r="A211" s="47">
        <v>238</v>
      </c>
      <c r="B211" s="47" t="s">
        <v>1613</v>
      </c>
      <c r="C211" s="47" t="s">
        <v>1614</v>
      </c>
      <c r="D211" s="47" t="s">
        <v>479</v>
      </c>
      <c r="E211" s="47">
        <v>1992</v>
      </c>
      <c r="F211" s="47"/>
      <c r="G211" s="47" t="s">
        <v>136</v>
      </c>
      <c r="H211" s="47" t="s">
        <v>486</v>
      </c>
      <c r="I211" s="47">
        <v>1</v>
      </c>
      <c r="J211" s="47">
        <f>VLOOKUP(H211,Construction!$A:$I,9,FALSE)</f>
        <v>1</v>
      </c>
      <c r="K211" s="47">
        <f t="shared" si="14"/>
        <v>0</v>
      </c>
      <c r="L211" s="47"/>
      <c r="M211" s="47">
        <f t="shared" si="16"/>
        <v>0</v>
      </c>
      <c r="N211" s="22">
        <f t="shared" si="15"/>
        <v>1</v>
      </c>
      <c r="O211" s="22">
        <v>0</v>
      </c>
      <c r="P211" s="47"/>
    </row>
    <row r="212" spans="1:16" s="25" customFormat="1" x14ac:dyDescent="0.3">
      <c r="A212" s="47">
        <v>239</v>
      </c>
      <c r="B212" s="47" t="s">
        <v>1615</v>
      </c>
      <c r="C212" s="47" t="s">
        <v>1614</v>
      </c>
      <c r="D212" s="47" t="s">
        <v>479</v>
      </c>
      <c r="E212" s="47">
        <v>1992</v>
      </c>
      <c r="F212" s="47"/>
      <c r="G212" s="47" t="s">
        <v>136</v>
      </c>
      <c r="H212" s="47" t="s">
        <v>486</v>
      </c>
      <c r="I212" s="47">
        <v>6</v>
      </c>
      <c r="J212" s="47">
        <f>VLOOKUP(H212,Construction!$A:$I,9,FALSE)</f>
        <v>1</v>
      </c>
      <c r="K212" s="47">
        <f t="shared" si="14"/>
        <v>5</v>
      </c>
      <c r="L212" s="47"/>
      <c r="M212" s="47">
        <f t="shared" si="16"/>
        <v>0</v>
      </c>
      <c r="N212" s="22">
        <f t="shared" si="15"/>
        <v>1</v>
      </c>
      <c r="O212" s="22">
        <v>0</v>
      </c>
      <c r="P212" s="47"/>
    </row>
    <row r="213" spans="1:16" s="25" customFormat="1" x14ac:dyDescent="0.3">
      <c r="A213" s="47">
        <v>240</v>
      </c>
      <c r="B213" s="47" t="s">
        <v>1616</v>
      </c>
      <c r="C213" s="47" t="s">
        <v>1614</v>
      </c>
      <c r="D213" s="47" t="s">
        <v>479</v>
      </c>
      <c r="E213" s="47">
        <v>1992</v>
      </c>
      <c r="F213" s="47"/>
      <c r="G213" s="47" t="s">
        <v>136</v>
      </c>
      <c r="H213" s="47" t="s">
        <v>486</v>
      </c>
      <c r="I213" s="47">
        <v>12</v>
      </c>
      <c r="J213" s="47">
        <f>VLOOKUP(H213,Construction!$A:$I,9,FALSE)</f>
        <v>1</v>
      </c>
      <c r="K213" s="47">
        <f t="shared" si="14"/>
        <v>11</v>
      </c>
      <c r="L213" s="47"/>
      <c r="M213" s="47">
        <f t="shared" si="16"/>
        <v>0</v>
      </c>
      <c r="N213" s="22">
        <f t="shared" si="15"/>
        <v>1</v>
      </c>
      <c r="O213" s="22">
        <v>0</v>
      </c>
      <c r="P213" s="47"/>
    </row>
    <row r="214" spans="1:16" s="25" customFormat="1" x14ac:dyDescent="0.3">
      <c r="A214" s="48">
        <v>198</v>
      </c>
      <c r="B214" s="48" t="s">
        <v>491</v>
      </c>
      <c r="C214" s="48" t="s">
        <v>1880</v>
      </c>
      <c r="D214" s="48" t="s">
        <v>1881</v>
      </c>
      <c r="E214" s="48">
        <v>2015</v>
      </c>
      <c r="F214" s="48"/>
      <c r="G214" s="48" t="s">
        <v>136</v>
      </c>
      <c r="H214" s="48" t="s">
        <v>489</v>
      </c>
      <c r="I214" s="48">
        <v>12</v>
      </c>
      <c r="J214" s="47">
        <f>VLOOKUP(H214,Construction!$A:$I,9,FALSE)</f>
        <v>12</v>
      </c>
      <c r="K214" s="47">
        <f t="shared" si="14"/>
        <v>0</v>
      </c>
      <c r="L214" s="48"/>
      <c r="M214" s="48">
        <v>0</v>
      </c>
      <c r="N214" s="22">
        <f t="shared" si="15"/>
        <v>0</v>
      </c>
      <c r="O214" s="22">
        <v>1</v>
      </c>
      <c r="P214" s="48"/>
    </row>
    <row r="215" spans="1:16" x14ac:dyDescent="0.3">
      <c r="A215" s="48">
        <v>199</v>
      </c>
      <c r="B215" s="48" t="s">
        <v>1882</v>
      </c>
      <c r="C215" s="48" t="s">
        <v>1883</v>
      </c>
      <c r="D215" s="48" t="s">
        <v>1881</v>
      </c>
      <c r="E215" s="48">
        <v>2015</v>
      </c>
      <c r="F215" s="48"/>
      <c r="G215" s="48" t="s">
        <v>136</v>
      </c>
      <c r="H215" s="48" t="s">
        <v>3596</v>
      </c>
      <c r="I215" s="48">
        <v>1</v>
      </c>
      <c r="J215" s="47">
        <f>VLOOKUP(H215,Construction!$A:$I,9,FALSE)</f>
        <v>12</v>
      </c>
      <c r="K215" s="47">
        <f t="shared" si="14"/>
        <v>-11</v>
      </c>
      <c r="L215" s="48" t="s">
        <v>3599</v>
      </c>
      <c r="M215" s="48">
        <v>0</v>
      </c>
      <c r="N215" s="22">
        <f t="shared" si="15"/>
        <v>0</v>
      </c>
      <c r="O215" s="22">
        <v>1</v>
      </c>
      <c r="P215" s="48"/>
    </row>
    <row r="216" spans="1:16" x14ac:dyDescent="0.3">
      <c r="A216" s="48">
        <v>200</v>
      </c>
      <c r="B216" s="48" t="s">
        <v>1884</v>
      </c>
      <c r="C216" s="48" t="s">
        <v>3597</v>
      </c>
      <c r="D216" s="48" t="s">
        <v>1881</v>
      </c>
      <c r="E216" s="48">
        <v>2015</v>
      </c>
      <c r="F216" s="48"/>
      <c r="G216" s="48" t="s">
        <v>136</v>
      </c>
      <c r="H216" s="48" t="s">
        <v>3598</v>
      </c>
      <c r="I216" s="48">
        <v>1</v>
      </c>
      <c r="J216" s="47">
        <f>VLOOKUP(H216,Construction!$A:$I,9,FALSE)</f>
        <v>12</v>
      </c>
      <c r="K216" s="47">
        <f t="shared" si="14"/>
        <v>-11</v>
      </c>
      <c r="L216" s="48" t="s">
        <v>3600</v>
      </c>
      <c r="M216" s="48">
        <v>0</v>
      </c>
      <c r="N216" s="22">
        <f t="shared" si="15"/>
        <v>1</v>
      </c>
      <c r="O216" s="22">
        <v>1</v>
      </c>
      <c r="P216" s="48"/>
    </row>
    <row r="217" spans="1:16" x14ac:dyDescent="0.3">
      <c r="A217" s="48">
        <v>201</v>
      </c>
      <c r="B217" s="48" t="s">
        <v>1885</v>
      </c>
      <c r="C217" s="48" t="s">
        <v>3597</v>
      </c>
      <c r="D217" s="48" t="s">
        <v>1881</v>
      </c>
      <c r="E217" s="48">
        <v>2015</v>
      </c>
      <c r="F217" s="48"/>
      <c r="G217" s="48" t="s">
        <v>136</v>
      </c>
      <c r="H217" s="48" t="s">
        <v>3598</v>
      </c>
      <c r="I217" s="48">
        <v>6</v>
      </c>
      <c r="J217" s="47">
        <f>VLOOKUP(H217,Construction!$A:$I,9,FALSE)</f>
        <v>12</v>
      </c>
      <c r="K217" s="47">
        <f t="shared" si="14"/>
        <v>-6</v>
      </c>
      <c r="L217" s="48" t="s">
        <v>3600</v>
      </c>
      <c r="M217" s="48">
        <v>0</v>
      </c>
      <c r="N217" s="22">
        <f t="shared" si="15"/>
        <v>1</v>
      </c>
      <c r="O217" s="22">
        <v>0</v>
      </c>
      <c r="P217" s="48"/>
    </row>
    <row r="218" spans="1:16" x14ac:dyDescent="0.3">
      <c r="A218" s="48">
        <v>202</v>
      </c>
      <c r="B218" s="48" t="s">
        <v>1886</v>
      </c>
      <c r="C218" s="48" t="s">
        <v>3597</v>
      </c>
      <c r="D218" s="48" t="s">
        <v>1881</v>
      </c>
      <c r="E218" s="48">
        <v>2015</v>
      </c>
      <c r="F218" s="48"/>
      <c r="G218" s="48" t="s">
        <v>136</v>
      </c>
      <c r="H218" s="48" t="s">
        <v>3598</v>
      </c>
      <c r="I218" s="48">
        <v>12</v>
      </c>
      <c r="J218" s="47">
        <f>VLOOKUP(H218,Construction!$A:$I,9,FALSE)</f>
        <v>12</v>
      </c>
      <c r="K218" s="47">
        <f t="shared" si="14"/>
        <v>0</v>
      </c>
      <c r="L218" s="48" t="s">
        <v>3600</v>
      </c>
      <c r="M218" s="48">
        <v>0</v>
      </c>
      <c r="N218" s="22">
        <f t="shared" si="15"/>
        <v>1</v>
      </c>
      <c r="O218" s="22">
        <v>0</v>
      </c>
      <c r="P218" s="48"/>
    </row>
    <row r="219" spans="1:16" x14ac:dyDescent="0.3">
      <c r="A219" s="47">
        <v>364</v>
      </c>
      <c r="B219" s="47" t="s">
        <v>1887</v>
      </c>
      <c r="C219" s="47" t="s">
        <v>1888</v>
      </c>
      <c r="D219" s="47" t="s">
        <v>499</v>
      </c>
      <c r="E219" s="47">
        <v>1973</v>
      </c>
      <c r="F219" s="47"/>
      <c r="G219" s="47" t="s">
        <v>1558</v>
      </c>
      <c r="H219" s="47" t="s">
        <v>498</v>
      </c>
      <c r="I219" s="47">
        <v>1</v>
      </c>
      <c r="J219" s="47">
        <f>VLOOKUP(H219,Construction!$A:$I,9,FALSE)</f>
        <v>1</v>
      </c>
      <c r="K219" s="47">
        <f t="shared" si="14"/>
        <v>0</v>
      </c>
      <c r="L219" s="47"/>
      <c r="M219" s="47">
        <f t="shared" ref="M219:M235" si="17">IF(EXACT(H219,"_missing_"),1,0)</f>
        <v>0</v>
      </c>
      <c r="N219" s="22">
        <f t="shared" si="15"/>
        <v>0</v>
      </c>
      <c r="O219" s="22">
        <v>0</v>
      </c>
      <c r="P219" s="47"/>
    </row>
    <row r="220" spans="1:16" x14ac:dyDescent="0.3">
      <c r="A220" s="47">
        <v>365</v>
      </c>
      <c r="B220" s="47" t="s">
        <v>1889</v>
      </c>
      <c r="C220" s="47" t="s">
        <v>1888</v>
      </c>
      <c r="D220" s="47" t="s">
        <v>499</v>
      </c>
      <c r="E220" s="47">
        <v>1973</v>
      </c>
      <c r="F220" s="47"/>
      <c r="G220" s="47" t="s">
        <v>1558</v>
      </c>
      <c r="H220" s="47" t="s">
        <v>498</v>
      </c>
      <c r="I220" s="47">
        <v>6</v>
      </c>
      <c r="J220" s="47">
        <f>VLOOKUP(H220,Construction!$A:$I,9,FALSE)</f>
        <v>1</v>
      </c>
      <c r="K220" s="47">
        <f t="shared" si="14"/>
        <v>5</v>
      </c>
      <c r="L220" s="47"/>
      <c r="M220" s="47">
        <f t="shared" si="17"/>
        <v>0</v>
      </c>
      <c r="N220" s="22">
        <f t="shared" si="15"/>
        <v>0</v>
      </c>
      <c r="O220" s="22">
        <v>0</v>
      </c>
      <c r="P220" s="47"/>
    </row>
    <row r="221" spans="1:16" x14ac:dyDescent="0.3">
      <c r="A221" s="47">
        <v>366</v>
      </c>
      <c r="B221" s="47" t="s">
        <v>1890</v>
      </c>
      <c r="C221" s="47" t="s">
        <v>1888</v>
      </c>
      <c r="D221" s="47" t="s">
        <v>499</v>
      </c>
      <c r="E221" s="47">
        <v>1973</v>
      </c>
      <c r="F221" s="47"/>
      <c r="G221" s="47" t="s">
        <v>1558</v>
      </c>
      <c r="H221" s="47" t="s">
        <v>498</v>
      </c>
      <c r="I221" s="47">
        <v>12</v>
      </c>
      <c r="J221" s="47">
        <f>VLOOKUP(H221,Construction!$A:$I,9,FALSE)</f>
        <v>1</v>
      </c>
      <c r="K221" s="47">
        <f t="shared" si="14"/>
        <v>11</v>
      </c>
      <c r="L221" s="47"/>
      <c r="M221" s="47">
        <f t="shared" si="17"/>
        <v>0</v>
      </c>
      <c r="N221" s="22">
        <f t="shared" si="15"/>
        <v>0</v>
      </c>
      <c r="O221" s="22">
        <v>0</v>
      </c>
      <c r="P221" s="47"/>
    </row>
    <row r="222" spans="1:16" s="25" customFormat="1" x14ac:dyDescent="0.3">
      <c r="A222" s="47">
        <v>1</v>
      </c>
      <c r="B222" s="47" t="s">
        <v>1891</v>
      </c>
      <c r="C222" s="47" t="s">
        <v>1892</v>
      </c>
      <c r="D222" s="47" t="s">
        <v>1536</v>
      </c>
      <c r="E222" s="47">
        <v>1984</v>
      </c>
      <c r="F222" s="47"/>
      <c r="G222" s="47" t="s">
        <v>702</v>
      </c>
      <c r="H222" s="10" t="s">
        <v>507</v>
      </c>
      <c r="I222" s="47">
        <v>1</v>
      </c>
      <c r="J222" s="47">
        <f>VLOOKUP(H222,Construction!$A:$I,9,FALSE)</f>
        <v>3</v>
      </c>
      <c r="K222" s="47">
        <f t="shared" si="14"/>
        <v>-2</v>
      </c>
      <c r="L222" s="47"/>
      <c r="M222" s="47">
        <f t="shared" si="17"/>
        <v>0</v>
      </c>
      <c r="N222" s="22">
        <f t="shared" si="15"/>
        <v>0</v>
      </c>
      <c r="O222" s="22">
        <v>0</v>
      </c>
      <c r="P222" s="47"/>
    </row>
    <row r="223" spans="1:16" s="25" customFormat="1" x14ac:dyDescent="0.3">
      <c r="A223" s="47">
        <v>2</v>
      </c>
      <c r="B223" s="47" t="s">
        <v>1893</v>
      </c>
      <c r="C223" s="47" t="s">
        <v>509</v>
      </c>
      <c r="D223" s="47" t="s">
        <v>1536</v>
      </c>
      <c r="E223" s="47">
        <v>1984</v>
      </c>
      <c r="F223" s="47"/>
      <c r="G223" s="47" t="s">
        <v>702</v>
      </c>
      <c r="H223" s="10" t="s">
        <v>507</v>
      </c>
      <c r="I223" s="47">
        <v>6</v>
      </c>
      <c r="J223" s="47">
        <f>VLOOKUP(H223,Construction!$A:$I,9,FALSE)</f>
        <v>3</v>
      </c>
      <c r="K223" s="47">
        <f t="shared" si="14"/>
        <v>3</v>
      </c>
      <c r="L223" s="47"/>
      <c r="M223" s="47">
        <f t="shared" si="17"/>
        <v>0</v>
      </c>
      <c r="N223" s="22">
        <f t="shared" si="15"/>
        <v>0</v>
      </c>
      <c r="O223" s="22">
        <v>0</v>
      </c>
      <c r="P223" s="47"/>
    </row>
    <row r="224" spans="1:16" s="25" customFormat="1" x14ac:dyDescent="0.3">
      <c r="A224" s="13">
        <v>3</v>
      </c>
      <c r="B224" s="13" t="s">
        <v>1894</v>
      </c>
      <c r="C224" s="13" t="s">
        <v>509</v>
      </c>
      <c r="D224" s="13" t="s">
        <v>1536</v>
      </c>
      <c r="E224" s="13">
        <v>1984</v>
      </c>
      <c r="F224" s="13"/>
      <c r="G224" s="13" t="s">
        <v>702</v>
      </c>
      <c r="H224" s="10" t="s">
        <v>507</v>
      </c>
      <c r="I224" s="13">
        <v>12</v>
      </c>
      <c r="J224" s="47">
        <f>VLOOKUP(H224,Construction!$A:$I,9,FALSE)</f>
        <v>3</v>
      </c>
      <c r="K224" s="47">
        <f t="shared" si="14"/>
        <v>9</v>
      </c>
      <c r="L224" s="13"/>
      <c r="M224" s="13">
        <f t="shared" si="17"/>
        <v>0</v>
      </c>
      <c r="N224" s="22">
        <f t="shared" si="15"/>
        <v>0</v>
      </c>
      <c r="O224" s="22">
        <v>0</v>
      </c>
      <c r="P224" s="13"/>
    </row>
    <row r="225" spans="1:16" x14ac:dyDescent="0.3">
      <c r="A225" s="47">
        <v>308</v>
      </c>
      <c r="B225" s="47" t="s">
        <v>3687</v>
      </c>
      <c r="C225" s="47" t="s">
        <v>1896</v>
      </c>
      <c r="D225" s="47" t="s">
        <v>530</v>
      </c>
      <c r="E225" s="47">
        <v>2005</v>
      </c>
      <c r="F225" s="47"/>
      <c r="G225" s="47" t="s">
        <v>1552</v>
      </c>
      <c r="H225" s="47" t="s">
        <v>512</v>
      </c>
      <c r="I225" s="47">
        <v>1</v>
      </c>
      <c r="J225" s="47">
        <f>VLOOKUP(H225,Construction!$A:$I,9,FALSE)</f>
        <v>1</v>
      </c>
      <c r="K225" s="47">
        <f t="shared" si="14"/>
        <v>0</v>
      </c>
      <c r="L225" s="47" t="s">
        <v>3691</v>
      </c>
      <c r="M225" s="47">
        <f t="shared" si="17"/>
        <v>0</v>
      </c>
      <c r="N225" s="22">
        <f t="shared" si="15"/>
        <v>1</v>
      </c>
      <c r="O225" s="22">
        <v>0</v>
      </c>
      <c r="P225" s="47"/>
    </row>
    <row r="226" spans="1:16" x14ac:dyDescent="0.3">
      <c r="A226" s="13">
        <v>309</v>
      </c>
      <c r="B226" s="13" t="s">
        <v>3689</v>
      </c>
      <c r="C226" s="13" t="s">
        <v>1896</v>
      </c>
      <c r="D226" s="13" t="s">
        <v>530</v>
      </c>
      <c r="E226" s="13">
        <v>2005</v>
      </c>
      <c r="F226" s="13"/>
      <c r="G226" s="13" t="s">
        <v>1552</v>
      </c>
      <c r="H226" s="47" t="s">
        <v>512</v>
      </c>
      <c r="I226" s="13">
        <v>6</v>
      </c>
      <c r="J226" s="47">
        <f>VLOOKUP(H226,Construction!$A:$I,9,FALSE)</f>
        <v>1</v>
      </c>
      <c r="K226" s="47">
        <f t="shared" si="14"/>
        <v>5</v>
      </c>
      <c r="L226" s="13" t="s">
        <v>3691</v>
      </c>
      <c r="M226" s="13">
        <f t="shared" si="17"/>
        <v>0</v>
      </c>
      <c r="N226" s="22">
        <f t="shared" si="15"/>
        <v>1</v>
      </c>
      <c r="O226" s="22">
        <v>0</v>
      </c>
      <c r="P226" s="13"/>
    </row>
    <row r="227" spans="1:16" x14ac:dyDescent="0.3">
      <c r="A227" s="13">
        <v>310</v>
      </c>
      <c r="B227" s="13" t="s">
        <v>3688</v>
      </c>
      <c r="C227" s="13" t="s">
        <v>1896</v>
      </c>
      <c r="D227" s="13" t="s">
        <v>530</v>
      </c>
      <c r="E227" s="13">
        <v>2005</v>
      </c>
      <c r="F227" s="13"/>
      <c r="G227" s="13" t="s">
        <v>1552</v>
      </c>
      <c r="H227" s="47" t="s">
        <v>512</v>
      </c>
      <c r="I227" s="13">
        <v>12</v>
      </c>
      <c r="J227" s="47">
        <f>VLOOKUP(H227,Construction!$A:$I,9,FALSE)</f>
        <v>1</v>
      </c>
      <c r="K227" s="47">
        <f t="shared" si="14"/>
        <v>11</v>
      </c>
      <c r="L227" s="47" t="s">
        <v>3691</v>
      </c>
      <c r="M227" s="13">
        <f t="shared" si="17"/>
        <v>0</v>
      </c>
      <c r="N227" s="22">
        <f t="shared" si="15"/>
        <v>1</v>
      </c>
      <c r="O227" s="22">
        <v>0</v>
      </c>
      <c r="P227" s="13"/>
    </row>
    <row r="228" spans="1:16" x14ac:dyDescent="0.3">
      <c r="A228" s="13">
        <v>307</v>
      </c>
      <c r="B228" s="13" t="s">
        <v>515</v>
      </c>
      <c r="C228" s="13" t="s">
        <v>1895</v>
      </c>
      <c r="D228" s="13" t="s">
        <v>530</v>
      </c>
      <c r="E228" s="13">
        <v>2005</v>
      </c>
      <c r="F228" s="13"/>
      <c r="G228" s="13" t="s">
        <v>1552</v>
      </c>
      <c r="H228" s="47" t="s">
        <v>3690</v>
      </c>
      <c r="I228" s="13">
        <v>1</v>
      </c>
      <c r="J228" s="47">
        <f>VLOOKUP(H228,Construction!$A:$I,9,FALSE)</f>
        <v>1</v>
      </c>
      <c r="K228" s="47">
        <f t="shared" si="14"/>
        <v>0</v>
      </c>
      <c r="L228" s="47" t="s">
        <v>3692</v>
      </c>
      <c r="M228" s="13">
        <f t="shared" si="17"/>
        <v>0</v>
      </c>
      <c r="N228" s="22">
        <f t="shared" si="15"/>
        <v>0</v>
      </c>
      <c r="O228" s="22">
        <v>0</v>
      </c>
      <c r="P228" s="13"/>
    </row>
    <row r="229" spans="1:16" x14ac:dyDescent="0.3">
      <c r="A229" s="13">
        <v>317</v>
      </c>
      <c r="B229" s="13" t="s">
        <v>519</v>
      </c>
      <c r="C229" s="13" t="s">
        <v>1620</v>
      </c>
      <c r="D229" s="13" t="s">
        <v>530</v>
      </c>
      <c r="E229" s="13">
        <v>2004</v>
      </c>
      <c r="F229" s="13"/>
      <c r="G229" s="13" t="s">
        <v>1552</v>
      </c>
      <c r="H229" s="47" t="s">
        <v>517</v>
      </c>
      <c r="I229" s="13">
        <v>1</v>
      </c>
      <c r="J229" s="47">
        <f>VLOOKUP(H229,Construction!$A:$I,9,FALSE)</f>
        <v>1</v>
      </c>
      <c r="K229" s="47">
        <f t="shared" si="14"/>
        <v>0</v>
      </c>
      <c r="L229" s="47" t="s">
        <v>1617</v>
      </c>
      <c r="M229" s="13">
        <f t="shared" si="17"/>
        <v>0</v>
      </c>
      <c r="N229" s="22">
        <f t="shared" si="15"/>
        <v>0</v>
      </c>
      <c r="O229" s="22">
        <v>0</v>
      </c>
      <c r="P229" s="13"/>
    </row>
    <row r="230" spans="1:16" x14ac:dyDescent="0.3">
      <c r="A230" s="13">
        <v>312</v>
      </c>
      <c r="B230" s="13" t="s">
        <v>532</v>
      </c>
      <c r="C230" s="13" t="s">
        <v>531</v>
      </c>
      <c r="D230" s="13" t="s">
        <v>530</v>
      </c>
      <c r="E230" s="13">
        <v>2004</v>
      </c>
      <c r="F230" s="13"/>
      <c r="G230" s="13" t="s">
        <v>1552</v>
      </c>
      <c r="H230" s="47" t="s">
        <v>529</v>
      </c>
      <c r="I230" s="13">
        <v>1</v>
      </c>
      <c r="J230" s="47">
        <f>VLOOKUP(H230,Construction!$A:$I,9,FALSE)</f>
        <v>1</v>
      </c>
      <c r="K230" s="47">
        <f t="shared" si="14"/>
        <v>0</v>
      </c>
      <c r="L230" s="13" t="s">
        <v>1617</v>
      </c>
      <c r="M230" s="13">
        <f t="shared" si="17"/>
        <v>0</v>
      </c>
      <c r="N230" s="22">
        <f t="shared" si="15"/>
        <v>0</v>
      </c>
      <c r="O230" s="22">
        <v>0</v>
      </c>
      <c r="P230" s="13"/>
    </row>
    <row r="231" spans="1:16" x14ac:dyDescent="0.3">
      <c r="A231" s="47">
        <v>313</v>
      </c>
      <c r="B231" s="47" t="s">
        <v>535</v>
      </c>
      <c r="C231" s="47" t="s">
        <v>1618</v>
      </c>
      <c r="D231" s="47" t="s">
        <v>530</v>
      </c>
      <c r="E231" s="47">
        <v>2004</v>
      </c>
      <c r="F231" s="47"/>
      <c r="G231" s="47" t="s">
        <v>1552</v>
      </c>
      <c r="H231" s="47" t="s">
        <v>533</v>
      </c>
      <c r="I231" s="47">
        <v>1</v>
      </c>
      <c r="J231" s="47">
        <f>VLOOKUP(H231,Construction!$A:$I,9,FALSE)</f>
        <v>1</v>
      </c>
      <c r="K231" s="47">
        <f t="shared" si="14"/>
        <v>0</v>
      </c>
      <c r="L231" s="47" t="s">
        <v>1617</v>
      </c>
      <c r="M231" s="47">
        <f t="shared" si="17"/>
        <v>0</v>
      </c>
      <c r="N231" s="22">
        <f t="shared" si="15"/>
        <v>0</v>
      </c>
      <c r="O231" s="22">
        <v>0</v>
      </c>
      <c r="P231" s="47"/>
    </row>
    <row r="232" spans="1:16" x14ac:dyDescent="0.3">
      <c r="A232" s="47">
        <v>314</v>
      </c>
      <c r="B232" s="47" t="s">
        <v>538</v>
      </c>
      <c r="C232" s="47" t="s">
        <v>1619</v>
      </c>
      <c r="D232" s="47" t="s">
        <v>530</v>
      </c>
      <c r="E232" s="47">
        <v>2004</v>
      </c>
      <c r="F232" s="47"/>
      <c r="G232" s="47" t="s">
        <v>1552</v>
      </c>
      <c r="H232" s="47" t="s">
        <v>536</v>
      </c>
      <c r="I232" s="47">
        <v>1</v>
      </c>
      <c r="J232" s="47">
        <f>VLOOKUP(H232,Construction!$A:$I,9,FALSE)</f>
        <v>1</v>
      </c>
      <c r="K232" s="47">
        <f t="shared" si="14"/>
        <v>0</v>
      </c>
      <c r="L232" s="47" t="s">
        <v>1617</v>
      </c>
      <c r="M232" s="47">
        <f t="shared" si="17"/>
        <v>0</v>
      </c>
      <c r="N232" s="22">
        <f t="shared" si="15"/>
        <v>0</v>
      </c>
      <c r="O232" s="22">
        <v>0</v>
      </c>
      <c r="P232" s="47"/>
    </row>
    <row r="233" spans="1:16" x14ac:dyDescent="0.3">
      <c r="A233" s="47">
        <v>316</v>
      </c>
      <c r="B233" s="47" t="s">
        <v>523</v>
      </c>
      <c r="C233" s="47" t="s">
        <v>522</v>
      </c>
      <c r="D233" s="47" t="s">
        <v>530</v>
      </c>
      <c r="E233" s="47">
        <v>2004</v>
      </c>
      <c r="F233" s="47"/>
      <c r="G233" s="47" t="s">
        <v>1552</v>
      </c>
      <c r="H233" s="47" t="s">
        <v>521</v>
      </c>
      <c r="I233" s="47">
        <v>1</v>
      </c>
      <c r="J233" s="47">
        <f>VLOOKUP(H233,Construction!$A:$I,9,FALSE)</f>
        <v>1</v>
      </c>
      <c r="K233" s="47">
        <f t="shared" si="14"/>
        <v>0</v>
      </c>
      <c r="L233" s="47" t="s">
        <v>1617</v>
      </c>
      <c r="M233" s="47">
        <f t="shared" si="17"/>
        <v>0</v>
      </c>
      <c r="N233" s="22">
        <f t="shared" si="15"/>
        <v>0</v>
      </c>
      <c r="O233" s="22">
        <v>0</v>
      </c>
      <c r="P233" s="47"/>
    </row>
    <row r="234" spans="1:16" x14ac:dyDescent="0.3">
      <c r="A234" s="47">
        <v>315</v>
      </c>
      <c r="B234" s="47" t="s">
        <v>526</v>
      </c>
      <c r="C234" s="47" t="s">
        <v>525</v>
      </c>
      <c r="D234" s="47" t="s">
        <v>530</v>
      </c>
      <c r="E234" s="47">
        <v>2004</v>
      </c>
      <c r="F234" s="47"/>
      <c r="G234" s="47" t="s">
        <v>1552</v>
      </c>
      <c r="H234" s="47" t="s">
        <v>524</v>
      </c>
      <c r="I234" s="47">
        <v>1</v>
      </c>
      <c r="J234" s="47">
        <f>VLOOKUP(H234,Construction!$A:$I,9,FALSE)</f>
        <v>1</v>
      </c>
      <c r="K234" s="47">
        <f t="shared" si="14"/>
        <v>0</v>
      </c>
      <c r="L234" s="47" t="s">
        <v>1617</v>
      </c>
      <c r="M234" s="47">
        <f t="shared" si="17"/>
        <v>0</v>
      </c>
      <c r="N234" s="22">
        <f t="shared" si="15"/>
        <v>0</v>
      </c>
      <c r="O234" s="22">
        <v>0</v>
      </c>
      <c r="P234" s="47"/>
    </row>
    <row r="235" spans="1:16" x14ac:dyDescent="0.3">
      <c r="A235" s="47">
        <v>113</v>
      </c>
      <c r="B235" s="47" t="s">
        <v>552</v>
      </c>
      <c r="C235" s="47" t="s">
        <v>1897</v>
      </c>
      <c r="D235" s="47" t="s">
        <v>540</v>
      </c>
      <c r="E235" s="47">
        <v>1998</v>
      </c>
      <c r="F235" s="47"/>
      <c r="G235" s="47" t="s">
        <v>1611</v>
      </c>
      <c r="H235" s="47" t="s">
        <v>550</v>
      </c>
      <c r="I235" s="47">
        <v>1</v>
      </c>
      <c r="J235" s="47">
        <f>VLOOKUP(H235,Construction!$A:$I,9,FALSE)</f>
        <v>1</v>
      </c>
      <c r="K235" s="47">
        <f t="shared" si="14"/>
        <v>0</v>
      </c>
      <c r="L235" s="47"/>
      <c r="M235" s="47">
        <f t="shared" si="17"/>
        <v>0</v>
      </c>
      <c r="N235" s="22">
        <f t="shared" si="15"/>
        <v>0</v>
      </c>
      <c r="O235" s="22">
        <v>0</v>
      </c>
      <c r="P235" s="10"/>
    </row>
    <row r="236" spans="1:16" x14ac:dyDescent="0.3">
      <c r="A236" s="47">
        <v>263</v>
      </c>
      <c r="B236" s="47" t="s">
        <v>542</v>
      </c>
      <c r="C236" s="47" t="s">
        <v>1898</v>
      </c>
      <c r="D236" s="47" t="s">
        <v>540</v>
      </c>
      <c r="E236" s="47">
        <v>1998</v>
      </c>
      <c r="F236" s="47"/>
      <c r="G236" s="47" t="s">
        <v>1552</v>
      </c>
      <c r="H236" s="10" t="s">
        <v>539</v>
      </c>
      <c r="I236" s="47">
        <v>1</v>
      </c>
      <c r="J236" s="47">
        <f>VLOOKUP(H236,Construction!$A:$I,9,FALSE)</f>
        <v>1</v>
      </c>
      <c r="K236" s="47">
        <f t="shared" si="14"/>
        <v>0</v>
      </c>
      <c r="L236" s="47"/>
      <c r="M236" s="47">
        <v>0</v>
      </c>
      <c r="N236" s="22">
        <f t="shared" si="15"/>
        <v>0</v>
      </c>
      <c r="O236" s="22">
        <v>0</v>
      </c>
      <c r="P236" s="47"/>
    </row>
    <row r="237" spans="1:16" x14ac:dyDescent="0.3">
      <c r="A237" s="13">
        <v>112</v>
      </c>
      <c r="B237" s="13" t="s">
        <v>549</v>
      </c>
      <c r="C237" s="13" t="s">
        <v>1899</v>
      </c>
      <c r="D237" s="13" t="s">
        <v>540</v>
      </c>
      <c r="E237" s="13">
        <v>1998</v>
      </c>
      <c r="F237" s="13"/>
      <c r="G237" s="13" t="s">
        <v>1611</v>
      </c>
      <c r="H237" s="10" t="s">
        <v>547</v>
      </c>
      <c r="I237" s="13">
        <v>1</v>
      </c>
      <c r="J237" s="47">
        <f>VLOOKUP(H237,Construction!$A:$I,9,FALSE)</f>
        <v>1</v>
      </c>
      <c r="K237" s="47">
        <f t="shared" si="14"/>
        <v>0</v>
      </c>
      <c r="L237" s="13"/>
      <c r="M237" s="13">
        <f>IF(EXACT(H237,"_missing_"),1,0)</f>
        <v>0</v>
      </c>
      <c r="N237" s="22">
        <f t="shared" si="15"/>
        <v>0</v>
      </c>
      <c r="O237" s="22">
        <v>0</v>
      </c>
      <c r="P237" s="13"/>
    </row>
    <row r="238" spans="1:16" x14ac:dyDescent="0.3">
      <c r="A238" s="13">
        <v>264</v>
      </c>
      <c r="B238" s="13" t="s">
        <v>546</v>
      </c>
      <c r="C238" s="13" t="s">
        <v>1900</v>
      </c>
      <c r="D238" s="13" t="s">
        <v>540</v>
      </c>
      <c r="E238" s="13">
        <v>1998</v>
      </c>
      <c r="F238" s="13"/>
      <c r="G238" s="13" t="s">
        <v>1552</v>
      </c>
      <c r="H238" s="15" t="s">
        <v>544</v>
      </c>
      <c r="I238" s="13">
        <v>1</v>
      </c>
      <c r="J238" s="47">
        <f>VLOOKUP(H238,Construction!$A:$I,9,FALSE)</f>
        <v>1</v>
      </c>
      <c r="K238" s="47">
        <f t="shared" si="14"/>
        <v>0</v>
      </c>
      <c r="L238" s="13"/>
      <c r="M238" s="13">
        <v>0</v>
      </c>
      <c r="N238" s="22">
        <f t="shared" si="15"/>
        <v>0</v>
      </c>
      <c r="O238" s="22">
        <v>0</v>
      </c>
      <c r="P238" s="13"/>
    </row>
    <row r="239" spans="1:16" x14ac:dyDescent="0.3">
      <c r="A239" s="48">
        <v>318</v>
      </c>
      <c r="B239" s="48" t="s">
        <v>1901</v>
      </c>
      <c r="C239" s="48" t="s">
        <v>1902</v>
      </c>
      <c r="D239" s="48" t="s">
        <v>1537</v>
      </c>
      <c r="E239" s="48">
        <v>2006</v>
      </c>
      <c r="F239" s="48"/>
      <c r="G239" s="48" t="s">
        <v>1552</v>
      </c>
      <c r="H239" s="48" t="s">
        <v>553</v>
      </c>
      <c r="I239" s="48">
        <v>12</v>
      </c>
      <c r="J239" s="47">
        <f>VLOOKUP(H239,Construction!$A:$I,9,FALSE)</f>
        <v>12</v>
      </c>
      <c r="K239" s="47">
        <f t="shared" si="14"/>
        <v>0</v>
      </c>
      <c r="L239" s="48"/>
      <c r="M239" s="48">
        <v>0</v>
      </c>
      <c r="N239" s="48">
        <f t="shared" si="15"/>
        <v>0</v>
      </c>
      <c r="O239" s="48">
        <v>1</v>
      </c>
      <c r="P239" s="48"/>
    </row>
    <row r="240" spans="1:16" x14ac:dyDescent="0.3">
      <c r="A240" s="48">
        <v>319</v>
      </c>
      <c r="B240" s="48" t="s">
        <v>1903</v>
      </c>
      <c r="C240" s="48" t="s">
        <v>1904</v>
      </c>
      <c r="D240" s="48" t="s">
        <v>1537</v>
      </c>
      <c r="E240" s="48">
        <v>2006</v>
      </c>
      <c r="F240" s="48"/>
      <c r="G240" s="48" t="s">
        <v>1552</v>
      </c>
      <c r="H240" s="48" t="s">
        <v>3620</v>
      </c>
      <c r="I240" s="48">
        <v>12</v>
      </c>
      <c r="J240" s="47">
        <f>VLOOKUP(H240,Construction!$A:$I,9,FALSE)</f>
        <v>12</v>
      </c>
      <c r="K240" s="47">
        <f t="shared" si="14"/>
        <v>0</v>
      </c>
      <c r="L240" s="48" t="s">
        <v>3621</v>
      </c>
      <c r="M240" s="48">
        <v>0</v>
      </c>
      <c r="N240" s="48">
        <f t="shared" si="15"/>
        <v>0</v>
      </c>
      <c r="O240" s="48">
        <v>1</v>
      </c>
      <c r="P240" s="48"/>
    </row>
    <row r="241" spans="1:16" x14ac:dyDescent="0.3">
      <c r="A241" s="13">
        <v>370</v>
      </c>
      <c r="B241" s="13" t="s">
        <v>1625</v>
      </c>
      <c r="C241" s="13" t="s">
        <v>1626</v>
      </c>
      <c r="D241" s="13" t="s">
        <v>558</v>
      </c>
      <c r="E241" s="13">
        <v>2014</v>
      </c>
      <c r="F241" s="13"/>
      <c r="G241" s="13" t="s">
        <v>1558</v>
      </c>
      <c r="H241" s="10" t="s">
        <v>439</v>
      </c>
      <c r="I241" s="13">
        <v>1</v>
      </c>
      <c r="J241" s="47">
        <f>VLOOKUP(H241,Construction!$A:$I,9,FALSE)</f>
        <v>1</v>
      </c>
      <c r="K241" s="47">
        <f t="shared" si="14"/>
        <v>0</v>
      </c>
      <c r="L241" s="13"/>
      <c r="M241" s="13">
        <f t="shared" ref="M241:M250" si="18">IF(EXACT(H241,"_missing_"),1,0)</f>
        <v>0</v>
      </c>
      <c r="N241" s="22">
        <f t="shared" si="15"/>
        <v>0</v>
      </c>
      <c r="O241" s="22">
        <v>0</v>
      </c>
      <c r="P241" s="13"/>
    </row>
    <row r="242" spans="1:16" x14ac:dyDescent="0.3">
      <c r="A242" s="13">
        <v>371</v>
      </c>
      <c r="B242" s="13" t="s">
        <v>1627</v>
      </c>
      <c r="C242" s="13" t="s">
        <v>1626</v>
      </c>
      <c r="D242" s="13" t="s">
        <v>558</v>
      </c>
      <c r="E242" s="13">
        <v>2014</v>
      </c>
      <c r="F242" s="13"/>
      <c r="G242" s="13" t="s">
        <v>1558</v>
      </c>
      <c r="H242" s="47" t="s">
        <v>439</v>
      </c>
      <c r="I242" s="13">
        <v>6</v>
      </c>
      <c r="J242" s="47">
        <f>VLOOKUP(H242,Construction!$A:$I,9,FALSE)</f>
        <v>1</v>
      </c>
      <c r="K242" s="47">
        <f t="shared" si="14"/>
        <v>5</v>
      </c>
      <c r="L242" s="13"/>
      <c r="M242" s="13">
        <f t="shared" si="18"/>
        <v>0</v>
      </c>
      <c r="N242" s="22">
        <f t="shared" si="15"/>
        <v>0</v>
      </c>
      <c r="O242" s="22">
        <v>0</v>
      </c>
      <c r="P242" s="13"/>
    </row>
    <row r="243" spans="1:16" x14ac:dyDescent="0.3">
      <c r="A243" s="13">
        <v>372</v>
      </c>
      <c r="B243" s="13" t="s">
        <v>1628</v>
      </c>
      <c r="C243" s="13" t="s">
        <v>1626</v>
      </c>
      <c r="D243" s="13" t="s">
        <v>558</v>
      </c>
      <c r="E243" s="13">
        <v>2014</v>
      </c>
      <c r="F243" s="13"/>
      <c r="G243" s="13" t="s">
        <v>1558</v>
      </c>
      <c r="H243" s="47" t="s">
        <v>439</v>
      </c>
      <c r="I243" s="13">
        <v>12</v>
      </c>
      <c r="J243" s="47">
        <f>VLOOKUP(H243,Construction!$A:$I,9,FALSE)</f>
        <v>1</v>
      </c>
      <c r="K243" s="47">
        <f t="shared" si="14"/>
        <v>11</v>
      </c>
      <c r="L243" s="13"/>
      <c r="M243" s="13">
        <f t="shared" si="18"/>
        <v>0</v>
      </c>
      <c r="N243" s="22">
        <f t="shared" si="15"/>
        <v>0</v>
      </c>
      <c r="O243" s="22">
        <v>0</v>
      </c>
      <c r="P243" s="13"/>
    </row>
    <row r="244" spans="1:16" x14ac:dyDescent="0.3">
      <c r="A244" s="13">
        <v>367</v>
      </c>
      <c r="B244" s="13" t="s">
        <v>1621</v>
      </c>
      <c r="C244" s="13" t="s">
        <v>1622</v>
      </c>
      <c r="D244" s="13" t="s">
        <v>558</v>
      </c>
      <c r="E244" s="13">
        <v>2014</v>
      </c>
      <c r="F244" s="13"/>
      <c r="G244" s="13" t="s">
        <v>1558</v>
      </c>
      <c r="H244" s="47" t="s">
        <v>557</v>
      </c>
      <c r="I244" s="13">
        <v>1</v>
      </c>
      <c r="J244" s="47">
        <f>VLOOKUP(H244,Construction!$A:$I,9,FALSE)</f>
        <v>1</v>
      </c>
      <c r="K244" s="47">
        <f t="shared" si="14"/>
        <v>0</v>
      </c>
      <c r="L244" s="13"/>
      <c r="M244" s="13">
        <f t="shared" si="18"/>
        <v>0</v>
      </c>
      <c r="N244" s="22">
        <f t="shared" si="15"/>
        <v>0</v>
      </c>
      <c r="O244" s="22">
        <v>0</v>
      </c>
      <c r="P244" s="13"/>
    </row>
    <row r="245" spans="1:16" x14ac:dyDescent="0.3">
      <c r="A245" s="47">
        <v>368</v>
      </c>
      <c r="B245" s="47" t="s">
        <v>1623</v>
      </c>
      <c r="C245" s="47" t="s">
        <v>1622</v>
      </c>
      <c r="D245" s="47" t="s">
        <v>558</v>
      </c>
      <c r="E245" s="47">
        <v>2014</v>
      </c>
      <c r="F245" s="47"/>
      <c r="G245" s="47" t="s">
        <v>1558</v>
      </c>
      <c r="H245" s="10" t="s">
        <v>557</v>
      </c>
      <c r="I245" s="47">
        <v>6</v>
      </c>
      <c r="J245" s="47">
        <f>VLOOKUP(H245,Construction!$A:$I,9,FALSE)</f>
        <v>1</v>
      </c>
      <c r="K245" s="47">
        <f t="shared" si="14"/>
        <v>5</v>
      </c>
      <c r="L245" s="47"/>
      <c r="M245" s="47">
        <f t="shared" si="18"/>
        <v>0</v>
      </c>
      <c r="N245" s="22">
        <f t="shared" si="15"/>
        <v>0</v>
      </c>
      <c r="O245" s="22">
        <v>0</v>
      </c>
      <c r="P245" s="47"/>
    </row>
    <row r="246" spans="1:16" x14ac:dyDescent="0.3">
      <c r="A246" s="47">
        <v>369</v>
      </c>
      <c r="B246" s="47" t="s">
        <v>1624</v>
      </c>
      <c r="C246" s="47" t="s">
        <v>1622</v>
      </c>
      <c r="D246" s="47" t="s">
        <v>558</v>
      </c>
      <c r="E246" s="47">
        <v>2014</v>
      </c>
      <c r="F246" s="47"/>
      <c r="G246" s="47" t="s">
        <v>1558</v>
      </c>
      <c r="H246" s="10" t="s">
        <v>557</v>
      </c>
      <c r="I246" s="47">
        <v>12</v>
      </c>
      <c r="J246" s="47">
        <f>VLOOKUP(H246,Construction!$A:$I,9,FALSE)</f>
        <v>1</v>
      </c>
      <c r="K246" s="47">
        <f t="shared" si="14"/>
        <v>11</v>
      </c>
      <c r="L246" s="47"/>
      <c r="M246" s="47">
        <f t="shared" si="18"/>
        <v>0</v>
      </c>
      <c r="N246" s="22">
        <f t="shared" si="15"/>
        <v>0</v>
      </c>
      <c r="O246" s="22">
        <v>0</v>
      </c>
      <c r="P246" s="47"/>
    </row>
    <row r="247" spans="1:16" x14ac:dyDescent="0.3">
      <c r="A247" s="47">
        <v>31</v>
      </c>
      <c r="B247" s="47" t="s">
        <v>1905</v>
      </c>
      <c r="C247" s="47" t="s">
        <v>1906</v>
      </c>
      <c r="D247" s="47" t="s">
        <v>563</v>
      </c>
      <c r="E247" s="47">
        <v>2004</v>
      </c>
      <c r="F247" s="47"/>
      <c r="G247" s="47" t="s">
        <v>702</v>
      </c>
      <c r="H247" s="10" t="s">
        <v>562</v>
      </c>
      <c r="I247" s="47">
        <v>1</v>
      </c>
      <c r="J247" s="47">
        <f>VLOOKUP(H247,Construction!$A:$I,9,FALSE)</f>
        <v>1</v>
      </c>
      <c r="K247" s="47">
        <f t="shared" si="14"/>
        <v>0</v>
      </c>
      <c r="L247" s="47"/>
      <c r="M247" s="47">
        <f t="shared" si="18"/>
        <v>0</v>
      </c>
      <c r="N247" s="22">
        <f t="shared" si="15"/>
        <v>0</v>
      </c>
      <c r="O247" s="22">
        <v>0</v>
      </c>
      <c r="P247" s="47"/>
    </row>
    <row r="248" spans="1:16" s="25" customFormat="1" x14ac:dyDescent="0.3">
      <c r="A248" s="13">
        <v>32</v>
      </c>
      <c r="B248" s="13" t="s">
        <v>1907</v>
      </c>
      <c r="C248" s="13" t="s">
        <v>1906</v>
      </c>
      <c r="D248" s="13" t="s">
        <v>563</v>
      </c>
      <c r="E248" s="13">
        <v>2004</v>
      </c>
      <c r="F248" s="13"/>
      <c r="G248" s="13" t="s">
        <v>702</v>
      </c>
      <c r="H248" s="10" t="s">
        <v>562</v>
      </c>
      <c r="I248" s="13">
        <v>6</v>
      </c>
      <c r="J248" s="47">
        <f>VLOOKUP(H248,Construction!$A:$I,9,FALSE)</f>
        <v>1</v>
      </c>
      <c r="K248" s="47">
        <f t="shared" si="14"/>
        <v>5</v>
      </c>
      <c r="L248" s="13"/>
      <c r="M248" s="13">
        <f t="shared" si="18"/>
        <v>0</v>
      </c>
      <c r="N248" s="22">
        <f t="shared" si="15"/>
        <v>0</v>
      </c>
      <c r="O248" s="22">
        <v>0</v>
      </c>
      <c r="P248" s="13"/>
    </row>
    <row r="249" spans="1:16" s="25" customFormat="1" x14ac:dyDescent="0.3">
      <c r="A249" s="13">
        <v>33</v>
      </c>
      <c r="B249" s="13" t="s">
        <v>1908</v>
      </c>
      <c r="C249" s="13" t="s">
        <v>1906</v>
      </c>
      <c r="D249" s="13" t="s">
        <v>563</v>
      </c>
      <c r="E249" s="13">
        <v>2004</v>
      </c>
      <c r="F249" s="13"/>
      <c r="G249" s="13" t="s">
        <v>702</v>
      </c>
      <c r="H249" s="10" t="s">
        <v>562</v>
      </c>
      <c r="I249" s="13">
        <v>12</v>
      </c>
      <c r="J249" s="47">
        <f>VLOOKUP(H249,Construction!$A:$I,9,FALSE)</f>
        <v>1</v>
      </c>
      <c r="K249" s="47">
        <f t="shared" si="14"/>
        <v>11</v>
      </c>
      <c r="L249" s="13"/>
      <c r="M249" s="13">
        <f t="shared" si="18"/>
        <v>0</v>
      </c>
      <c r="N249" s="22">
        <f t="shared" si="15"/>
        <v>0</v>
      </c>
      <c r="O249" s="22">
        <v>0</v>
      </c>
      <c r="P249" s="13"/>
    </row>
    <row r="250" spans="1:16" s="25" customFormat="1" x14ac:dyDescent="0.3">
      <c r="A250" s="13">
        <v>306</v>
      </c>
      <c r="B250" s="13" t="s">
        <v>573</v>
      </c>
      <c r="C250" s="13" t="s">
        <v>1909</v>
      </c>
      <c r="D250" s="13" t="s">
        <v>569</v>
      </c>
      <c r="E250" s="13">
        <v>2003</v>
      </c>
      <c r="F250" s="13"/>
      <c r="G250" s="13" t="s">
        <v>1552</v>
      </c>
      <c r="H250" s="47" t="s">
        <v>568</v>
      </c>
      <c r="I250" s="13">
        <v>1</v>
      </c>
      <c r="J250" s="47">
        <f>VLOOKUP(H250,Construction!$A:$I,9,FALSE)</f>
        <v>1</v>
      </c>
      <c r="K250" s="47">
        <f t="shared" si="14"/>
        <v>0</v>
      </c>
      <c r="L250" s="13"/>
      <c r="M250" s="13">
        <f t="shared" si="18"/>
        <v>0</v>
      </c>
      <c r="N250" s="22">
        <f t="shared" si="15"/>
        <v>0</v>
      </c>
      <c r="O250" s="22">
        <v>0</v>
      </c>
      <c r="P250" s="13"/>
    </row>
    <row r="251" spans="1:16" s="25" customFormat="1" x14ac:dyDescent="0.3">
      <c r="A251" s="48">
        <v>161</v>
      </c>
      <c r="B251" s="48" t="s">
        <v>1912</v>
      </c>
      <c r="C251" s="48" t="s">
        <v>1913</v>
      </c>
      <c r="D251" s="48" t="s">
        <v>1538</v>
      </c>
      <c r="E251" s="48">
        <v>2012</v>
      </c>
      <c r="F251" s="48"/>
      <c r="G251" s="48" t="s">
        <v>980</v>
      </c>
      <c r="H251" s="48" t="s">
        <v>3645</v>
      </c>
      <c r="I251" s="48">
        <v>12</v>
      </c>
      <c r="J251" s="47">
        <f>VLOOKUP(H251,Construction!$A:$I,9,FALSE)</f>
        <v>12</v>
      </c>
      <c r="K251" s="47">
        <f t="shared" si="14"/>
        <v>0</v>
      </c>
      <c r="L251" s="48" t="s">
        <v>3603</v>
      </c>
      <c r="M251" s="48">
        <v>0</v>
      </c>
      <c r="N251" s="48">
        <f t="shared" si="15"/>
        <v>0</v>
      </c>
      <c r="O251" s="48">
        <v>1</v>
      </c>
      <c r="P251" s="48"/>
    </row>
    <row r="252" spans="1:16" s="25" customFormat="1" x14ac:dyDescent="0.3">
      <c r="A252" s="47">
        <v>159</v>
      </c>
      <c r="B252" s="47" t="s">
        <v>590</v>
      </c>
      <c r="C252" s="47" t="s">
        <v>1910</v>
      </c>
      <c r="D252" s="47" t="s">
        <v>1538</v>
      </c>
      <c r="E252" s="47">
        <v>2011</v>
      </c>
      <c r="F252" s="47"/>
      <c r="G252" s="47" t="s">
        <v>980</v>
      </c>
      <c r="H252" s="40" t="s">
        <v>586</v>
      </c>
      <c r="I252" s="47">
        <v>12</v>
      </c>
      <c r="J252" s="47">
        <f>VLOOKUP(H252,Construction!$A:$I,9,FALSE)</f>
        <v>12</v>
      </c>
      <c r="K252" s="47">
        <f t="shared" si="14"/>
        <v>0</v>
      </c>
      <c r="L252" s="47"/>
      <c r="M252" s="47">
        <f>IF(EXACT(H252,"_missing_"),1,0)</f>
        <v>0</v>
      </c>
      <c r="N252" s="22">
        <f t="shared" si="15"/>
        <v>0</v>
      </c>
      <c r="O252" s="22">
        <v>0</v>
      </c>
      <c r="P252" s="47"/>
    </row>
    <row r="253" spans="1:16" s="25" customFormat="1" x14ac:dyDescent="0.3">
      <c r="A253" s="48">
        <v>160</v>
      </c>
      <c r="B253" s="48" t="s">
        <v>596</v>
      </c>
      <c r="C253" s="48" t="s">
        <v>1911</v>
      </c>
      <c r="D253" s="48" t="s">
        <v>1538</v>
      </c>
      <c r="E253" s="48">
        <v>2011</v>
      </c>
      <c r="F253" s="48"/>
      <c r="G253" s="48" t="s">
        <v>980</v>
      </c>
      <c r="H253" s="48" t="s">
        <v>593</v>
      </c>
      <c r="I253" s="13">
        <v>12</v>
      </c>
      <c r="J253" s="47">
        <f>VLOOKUP(H253,Construction!$A:$I,9,FALSE)</f>
        <v>12</v>
      </c>
      <c r="K253" s="47">
        <f t="shared" si="14"/>
        <v>0</v>
      </c>
      <c r="L253" s="48"/>
      <c r="M253" s="48">
        <f>IF(EXACT(H253,"_missing_"),1,0)</f>
        <v>0</v>
      </c>
      <c r="N253" s="48">
        <f t="shared" si="15"/>
        <v>0</v>
      </c>
      <c r="O253" s="48">
        <v>1</v>
      </c>
      <c r="P253" s="48"/>
    </row>
    <row r="254" spans="1:16" x14ac:dyDescent="0.3">
      <c r="A254" s="12">
        <v>285</v>
      </c>
      <c r="B254" s="12" t="s">
        <v>600</v>
      </c>
      <c r="C254" s="12" t="s">
        <v>1914</v>
      </c>
      <c r="D254" s="13" t="s">
        <v>598</v>
      </c>
      <c r="E254" s="12">
        <v>2009</v>
      </c>
      <c r="G254" s="12" t="s">
        <v>1552</v>
      </c>
      <c r="H254" s="47" t="s">
        <v>597</v>
      </c>
      <c r="I254" s="13">
        <v>12</v>
      </c>
      <c r="J254" s="47">
        <f>VLOOKUP(H254,Construction!$A:$I,9,FALSE)</f>
        <v>12</v>
      </c>
      <c r="K254" s="47">
        <f t="shared" si="14"/>
        <v>0</v>
      </c>
      <c r="M254" s="12">
        <f>IF(EXACT(H254,"_missing_"),1,0)</f>
        <v>0</v>
      </c>
      <c r="N254" s="22">
        <f t="shared" si="15"/>
        <v>0</v>
      </c>
      <c r="O254" s="22">
        <v>0</v>
      </c>
    </row>
    <row r="255" spans="1:16" x14ac:dyDescent="0.3">
      <c r="A255" s="13">
        <v>286</v>
      </c>
      <c r="B255" s="13" t="s">
        <v>1915</v>
      </c>
      <c r="C255" s="13" t="s">
        <v>1916</v>
      </c>
      <c r="D255" s="13" t="s">
        <v>598</v>
      </c>
      <c r="E255" s="13">
        <v>2009</v>
      </c>
      <c r="F255" s="13"/>
      <c r="G255" s="13" t="s">
        <v>1552</v>
      </c>
      <c r="H255" s="47" t="s">
        <v>3442</v>
      </c>
      <c r="I255" s="13">
        <v>1</v>
      </c>
      <c r="J255" s="47">
        <f>VLOOKUP(H255,Construction!$A:$I,9,FALSE)</f>
        <v>12</v>
      </c>
      <c r="K255" s="47">
        <f t="shared" si="14"/>
        <v>-11</v>
      </c>
      <c r="L255" s="13"/>
      <c r="M255" s="13">
        <v>0</v>
      </c>
      <c r="N255" s="22">
        <f t="shared" si="15"/>
        <v>1</v>
      </c>
      <c r="O255" s="22">
        <v>0</v>
      </c>
      <c r="P255" s="13"/>
    </row>
    <row r="256" spans="1:16" x14ac:dyDescent="0.3">
      <c r="A256" s="13">
        <v>287</v>
      </c>
      <c r="B256" s="13" t="s">
        <v>1917</v>
      </c>
      <c r="C256" s="13" t="s">
        <v>1916</v>
      </c>
      <c r="D256" s="13" t="s">
        <v>598</v>
      </c>
      <c r="E256" s="13">
        <v>2009</v>
      </c>
      <c r="F256" s="13"/>
      <c r="G256" s="13" t="s">
        <v>1552</v>
      </c>
      <c r="H256" s="47" t="s">
        <v>3442</v>
      </c>
      <c r="I256" s="13">
        <v>6</v>
      </c>
      <c r="J256" s="47">
        <f>VLOOKUP(H256,Construction!$A:$I,9,FALSE)</f>
        <v>12</v>
      </c>
      <c r="K256" s="47">
        <f t="shared" si="14"/>
        <v>-6</v>
      </c>
      <c r="L256" s="13"/>
      <c r="M256" s="13">
        <v>0</v>
      </c>
      <c r="N256" s="22">
        <f t="shared" si="15"/>
        <v>1</v>
      </c>
      <c r="O256" s="22">
        <v>0</v>
      </c>
      <c r="P256" s="13"/>
    </row>
    <row r="257" spans="1:16" x14ac:dyDescent="0.3">
      <c r="A257" s="13">
        <v>288</v>
      </c>
      <c r="B257" s="13" t="s">
        <v>1918</v>
      </c>
      <c r="C257" s="13" t="s">
        <v>1916</v>
      </c>
      <c r="D257" s="13" t="s">
        <v>598</v>
      </c>
      <c r="E257" s="13">
        <v>2009</v>
      </c>
      <c r="F257" s="13"/>
      <c r="G257" s="13" t="s">
        <v>1552</v>
      </c>
      <c r="H257" s="47" t="s">
        <v>3442</v>
      </c>
      <c r="I257" s="13">
        <v>12</v>
      </c>
      <c r="J257" s="47">
        <f>VLOOKUP(H257,Construction!$A:$I,9,FALSE)</f>
        <v>12</v>
      </c>
      <c r="K257" s="47">
        <f t="shared" si="14"/>
        <v>0</v>
      </c>
      <c r="L257" s="13"/>
      <c r="M257" s="13">
        <v>0</v>
      </c>
      <c r="N257" s="22">
        <f t="shared" si="15"/>
        <v>1</v>
      </c>
      <c r="O257" s="22">
        <v>0</v>
      </c>
      <c r="P257" s="13"/>
    </row>
    <row r="258" spans="1:16" x14ac:dyDescent="0.3">
      <c r="A258" s="12">
        <v>415</v>
      </c>
      <c r="B258" s="12" t="s">
        <v>1919</v>
      </c>
      <c r="C258" s="12" t="s">
        <v>607</v>
      </c>
      <c r="D258" s="12" t="s">
        <v>608</v>
      </c>
      <c r="E258" s="12">
        <v>2000</v>
      </c>
      <c r="G258" s="12" t="s">
        <v>1558</v>
      </c>
      <c r="H258" s="47" t="s">
        <v>607</v>
      </c>
      <c r="I258" s="13">
        <v>1</v>
      </c>
      <c r="J258" s="47">
        <f>VLOOKUP(H258,Construction!$A:$I,9,FALSE)</f>
        <v>1</v>
      </c>
      <c r="K258" s="47">
        <f t="shared" ref="K258:K321" si="19">I258-J258</f>
        <v>0</v>
      </c>
      <c r="L258" s="13"/>
      <c r="M258" s="12">
        <f>IF(EXACT(H258,"_missing_"),1,0)</f>
        <v>0</v>
      </c>
      <c r="N258" s="22">
        <f t="shared" ref="N258:N321" si="20">1*ISNUMBER(SEARCH("quarterly",C258))</f>
        <v>0</v>
      </c>
      <c r="O258" s="22">
        <v>0</v>
      </c>
    </row>
    <row r="259" spans="1:16" x14ac:dyDescent="0.3">
      <c r="A259" s="47">
        <v>416</v>
      </c>
      <c r="B259" s="47" t="s">
        <v>1920</v>
      </c>
      <c r="C259" s="47" t="s">
        <v>607</v>
      </c>
      <c r="D259" s="47" t="s">
        <v>608</v>
      </c>
      <c r="E259" s="47">
        <v>2000</v>
      </c>
      <c r="F259" s="47"/>
      <c r="G259" s="47" t="s">
        <v>1558</v>
      </c>
      <c r="H259" s="47" t="s">
        <v>607</v>
      </c>
      <c r="I259" s="47">
        <v>6</v>
      </c>
      <c r="J259" s="47">
        <f>VLOOKUP(H259,Construction!$A:$I,9,FALSE)</f>
        <v>1</v>
      </c>
      <c r="K259" s="47">
        <f t="shared" si="19"/>
        <v>5</v>
      </c>
      <c r="L259" s="47"/>
      <c r="M259" s="47">
        <f>IF(EXACT(H259,"_missing_"),1,0)</f>
        <v>0</v>
      </c>
      <c r="N259" s="22">
        <f t="shared" si="20"/>
        <v>0</v>
      </c>
      <c r="O259" s="22">
        <v>0</v>
      </c>
      <c r="P259" s="47"/>
    </row>
    <row r="260" spans="1:16" x14ac:dyDescent="0.3">
      <c r="A260" s="12">
        <v>417</v>
      </c>
      <c r="B260" s="12" t="s">
        <v>1921</v>
      </c>
      <c r="C260" s="12" t="s">
        <v>607</v>
      </c>
      <c r="D260" s="12" t="s">
        <v>608</v>
      </c>
      <c r="E260" s="12">
        <v>2000</v>
      </c>
      <c r="G260" s="12" t="s">
        <v>1558</v>
      </c>
      <c r="H260" s="47" t="s">
        <v>607</v>
      </c>
      <c r="I260" s="13">
        <v>12</v>
      </c>
      <c r="J260" s="47">
        <f>VLOOKUP(H260,Construction!$A:$I,9,FALSE)</f>
        <v>1</v>
      </c>
      <c r="K260" s="47">
        <f t="shared" si="19"/>
        <v>11</v>
      </c>
      <c r="L260" s="13"/>
      <c r="M260" s="12">
        <f>IF(EXACT(H260,"_missing_"),1,0)</f>
        <v>0</v>
      </c>
      <c r="N260" s="22">
        <f t="shared" si="20"/>
        <v>0</v>
      </c>
      <c r="O260" s="22">
        <v>0</v>
      </c>
    </row>
    <row r="261" spans="1:16" x14ac:dyDescent="0.3">
      <c r="A261" s="48">
        <v>180</v>
      </c>
      <c r="B261" s="48" t="s">
        <v>613</v>
      </c>
      <c r="C261" s="48" t="s">
        <v>612</v>
      </c>
      <c r="D261" s="48" t="s">
        <v>611</v>
      </c>
      <c r="E261" s="48">
        <v>1996</v>
      </c>
      <c r="F261" s="48"/>
      <c r="G261" s="48" t="s">
        <v>136</v>
      </c>
      <c r="H261" s="48" t="s">
        <v>610</v>
      </c>
      <c r="I261" s="48">
        <v>1</v>
      </c>
      <c r="J261" s="47">
        <f>VLOOKUP(H261,Construction!$A:$I,9,FALSE)</f>
        <v>1</v>
      </c>
      <c r="K261" s="47">
        <f t="shared" si="19"/>
        <v>0</v>
      </c>
      <c r="L261" s="48" t="s">
        <v>3544</v>
      </c>
      <c r="M261" s="48">
        <v>0</v>
      </c>
      <c r="N261" s="22">
        <f t="shared" si="20"/>
        <v>0</v>
      </c>
      <c r="O261" s="48">
        <v>0</v>
      </c>
      <c r="P261" s="48"/>
    </row>
    <row r="262" spans="1:16" x14ac:dyDescent="0.3">
      <c r="A262" s="48">
        <v>190</v>
      </c>
      <c r="B262" s="48" t="s">
        <v>1922</v>
      </c>
      <c r="C262" s="48" t="s">
        <v>1923</v>
      </c>
      <c r="D262" s="48" t="s">
        <v>611</v>
      </c>
      <c r="E262" s="48">
        <v>1996</v>
      </c>
      <c r="F262" s="48"/>
      <c r="G262" s="48" t="s">
        <v>136</v>
      </c>
      <c r="H262" s="48" t="s">
        <v>3545</v>
      </c>
      <c r="I262" s="48">
        <v>1</v>
      </c>
      <c r="J262" s="47">
        <f>VLOOKUP(H262,Construction!$A:$I,9,FALSE)</f>
        <v>1</v>
      </c>
      <c r="K262" s="47">
        <f t="shared" si="19"/>
        <v>0</v>
      </c>
      <c r="L262" s="48" t="s">
        <v>3544</v>
      </c>
      <c r="M262" s="48">
        <v>0</v>
      </c>
      <c r="N262" s="22">
        <f t="shared" si="20"/>
        <v>1</v>
      </c>
      <c r="O262" s="22">
        <v>1</v>
      </c>
      <c r="P262" s="48"/>
    </row>
    <row r="263" spans="1:16" x14ac:dyDescent="0.3">
      <c r="A263" s="48">
        <v>191</v>
      </c>
      <c r="B263" s="48" t="s">
        <v>1924</v>
      </c>
      <c r="C263" s="48" t="s">
        <v>1923</v>
      </c>
      <c r="D263" s="48" t="s">
        <v>611</v>
      </c>
      <c r="E263" s="48">
        <v>1996</v>
      </c>
      <c r="F263" s="48"/>
      <c r="G263" s="48" t="s">
        <v>136</v>
      </c>
      <c r="H263" s="48" t="s">
        <v>3545</v>
      </c>
      <c r="I263" s="48">
        <v>6</v>
      </c>
      <c r="J263" s="47">
        <f>VLOOKUP(H263,Construction!$A:$I,9,FALSE)</f>
        <v>1</v>
      </c>
      <c r="K263" s="47">
        <f t="shared" si="19"/>
        <v>5</v>
      </c>
      <c r="L263" s="48" t="s">
        <v>3544</v>
      </c>
      <c r="M263" s="48">
        <v>0</v>
      </c>
      <c r="N263" s="22">
        <f t="shared" si="20"/>
        <v>1</v>
      </c>
      <c r="O263" s="22">
        <v>1</v>
      </c>
      <c r="P263" s="48"/>
    </row>
    <row r="264" spans="1:16" x14ac:dyDescent="0.3">
      <c r="A264" s="48">
        <v>192</v>
      </c>
      <c r="B264" s="48" t="s">
        <v>1925</v>
      </c>
      <c r="C264" s="48" t="s">
        <v>1923</v>
      </c>
      <c r="D264" s="48" t="s">
        <v>611</v>
      </c>
      <c r="E264" s="48">
        <v>1996</v>
      </c>
      <c r="F264" s="48"/>
      <c r="G264" s="48" t="s">
        <v>136</v>
      </c>
      <c r="H264" s="48" t="s">
        <v>3545</v>
      </c>
      <c r="I264" s="48">
        <v>12</v>
      </c>
      <c r="J264" s="47">
        <f>VLOOKUP(H264,Construction!$A:$I,9,FALSE)</f>
        <v>1</v>
      </c>
      <c r="K264" s="47">
        <f t="shared" si="19"/>
        <v>11</v>
      </c>
      <c r="L264" s="48" t="s">
        <v>3544</v>
      </c>
      <c r="M264" s="48">
        <v>0</v>
      </c>
      <c r="N264" s="22">
        <f t="shared" si="20"/>
        <v>1</v>
      </c>
      <c r="O264" s="22">
        <v>1</v>
      </c>
      <c r="P264" s="48"/>
    </row>
    <row r="265" spans="1:16" x14ac:dyDescent="0.3">
      <c r="A265" s="13">
        <v>25</v>
      </c>
      <c r="B265" s="13" t="s">
        <v>1926</v>
      </c>
      <c r="C265" s="13" t="s">
        <v>1927</v>
      </c>
      <c r="D265" s="13" t="s">
        <v>1928</v>
      </c>
      <c r="E265" s="13">
        <v>1984</v>
      </c>
      <c r="F265" s="13"/>
      <c r="G265" s="13" t="s">
        <v>702</v>
      </c>
      <c r="H265" s="13" t="s">
        <v>187</v>
      </c>
      <c r="I265" s="13">
        <v>1</v>
      </c>
      <c r="J265" s="47">
        <f>VLOOKUP(H265,Construction!$A:$I,9,FALSE)</f>
        <v>1</v>
      </c>
      <c r="K265" s="47">
        <f t="shared" si="19"/>
        <v>0</v>
      </c>
      <c r="L265" s="13" t="s">
        <v>1720</v>
      </c>
      <c r="M265" s="13">
        <f>IF(EXACT(H265,"_missing_"),1,0)</f>
        <v>0</v>
      </c>
      <c r="N265" s="22">
        <f t="shared" si="20"/>
        <v>0</v>
      </c>
      <c r="O265" s="22">
        <v>0</v>
      </c>
      <c r="P265" s="13"/>
    </row>
    <row r="266" spans="1:16" x14ac:dyDescent="0.3">
      <c r="A266" s="13">
        <v>26</v>
      </c>
      <c r="B266" s="13" t="s">
        <v>1929</v>
      </c>
      <c r="C266" s="13" t="s">
        <v>1927</v>
      </c>
      <c r="D266" s="13" t="s">
        <v>1928</v>
      </c>
      <c r="E266" s="13">
        <v>1984</v>
      </c>
      <c r="F266" s="13"/>
      <c r="G266" s="13" t="s">
        <v>702</v>
      </c>
      <c r="H266" s="13" t="s">
        <v>187</v>
      </c>
      <c r="I266" s="13">
        <v>6</v>
      </c>
      <c r="J266" s="47">
        <f>VLOOKUP(H266,Construction!$A:$I,9,FALSE)</f>
        <v>1</v>
      </c>
      <c r="K266" s="47">
        <f t="shared" si="19"/>
        <v>5</v>
      </c>
      <c r="L266" s="13" t="s">
        <v>1720</v>
      </c>
      <c r="M266" s="13">
        <f>IF(EXACT(H266,"_missing_"),1,0)</f>
        <v>0</v>
      </c>
      <c r="N266" s="22">
        <f t="shared" si="20"/>
        <v>0</v>
      </c>
      <c r="O266" s="22">
        <v>0</v>
      </c>
      <c r="P266" s="13"/>
    </row>
    <row r="267" spans="1:16" x14ac:dyDescent="0.3">
      <c r="A267" s="13">
        <v>27</v>
      </c>
      <c r="B267" s="13" t="s">
        <v>1930</v>
      </c>
      <c r="C267" s="13" t="s">
        <v>1927</v>
      </c>
      <c r="D267" s="13" t="s">
        <v>1928</v>
      </c>
      <c r="E267" s="13">
        <v>1984</v>
      </c>
      <c r="F267" s="13"/>
      <c r="G267" s="13" t="s">
        <v>702</v>
      </c>
      <c r="H267" s="41" t="s">
        <v>187</v>
      </c>
      <c r="I267" s="13">
        <v>12</v>
      </c>
      <c r="J267" s="47">
        <f>VLOOKUP(H267,Construction!$A:$I,9,FALSE)</f>
        <v>1</v>
      </c>
      <c r="K267" s="47">
        <f t="shared" si="19"/>
        <v>11</v>
      </c>
      <c r="L267" s="13" t="s">
        <v>1720</v>
      </c>
      <c r="M267" s="13">
        <f>IF(EXACT(H267,"_missing_"),1,0)</f>
        <v>0</v>
      </c>
      <c r="N267" s="22">
        <f t="shared" si="20"/>
        <v>0</v>
      </c>
      <c r="O267" s="22">
        <v>0</v>
      </c>
      <c r="P267" s="13"/>
    </row>
    <row r="268" spans="1:16" x14ac:dyDescent="0.3">
      <c r="A268" s="48">
        <v>339</v>
      </c>
      <c r="B268" s="48" t="s">
        <v>1935</v>
      </c>
      <c r="C268" s="48" t="s">
        <v>1936</v>
      </c>
      <c r="D268" s="48" t="s">
        <v>1539</v>
      </c>
      <c r="E268" s="48">
        <v>2008</v>
      </c>
      <c r="F268" s="48"/>
      <c r="G268" s="48" t="s">
        <v>1552</v>
      </c>
      <c r="H268" s="44" t="s">
        <v>631</v>
      </c>
      <c r="I268" s="48">
        <v>1</v>
      </c>
      <c r="J268" s="47">
        <f>VLOOKUP(H268,Construction!$A:$I,9,FALSE)</f>
        <v>1</v>
      </c>
      <c r="K268" s="47">
        <f t="shared" si="19"/>
        <v>0</v>
      </c>
      <c r="L268" s="48" t="s">
        <v>3578</v>
      </c>
      <c r="M268" s="48">
        <v>0</v>
      </c>
      <c r="N268" s="22">
        <f t="shared" si="20"/>
        <v>0</v>
      </c>
      <c r="O268" s="22">
        <v>1</v>
      </c>
      <c r="P268" s="48"/>
    </row>
    <row r="269" spans="1:16" x14ac:dyDescent="0.3">
      <c r="A269" s="48">
        <v>343</v>
      </c>
      <c r="B269" s="48" t="s">
        <v>1943</v>
      </c>
      <c r="C269" s="48" t="s">
        <v>1944</v>
      </c>
      <c r="D269" s="48" t="s">
        <v>1539</v>
      </c>
      <c r="E269" s="48">
        <v>2008</v>
      </c>
      <c r="F269" s="48"/>
      <c r="G269" s="48" t="s">
        <v>1552</v>
      </c>
      <c r="H269" s="44" t="s">
        <v>3579</v>
      </c>
      <c r="I269" s="48">
        <v>1</v>
      </c>
      <c r="J269" s="47">
        <f>VLOOKUP(H269,Construction!$A:$I,9,FALSE)</f>
        <v>1</v>
      </c>
      <c r="K269" s="47">
        <f t="shared" si="19"/>
        <v>0</v>
      </c>
      <c r="L269" s="48" t="s">
        <v>3588</v>
      </c>
      <c r="M269" s="48">
        <v>0</v>
      </c>
      <c r="N269" s="22">
        <f t="shared" si="20"/>
        <v>0</v>
      </c>
      <c r="O269" s="22">
        <v>1</v>
      </c>
      <c r="P269" s="48"/>
    </row>
    <row r="270" spans="1:16" x14ac:dyDescent="0.3">
      <c r="A270" s="48">
        <v>344</v>
      </c>
      <c r="B270" s="48" t="s">
        <v>1945</v>
      </c>
      <c r="C270" s="48" t="s">
        <v>1946</v>
      </c>
      <c r="D270" s="48" t="s">
        <v>1539</v>
      </c>
      <c r="E270" s="48">
        <v>2008</v>
      </c>
      <c r="F270" s="48"/>
      <c r="G270" s="48" t="s">
        <v>1552</v>
      </c>
      <c r="H270" s="44" t="s">
        <v>3580</v>
      </c>
      <c r="I270" s="48">
        <v>1</v>
      </c>
      <c r="J270" s="47">
        <f>VLOOKUP(H270,Construction!$A:$I,9,FALSE)</f>
        <v>1</v>
      </c>
      <c r="K270" s="47">
        <f t="shared" si="19"/>
        <v>0</v>
      </c>
      <c r="L270" s="48" t="s">
        <v>3589</v>
      </c>
      <c r="M270" s="48">
        <v>0</v>
      </c>
      <c r="N270" s="22">
        <f t="shared" si="20"/>
        <v>0</v>
      </c>
      <c r="O270" s="22">
        <v>1</v>
      </c>
      <c r="P270" s="48"/>
    </row>
    <row r="271" spans="1:16" x14ac:dyDescent="0.3">
      <c r="A271" s="48">
        <v>345</v>
      </c>
      <c r="B271" s="48" t="s">
        <v>1947</v>
      </c>
      <c r="C271" s="48" t="s">
        <v>1948</v>
      </c>
      <c r="D271" s="48" t="s">
        <v>1539</v>
      </c>
      <c r="E271" s="48">
        <v>2008</v>
      </c>
      <c r="F271" s="48"/>
      <c r="G271" s="48" t="s">
        <v>1552</v>
      </c>
      <c r="H271" s="44" t="s">
        <v>3581</v>
      </c>
      <c r="I271" s="48">
        <v>1</v>
      </c>
      <c r="J271" s="47">
        <f>VLOOKUP(H271,Construction!$A:$I,9,FALSE)</f>
        <v>1</v>
      </c>
      <c r="K271" s="47">
        <f t="shared" si="19"/>
        <v>0</v>
      </c>
      <c r="L271" s="48" t="s">
        <v>3588</v>
      </c>
      <c r="M271" s="48">
        <v>0</v>
      </c>
      <c r="N271" s="22">
        <f t="shared" si="20"/>
        <v>0</v>
      </c>
      <c r="O271" s="22">
        <v>1</v>
      </c>
      <c r="P271" s="48"/>
    </row>
    <row r="272" spans="1:16" x14ac:dyDescent="0.3">
      <c r="A272" s="48">
        <v>346</v>
      </c>
      <c r="B272" s="48" t="s">
        <v>1949</v>
      </c>
      <c r="C272" s="48" t="s">
        <v>1950</v>
      </c>
      <c r="D272" s="48" t="s">
        <v>1539</v>
      </c>
      <c r="E272" s="48">
        <v>2008</v>
      </c>
      <c r="F272" s="48"/>
      <c r="G272" s="48" t="s">
        <v>1552</v>
      </c>
      <c r="H272" s="48" t="s">
        <v>3582</v>
      </c>
      <c r="I272" s="48">
        <v>1</v>
      </c>
      <c r="J272" s="47">
        <f>VLOOKUP(H272,Construction!$A:$I,9,FALSE)</f>
        <v>1</v>
      </c>
      <c r="K272" s="47">
        <f t="shared" si="19"/>
        <v>0</v>
      </c>
      <c r="L272" s="48" t="s">
        <v>3589</v>
      </c>
      <c r="M272" s="48">
        <v>0</v>
      </c>
      <c r="N272" s="22">
        <f t="shared" si="20"/>
        <v>0</v>
      </c>
      <c r="O272" s="22">
        <v>1</v>
      </c>
      <c r="P272" s="48"/>
    </row>
    <row r="273" spans="1:16" x14ac:dyDescent="0.3">
      <c r="A273" s="48">
        <v>337</v>
      </c>
      <c r="B273" s="48" t="s">
        <v>1931</v>
      </c>
      <c r="C273" s="48" t="s">
        <v>1932</v>
      </c>
      <c r="D273" s="48" t="s">
        <v>1539</v>
      </c>
      <c r="E273" s="48">
        <v>2008</v>
      </c>
      <c r="F273" s="48"/>
      <c r="G273" s="48" t="s">
        <v>1552</v>
      </c>
      <c r="H273" s="48" t="s">
        <v>3586</v>
      </c>
      <c r="I273" s="48">
        <v>1</v>
      </c>
      <c r="J273" s="47">
        <f>VLOOKUP(H273,Construction!$A:$I,9,FALSE)</f>
        <v>1</v>
      </c>
      <c r="K273" s="47">
        <f t="shared" si="19"/>
        <v>0</v>
      </c>
      <c r="L273" s="48" t="s">
        <v>3588</v>
      </c>
      <c r="M273" s="48">
        <v>0</v>
      </c>
      <c r="N273" s="22">
        <f t="shared" si="20"/>
        <v>0</v>
      </c>
      <c r="O273" s="22">
        <v>1</v>
      </c>
      <c r="P273" s="48"/>
    </row>
    <row r="274" spans="1:16" x14ac:dyDescent="0.3">
      <c r="A274" s="48">
        <v>338</v>
      </c>
      <c r="B274" s="48" t="s">
        <v>1933</v>
      </c>
      <c r="C274" s="48" t="s">
        <v>1934</v>
      </c>
      <c r="D274" s="48" t="s">
        <v>1539</v>
      </c>
      <c r="E274" s="48">
        <v>2008</v>
      </c>
      <c r="F274" s="48"/>
      <c r="G274" s="48" t="s">
        <v>1552</v>
      </c>
      <c r="H274" s="48" t="s">
        <v>3587</v>
      </c>
      <c r="I274" s="48">
        <v>1</v>
      </c>
      <c r="J274" s="47">
        <f>VLOOKUP(H274,Construction!$A:$I,9,FALSE)</f>
        <v>1</v>
      </c>
      <c r="K274" s="47">
        <f t="shared" si="19"/>
        <v>0</v>
      </c>
      <c r="L274" s="48" t="s">
        <v>3589</v>
      </c>
      <c r="M274" s="48">
        <v>0</v>
      </c>
      <c r="N274" s="22">
        <f t="shared" si="20"/>
        <v>0</v>
      </c>
      <c r="O274" s="22">
        <v>1</v>
      </c>
      <c r="P274" s="48"/>
    </row>
    <row r="275" spans="1:16" x14ac:dyDescent="0.3">
      <c r="A275" s="48">
        <v>340</v>
      </c>
      <c r="B275" s="48" t="s">
        <v>1937</v>
      </c>
      <c r="C275" s="48" t="s">
        <v>1938</v>
      </c>
      <c r="D275" s="48" t="s">
        <v>1539</v>
      </c>
      <c r="E275" s="48">
        <v>2008</v>
      </c>
      <c r="F275" s="48"/>
      <c r="G275" s="48" t="s">
        <v>1552</v>
      </c>
      <c r="H275" s="48" t="s">
        <v>3583</v>
      </c>
      <c r="I275" s="48">
        <v>1</v>
      </c>
      <c r="J275" s="47">
        <f>VLOOKUP(H275,Construction!$A:$I,9,FALSE)</f>
        <v>1</v>
      </c>
      <c r="K275" s="47">
        <f t="shared" si="19"/>
        <v>0</v>
      </c>
      <c r="L275" s="48" t="s">
        <v>3589</v>
      </c>
      <c r="M275" s="48">
        <v>0</v>
      </c>
      <c r="N275" s="22">
        <f t="shared" si="20"/>
        <v>0</v>
      </c>
      <c r="O275" s="22">
        <v>1</v>
      </c>
      <c r="P275" s="48"/>
    </row>
    <row r="276" spans="1:16" x14ac:dyDescent="0.3">
      <c r="A276" s="48">
        <v>341</v>
      </c>
      <c r="B276" s="48" t="s">
        <v>1939</v>
      </c>
      <c r="C276" s="48" t="s">
        <v>1940</v>
      </c>
      <c r="D276" s="48" t="s">
        <v>1539</v>
      </c>
      <c r="E276" s="48">
        <v>2008</v>
      </c>
      <c r="F276" s="48"/>
      <c r="G276" s="48" t="s">
        <v>1552</v>
      </c>
      <c r="H276" s="48" t="s">
        <v>3584</v>
      </c>
      <c r="I276" s="48">
        <v>1</v>
      </c>
      <c r="J276" s="47">
        <f>VLOOKUP(H276,Construction!$A:$I,9,FALSE)</f>
        <v>1</v>
      </c>
      <c r="K276" s="47">
        <f t="shared" si="19"/>
        <v>0</v>
      </c>
      <c r="L276" s="48" t="s">
        <v>3588</v>
      </c>
      <c r="M276" s="48">
        <v>0</v>
      </c>
      <c r="N276" s="22">
        <f t="shared" si="20"/>
        <v>0</v>
      </c>
      <c r="O276" s="22">
        <v>1</v>
      </c>
      <c r="P276" s="48"/>
    </row>
    <row r="277" spans="1:16" x14ac:dyDescent="0.3">
      <c r="A277" s="48">
        <v>342</v>
      </c>
      <c r="B277" s="48" t="s">
        <v>1941</v>
      </c>
      <c r="C277" s="48" t="s">
        <v>1942</v>
      </c>
      <c r="D277" s="48" t="s">
        <v>1539</v>
      </c>
      <c r="E277" s="48">
        <v>2008</v>
      </c>
      <c r="F277" s="48"/>
      <c r="G277" s="48" t="s">
        <v>1552</v>
      </c>
      <c r="H277" s="48" t="s">
        <v>3585</v>
      </c>
      <c r="I277" s="48">
        <v>1</v>
      </c>
      <c r="J277" s="47">
        <f>VLOOKUP(H277,Construction!$A:$I,9,FALSE)</f>
        <v>1</v>
      </c>
      <c r="K277" s="47">
        <f t="shared" si="19"/>
        <v>0</v>
      </c>
      <c r="L277" s="48" t="s">
        <v>3589</v>
      </c>
      <c r="M277" s="48">
        <v>0</v>
      </c>
      <c r="N277" s="22">
        <f t="shared" si="20"/>
        <v>0</v>
      </c>
      <c r="O277" s="22">
        <v>1</v>
      </c>
      <c r="P277" s="48"/>
    </row>
    <row r="278" spans="1:16" x14ac:dyDescent="0.3">
      <c r="A278" s="47">
        <v>133</v>
      </c>
      <c r="B278" s="47" t="s">
        <v>649</v>
      </c>
      <c r="C278" s="47" t="s">
        <v>1951</v>
      </c>
      <c r="D278" s="47" t="s">
        <v>1540</v>
      </c>
      <c r="E278" s="47">
        <v>2004</v>
      </c>
      <c r="F278" s="47"/>
      <c r="G278" s="47" t="s">
        <v>980</v>
      </c>
      <c r="H278" s="10" t="s">
        <v>646</v>
      </c>
      <c r="I278" s="47">
        <v>12</v>
      </c>
      <c r="J278" s="47">
        <f>VLOOKUP(H278,Construction!$A:$I,9,FALSE)</f>
        <v>12</v>
      </c>
      <c r="K278" s="47">
        <f t="shared" si="19"/>
        <v>0</v>
      </c>
      <c r="L278" s="47"/>
      <c r="M278" s="47">
        <f>IF(EXACT(H278,"_missing_"),1,0)</f>
        <v>0</v>
      </c>
      <c r="N278" s="22">
        <f t="shared" si="20"/>
        <v>0</v>
      </c>
      <c r="O278" s="22">
        <v>0</v>
      </c>
      <c r="P278" s="47"/>
    </row>
    <row r="279" spans="1:16" x14ac:dyDescent="0.3">
      <c r="A279" s="47">
        <v>266</v>
      </c>
      <c r="B279" s="47" t="s">
        <v>640</v>
      </c>
      <c r="C279" s="47" t="s">
        <v>1630</v>
      </c>
      <c r="D279" s="47" t="s">
        <v>638</v>
      </c>
      <c r="E279" s="47">
        <v>2013</v>
      </c>
      <c r="F279" s="47"/>
      <c r="G279" s="47" t="s">
        <v>1552</v>
      </c>
      <c r="H279" s="47" t="s">
        <v>637</v>
      </c>
      <c r="I279" s="47">
        <v>1</v>
      </c>
      <c r="J279" s="47">
        <f>VLOOKUP(H279,Construction!$A:$I,9,FALSE)</f>
        <v>1</v>
      </c>
      <c r="K279" s="47">
        <f t="shared" si="19"/>
        <v>0</v>
      </c>
      <c r="L279" s="47"/>
      <c r="M279" s="47">
        <f>IF(EXACT(H279,"_missing_"),1,0)</f>
        <v>0</v>
      </c>
      <c r="N279" s="22">
        <f t="shared" si="20"/>
        <v>0</v>
      </c>
      <c r="O279" s="22">
        <v>0</v>
      </c>
      <c r="P279" s="47"/>
    </row>
    <row r="280" spans="1:16" x14ac:dyDescent="0.3">
      <c r="A280" s="47">
        <v>265</v>
      </c>
      <c r="B280" s="47" t="s">
        <v>644</v>
      </c>
      <c r="C280" s="47" t="s">
        <v>1629</v>
      </c>
      <c r="D280" s="47" t="s">
        <v>638</v>
      </c>
      <c r="E280" s="47">
        <v>2013</v>
      </c>
      <c r="F280" s="47"/>
      <c r="G280" s="47" t="s">
        <v>1552</v>
      </c>
      <c r="H280" s="47" t="s">
        <v>642</v>
      </c>
      <c r="I280" s="47">
        <v>1</v>
      </c>
      <c r="J280" s="47">
        <f>VLOOKUP(H280,Construction!$A:$I,9,FALSE)</f>
        <v>1</v>
      </c>
      <c r="K280" s="47">
        <f t="shared" si="19"/>
        <v>0</v>
      </c>
      <c r="L280" s="47"/>
      <c r="M280" s="47">
        <f>IF(EXACT(H280,"_missing_"),1,0)</f>
        <v>0</v>
      </c>
      <c r="N280" s="22">
        <f t="shared" si="20"/>
        <v>0</v>
      </c>
      <c r="O280" s="22">
        <v>0</v>
      </c>
      <c r="P280" s="47"/>
    </row>
    <row r="281" spans="1:16" x14ac:dyDescent="0.3">
      <c r="A281" s="48">
        <v>134</v>
      </c>
      <c r="B281" s="48" t="s">
        <v>1975</v>
      </c>
      <c r="C281" s="48" t="s">
        <v>1976</v>
      </c>
      <c r="D281" s="48" t="s">
        <v>3623</v>
      </c>
      <c r="E281" s="48">
        <v>2004</v>
      </c>
      <c r="F281" s="48"/>
      <c r="G281" s="48" t="s">
        <v>980</v>
      </c>
      <c r="H281" s="45" t="s">
        <v>1975</v>
      </c>
      <c r="I281" s="48">
        <v>1</v>
      </c>
      <c r="J281" s="47">
        <f>VLOOKUP(H281,Construction!$A:$I,9,FALSE)</f>
        <v>1</v>
      </c>
      <c r="K281" s="47">
        <f t="shared" si="19"/>
        <v>0</v>
      </c>
      <c r="L281" s="48" t="s">
        <v>3624</v>
      </c>
      <c r="M281" s="48">
        <v>0</v>
      </c>
      <c r="N281" s="48">
        <f t="shared" si="20"/>
        <v>0</v>
      </c>
      <c r="O281" s="48">
        <v>1</v>
      </c>
      <c r="P281" s="48"/>
    </row>
    <row r="282" spans="1:16" x14ac:dyDescent="0.3">
      <c r="A282" s="48">
        <v>46</v>
      </c>
      <c r="B282" s="48" t="s">
        <v>1956</v>
      </c>
      <c r="C282" s="48" t="s">
        <v>1957</v>
      </c>
      <c r="D282" s="48" t="s">
        <v>665</v>
      </c>
      <c r="E282" s="48">
        <v>2007</v>
      </c>
      <c r="F282" s="48"/>
      <c r="G282" s="48" t="s">
        <v>702</v>
      </c>
      <c r="H282" s="49" t="s">
        <v>664</v>
      </c>
      <c r="I282" s="48">
        <v>1</v>
      </c>
      <c r="J282" s="47">
        <f>VLOOKUP(H282,Construction!$A:$I,9,FALSE)</f>
        <v>1</v>
      </c>
      <c r="K282" s="47">
        <f t="shared" si="19"/>
        <v>0</v>
      </c>
      <c r="L282" s="48" t="s">
        <v>3666</v>
      </c>
      <c r="M282" s="48">
        <v>0</v>
      </c>
      <c r="N282" s="22">
        <f t="shared" si="20"/>
        <v>0</v>
      </c>
      <c r="O282" s="22">
        <v>1</v>
      </c>
      <c r="P282" s="48"/>
    </row>
    <row r="283" spans="1:16" x14ac:dyDescent="0.3">
      <c r="A283" s="48">
        <v>47</v>
      </c>
      <c r="B283" s="48" t="s">
        <v>1958</v>
      </c>
      <c r="C283" s="48" t="s">
        <v>1957</v>
      </c>
      <c r="D283" s="48" t="s">
        <v>665</v>
      </c>
      <c r="E283" s="48">
        <v>2007</v>
      </c>
      <c r="F283" s="48"/>
      <c r="G283" s="48" t="s">
        <v>702</v>
      </c>
      <c r="H283" s="49" t="s">
        <v>664</v>
      </c>
      <c r="I283" s="48">
        <v>6</v>
      </c>
      <c r="J283" s="47">
        <f>VLOOKUP(H283,Construction!$A:$I,9,FALSE)</f>
        <v>1</v>
      </c>
      <c r="K283" s="47">
        <f t="shared" si="19"/>
        <v>5</v>
      </c>
      <c r="L283" s="48" t="s">
        <v>3666</v>
      </c>
      <c r="M283" s="48">
        <v>0</v>
      </c>
      <c r="N283" s="22">
        <f t="shared" si="20"/>
        <v>0</v>
      </c>
      <c r="O283" s="22">
        <v>1</v>
      </c>
      <c r="P283" s="48"/>
    </row>
    <row r="284" spans="1:16" x14ac:dyDescent="0.3">
      <c r="A284" s="48">
        <v>48</v>
      </c>
      <c r="B284" s="48" t="s">
        <v>1959</v>
      </c>
      <c r="C284" s="48" t="s">
        <v>1957</v>
      </c>
      <c r="D284" s="48" t="s">
        <v>665</v>
      </c>
      <c r="E284" s="48">
        <v>2007</v>
      </c>
      <c r="F284" s="48"/>
      <c r="G284" s="48" t="s">
        <v>702</v>
      </c>
      <c r="H284" s="49" t="s">
        <v>664</v>
      </c>
      <c r="I284" s="48">
        <v>12</v>
      </c>
      <c r="J284" s="47">
        <f>VLOOKUP(H284,Construction!$A:$I,9,FALSE)</f>
        <v>1</v>
      </c>
      <c r="K284" s="47">
        <f t="shared" si="19"/>
        <v>11</v>
      </c>
      <c r="L284" s="48" t="s">
        <v>3666</v>
      </c>
      <c r="M284" s="48">
        <v>0</v>
      </c>
      <c r="N284" s="22">
        <f t="shared" si="20"/>
        <v>0</v>
      </c>
      <c r="O284" s="22">
        <v>1</v>
      </c>
      <c r="P284" s="48"/>
    </row>
    <row r="285" spans="1:16" x14ac:dyDescent="0.3">
      <c r="A285" s="48">
        <v>43</v>
      </c>
      <c r="B285" s="48" t="s">
        <v>1952</v>
      </c>
      <c r="C285" s="48" t="s">
        <v>1953</v>
      </c>
      <c r="D285" s="48" t="s">
        <v>665</v>
      </c>
      <c r="E285" s="48">
        <v>2007</v>
      </c>
      <c r="F285" s="48"/>
      <c r="G285" s="48" t="s">
        <v>702</v>
      </c>
      <c r="H285" s="49" t="s">
        <v>668</v>
      </c>
      <c r="I285" s="48">
        <v>1</v>
      </c>
      <c r="J285" s="47">
        <f>VLOOKUP(H285,Construction!$A:$I,9,FALSE)</f>
        <v>1</v>
      </c>
      <c r="K285" s="47">
        <f t="shared" si="19"/>
        <v>0</v>
      </c>
      <c r="L285" s="48"/>
      <c r="M285" s="48">
        <v>0</v>
      </c>
      <c r="N285" s="22">
        <f t="shared" si="20"/>
        <v>0</v>
      </c>
      <c r="O285" s="22">
        <v>1</v>
      </c>
      <c r="P285" s="48"/>
    </row>
    <row r="286" spans="1:16" s="25" customFormat="1" x14ac:dyDescent="0.3">
      <c r="A286" s="48">
        <v>44</v>
      </c>
      <c r="B286" s="48" t="s">
        <v>1954</v>
      </c>
      <c r="C286" s="48" t="s">
        <v>1953</v>
      </c>
      <c r="D286" s="48" t="s">
        <v>665</v>
      </c>
      <c r="E286" s="48">
        <v>2007</v>
      </c>
      <c r="F286" s="48"/>
      <c r="G286" s="48" t="s">
        <v>702</v>
      </c>
      <c r="H286" s="48" t="s">
        <v>668</v>
      </c>
      <c r="I286" s="48">
        <v>6</v>
      </c>
      <c r="J286" s="47">
        <f>VLOOKUP(H286,Construction!$A:$I,9,FALSE)</f>
        <v>1</v>
      </c>
      <c r="K286" s="47">
        <f t="shared" si="19"/>
        <v>5</v>
      </c>
      <c r="L286" s="48"/>
      <c r="M286" s="48">
        <v>0</v>
      </c>
      <c r="N286" s="22">
        <f t="shared" si="20"/>
        <v>0</v>
      </c>
      <c r="O286" s="22">
        <v>1</v>
      </c>
      <c r="P286" s="48"/>
    </row>
    <row r="287" spans="1:16" s="25" customFormat="1" x14ac:dyDescent="0.3">
      <c r="A287" s="48">
        <v>45</v>
      </c>
      <c r="B287" s="48" t="s">
        <v>1955</v>
      </c>
      <c r="C287" s="48" t="s">
        <v>1953</v>
      </c>
      <c r="D287" s="48" t="s">
        <v>665</v>
      </c>
      <c r="E287" s="48">
        <v>2007</v>
      </c>
      <c r="F287" s="48"/>
      <c r="G287" s="48" t="s">
        <v>702</v>
      </c>
      <c r="H287" s="44" t="s">
        <v>668</v>
      </c>
      <c r="I287" s="48">
        <v>12</v>
      </c>
      <c r="J287" s="47">
        <f>VLOOKUP(H287,Construction!$A:$I,9,FALSE)</f>
        <v>1</v>
      </c>
      <c r="K287" s="47">
        <f t="shared" si="19"/>
        <v>11</v>
      </c>
      <c r="L287" s="48"/>
      <c r="M287" s="48">
        <v>0</v>
      </c>
      <c r="N287" s="22">
        <f t="shared" si="20"/>
        <v>0</v>
      </c>
      <c r="O287" s="22">
        <v>1</v>
      </c>
      <c r="P287" s="48"/>
    </row>
    <row r="288" spans="1:16" s="25" customFormat="1" x14ac:dyDescent="0.3">
      <c r="A288" s="47">
        <v>443</v>
      </c>
      <c r="B288" s="47" t="s">
        <v>1960</v>
      </c>
      <c r="C288" s="47" t="s">
        <v>100</v>
      </c>
      <c r="D288" s="47" t="s">
        <v>1961</v>
      </c>
      <c r="E288" s="47">
        <v>2015</v>
      </c>
      <c r="F288" s="47"/>
      <c r="G288" s="47" t="s">
        <v>1558</v>
      </c>
      <c r="H288" s="17" t="s">
        <v>3475</v>
      </c>
      <c r="I288" s="47">
        <v>1</v>
      </c>
      <c r="J288" s="47">
        <f>VLOOKUP(H288,Construction!$A:$I,9,FALSE)</f>
        <v>1</v>
      </c>
      <c r="K288" s="47">
        <f t="shared" si="19"/>
        <v>0</v>
      </c>
      <c r="L288" s="47" t="s">
        <v>3373</v>
      </c>
      <c r="M288" s="47">
        <f>IF(EXACT(H288,"_missing_"),1,0)</f>
        <v>0</v>
      </c>
      <c r="N288" s="22">
        <f t="shared" si="20"/>
        <v>0</v>
      </c>
      <c r="O288" s="22">
        <v>0</v>
      </c>
      <c r="P288" s="47"/>
    </row>
    <row r="289" spans="1:16" s="25" customFormat="1" x14ac:dyDescent="0.3">
      <c r="A289" s="47">
        <v>444</v>
      </c>
      <c r="B289" s="47" t="s">
        <v>1962</v>
      </c>
      <c r="C289" s="47" t="s">
        <v>100</v>
      </c>
      <c r="D289" s="47" t="s">
        <v>1961</v>
      </c>
      <c r="E289" s="47">
        <v>2015</v>
      </c>
      <c r="F289" s="47"/>
      <c r="G289" s="47" t="s">
        <v>1558</v>
      </c>
      <c r="H289" s="17" t="s">
        <v>3475</v>
      </c>
      <c r="I289" s="47">
        <v>6</v>
      </c>
      <c r="J289" s="47">
        <f>VLOOKUP(H289,Construction!$A:$I,9,FALSE)</f>
        <v>1</v>
      </c>
      <c r="K289" s="47">
        <f t="shared" si="19"/>
        <v>5</v>
      </c>
      <c r="L289" s="47" t="s">
        <v>3373</v>
      </c>
      <c r="M289" s="47">
        <f>IF(EXACT(H289,"_missing_"),1,0)</f>
        <v>0</v>
      </c>
      <c r="N289" s="22">
        <f t="shared" si="20"/>
        <v>0</v>
      </c>
      <c r="O289" s="22">
        <v>0</v>
      </c>
      <c r="P289" s="47"/>
    </row>
    <row r="290" spans="1:16" s="25" customFormat="1" x14ac:dyDescent="0.3">
      <c r="A290" s="47">
        <v>445</v>
      </c>
      <c r="B290" s="47" t="s">
        <v>1963</v>
      </c>
      <c r="C290" s="47" t="s">
        <v>100</v>
      </c>
      <c r="D290" s="47" t="s">
        <v>1961</v>
      </c>
      <c r="E290" s="47">
        <v>2015</v>
      </c>
      <c r="F290" s="47"/>
      <c r="G290" s="47" t="s">
        <v>1558</v>
      </c>
      <c r="H290" s="17" t="s">
        <v>3475</v>
      </c>
      <c r="I290" s="47">
        <v>12</v>
      </c>
      <c r="J290" s="47">
        <f>VLOOKUP(H290,Construction!$A:$I,9,FALSE)</f>
        <v>1</v>
      </c>
      <c r="K290" s="47">
        <f t="shared" si="19"/>
        <v>11</v>
      </c>
      <c r="L290" s="47" t="s">
        <v>3373</v>
      </c>
      <c r="M290" s="47">
        <f>IF(EXACT(H290,"_missing_"),1,0)</f>
        <v>0</v>
      </c>
      <c r="N290" s="22">
        <f t="shared" si="20"/>
        <v>0</v>
      </c>
      <c r="O290" s="22">
        <v>0</v>
      </c>
      <c r="P290" s="47"/>
    </row>
    <row r="291" spans="1:16" s="25" customFormat="1" x14ac:dyDescent="0.3">
      <c r="A291" s="48">
        <v>274</v>
      </c>
      <c r="B291" s="48" t="s">
        <v>1965</v>
      </c>
      <c r="C291" s="48" t="s">
        <v>1966</v>
      </c>
      <c r="D291" s="48" t="s">
        <v>672</v>
      </c>
      <c r="E291" s="48">
        <v>2005</v>
      </c>
      <c r="F291" s="48"/>
      <c r="G291" s="48" t="s">
        <v>1552</v>
      </c>
      <c r="H291" s="48" t="s">
        <v>671</v>
      </c>
      <c r="I291" s="48">
        <v>1</v>
      </c>
      <c r="J291" s="47">
        <f>VLOOKUP(H291,Construction!$A:$I,9,FALSE)</f>
        <v>1</v>
      </c>
      <c r="K291" s="47">
        <f t="shared" si="19"/>
        <v>0</v>
      </c>
      <c r="L291" s="48"/>
      <c r="M291" s="48">
        <f>IF(EXACT(H291,"_missing_"),1,0)</f>
        <v>0</v>
      </c>
      <c r="N291" s="48">
        <f t="shared" si="20"/>
        <v>0</v>
      </c>
      <c r="O291" s="48">
        <v>1</v>
      </c>
      <c r="P291" s="48"/>
    </row>
    <row r="292" spans="1:16" s="25" customFormat="1" x14ac:dyDescent="0.3">
      <c r="A292" s="48">
        <v>275</v>
      </c>
      <c r="B292" s="48" t="s">
        <v>1967</v>
      </c>
      <c r="C292" s="48" t="s">
        <v>1968</v>
      </c>
      <c r="D292" s="48" t="s">
        <v>672</v>
      </c>
      <c r="E292" s="48">
        <v>2005</v>
      </c>
      <c r="F292" s="48"/>
      <c r="G292" s="48" t="s">
        <v>1552</v>
      </c>
      <c r="H292" s="48" t="s">
        <v>3606</v>
      </c>
      <c r="I292" s="48">
        <v>1</v>
      </c>
      <c r="J292" s="47">
        <f>VLOOKUP(H292,Construction!$A:$I,9,FALSE)</f>
        <v>1</v>
      </c>
      <c r="K292" s="47">
        <f t="shared" si="19"/>
        <v>0</v>
      </c>
      <c r="L292" s="48" t="s">
        <v>3608</v>
      </c>
      <c r="M292" s="48">
        <v>0</v>
      </c>
      <c r="N292" s="48">
        <f t="shared" si="20"/>
        <v>0</v>
      </c>
      <c r="O292" s="48">
        <v>1</v>
      </c>
      <c r="P292" s="48"/>
    </row>
    <row r="293" spans="1:16" s="25" customFormat="1" x14ac:dyDescent="0.3">
      <c r="A293" s="48">
        <v>273</v>
      </c>
      <c r="B293" s="48" t="s">
        <v>1964</v>
      </c>
      <c r="C293" s="48" t="s">
        <v>3604</v>
      </c>
      <c r="D293" s="48" t="s">
        <v>672</v>
      </c>
      <c r="E293" s="48">
        <v>2005</v>
      </c>
      <c r="F293" s="48"/>
      <c r="G293" s="48" t="s">
        <v>1552</v>
      </c>
      <c r="H293" s="48" t="s">
        <v>3605</v>
      </c>
      <c r="I293" s="48">
        <v>1</v>
      </c>
      <c r="J293" s="47">
        <f>VLOOKUP(H293,Construction!$A:$I,9,FALSE)</f>
        <v>1</v>
      </c>
      <c r="K293" s="47">
        <f t="shared" si="19"/>
        <v>0</v>
      </c>
      <c r="L293" s="48" t="s">
        <v>3607</v>
      </c>
      <c r="M293" s="48">
        <v>0</v>
      </c>
      <c r="N293" s="48">
        <f t="shared" si="20"/>
        <v>0</v>
      </c>
      <c r="O293" s="48">
        <v>1</v>
      </c>
      <c r="P293" s="48"/>
    </row>
    <row r="294" spans="1:16" s="25" customFormat="1" x14ac:dyDescent="0.3">
      <c r="A294" s="48">
        <v>267</v>
      </c>
      <c r="B294" s="48" t="s">
        <v>1969</v>
      </c>
      <c r="C294" s="48" t="s">
        <v>1970</v>
      </c>
      <c r="D294" s="48" t="s">
        <v>677</v>
      </c>
      <c r="E294" s="48">
        <v>2006</v>
      </c>
      <c r="F294" s="48"/>
      <c r="G294" s="48" t="s">
        <v>1552</v>
      </c>
      <c r="H294" s="48" t="s">
        <v>676</v>
      </c>
      <c r="I294" s="48">
        <v>1</v>
      </c>
      <c r="J294" s="47">
        <f>VLOOKUP(H294,Construction!$A:$I,9,FALSE)</f>
        <v>1</v>
      </c>
      <c r="K294" s="47">
        <f t="shared" si="19"/>
        <v>0</v>
      </c>
      <c r="L294" s="48"/>
      <c r="M294" s="48">
        <v>0</v>
      </c>
      <c r="N294" s="22">
        <f t="shared" si="20"/>
        <v>0</v>
      </c>
      <c r="O294" s="22">
        <v>1</v>
      </c>
      <c r="P294" s="48"/>
    </row>
    <row r="295" spans="1:16" s="25" customFormat="1" x14ac:dyDescent="0.3">
      <c r="A295" s="48">
        <v>268</v>
      </c>
      <c r="B295" s="48" t="s">
        <v>1971</v>
      </c>
      <c r="C295" s="48" t="s">
        <v>1972</v>
      </c>
      <c r="D295" s="48" t="s">
        <v>677</v>
      </c>
      <c r="E295" s="48">
        <v>2006</v>
      </c>
      <c r="F295" s="48"/>
      <c r="G295" s="48" t="s">
        <v>1552</v>
      </c>
      <c r="H295" s="48" t="s">
        <v>3575</v>
      </c>
      <c r="I295" s="48">
        <v>1</v>
      </c>
      <c r="J295" s="47">
        <f>VLOOKUP(H295,Construction!$A:$I,9,FALSE)</f>
        <v>1</v>
      </c>
      <c r="K295" s="47">
        <f t="shared" si="19"/>
        <v>0</v>
      </c>
      <c r="L295" s="48" t="s">
        <v>3577</v>
      </c>
      <c r="M295" s="48">
        <v>0</v>
      </c>
      <c r="N295" s="22">
        <f t="shared" si="20"/>
        <v>0</v>
      </c>
      <c r="O295" s="22">
        <v>1</v>
      </c>
      <c r="P295" s="48"/>
    </row>
    <row r="296" spans="1:16" x14ac:dyDescent="0.3">
      <c r="A296" s="48">
        <v>269</v>
      </c>
      <c r="B296" s="48" t="s">
        <v>1973</v>
      </c>
      <c r="C296" s="48" t="s">
        <v>1974</v>
      </c>
      <c r="D296" s="48" t="s">
        <v>677</v>
      </c>
      <c r="E296" s="48">
        <v>2006</v>
      </c>
      <c r="F296" s="48"/>
      <c r="G296" s="48" t="s">
        <v>1552</v>
      </c>
      <c r="H296" s="48" t="s">
        <v>3576</v>
      </c>
      <c r="I296" s="48">
        <v>1</v>
      </c>
      <c r="J296" s="47">
        <f>VLOOKUP(H296,Construction!$A:$I,9,FALSE)</f>
        <v>1</v>
      </c>
      <c r="K296" s="47">
        <f t="shared" si="19"/>
        <v>0</v>
      </c>
      <c r="L296" s="48" t="s">
        <v>3577</v>
      </c>
      <c r="M296" s="48">
        <v>0</v>
      </c>
      <c r="N296" s="22">
        <f t="shared" si="20"/>
        <v>0</v>
      </c>
      <c r="O296" s="22">
        <v>1</v>
      </c>
      <c r="P296" s="48"/>
    </row>
    <row r="297" spans="1:16" x14ac:dyDescent="0.3">
      <c r="A297" s="13">
        <v>165</v>
      </c>
      <c r="B297" s="13" t="s">
        <v>1978</v>
      </c>
      <c r="C297" s="13" t="s">
        <v>1979</v>
      </c>
      <c r="D297" s="13" t="s">
        <v>1977</v>
      </c>
      <c r="E297" s="13">
        <v>2015</v>
      </c>
      <c r="F297" s="13"/>
      <c r="G297" s="13" t="s">
        <v>136</v>
      </c>
      <c r="H297" s="13" t="s">
        <v>615</v>
      </c>
      <c r="I297" s="47">
        <v>1</v>
      </c>
      <c r="J297" s="47">
        <f>VLOOKUP(H297,Construction!$A:$I,9,FALSE)</f>
        <v>12</v>
      </c>
      <c r="K297" s="47">
        <f t="shared" si="19"/>
        <v>-11</v>
      </c>
      <c r="L297" s="13"/>
      <c r="M297" s="13">
        <f t="shared" ref="M297:M318" si="21">IF(EXACT(H297,"_missing_"),1,0)</f>
        <v>0</v>
      </c>
      <c r="N297" s="22">
        <f t="shared" si="20"/>
        <v>0</v>
      </c>
      <c r="O297" s="22">
        <v>0</v>
      </c>
      <c r="P297" s="13"/>
    </row>
    <row r="298" spans="1:16" x14ac:dyDescent="0.3">
      <c r="A298" s="13">
        <v>166</v>
      </c>
      <c r="B298" s="13" t="s">
        <v>1980</v>
      </c>
      <c r="C298" s="13" t="s">
        <v>1979</v>
      </c>
      <c r="D298" s="13" t="s">
        <v>1977</v>
      </c>
      <c r="E298" s="13">
        <v>2015</v>
      </c>
      <c r="F298" s="13"/>
      <c r="G298" s="13" t="s">
        <v>136</v>
      </c>
      <c r="H298" s="13" t="s">
        <v>615</v>
      </c>
      <c r="I298" s="47">
        <v>6</v>
      </c>
      <c r="J298" s="47">
        <f>VLOOKUP(H298,Construction!$A:$I,9,FALSE)</f>
        <v>12</v>
      </c>
      <c r="K298" s="47">
        <f t="shared" si="19"/>
        <v>-6</v>
      </c>
      <c r="L298" s="13"/>
      <c r="M298" s="13">
        <f t="shared" si="21"/>
        <v>0</v>
      </c>
      <c r="N298" s="22">
        <f t="shared" si="20"/>
        <v>0</v>
      </c>
      <c r="O298" s="22">
        <v>0</v>
      </c>
      <c r="P298" s="13"/>
    </row>
    <row r="299" spans="1:16" x14ac:dyDescent="0.3">
      <c r="A299" s="13">
        <v>167</v>
      </c>
      <c r="B299" s="13" t="s">
        <v>1981</v>
      </c>
      <c r="C299" s="13" t="s">
        <v>1979</v>
      </c>
      <c r="D299" s="13" t="s">
        <v>1977</v>
      </c>
      <c r="E299" s="13">
        <v>2015</v>
      </c>
      <c r="F299" s="13"/>
      <c r="G299" s="13" t="s">
        <v>136</v>
      </c>
      <c r="H299" s="47" t="s">
        <v>615</v>
      </c>
      <c r="I299" s="13">
        <v>12</v>
      </c>
      <c r="J299" s="47">
        <f>VLOOKUP(H299,Construction!$A:$I,9,FALSE)</f>
        <v>12</v>
      </c>
      <c r="K299" s="47">
        <f t="shared" si="19"/>
        <v>0</v>
      </c>
      <c r="L299" s="13"/>
      <c r="M299" s="13">
        <f t="shared" si="21"/>
        <v>0</v>
      </c>
      <c r="N299" s="22">
        <f t="shared" si="20"/>
        <v>0</v>
      </c>
      <c r="O299" s="22">
        <v>0</v>
      </c>
      <c r="P299" s="13"/>
    </row>
    <row r="300" spans="1:16" x14ac:dyDescent="0.3">
      <c r="A300" s="13">
        <v>300</v>
      </c>
      <c r="B300" s="13" t="s">
        <v>1982</v>
      </c>
      <c r="C300" s="13" t="s">
        <v>1983</v>
      </c>
      <c r="D300" s="13" t="s">
        <v>1984</v>
      </c>
      <c r="E300" s="13">
        <v>2009</v>
      </c>
      <c r="F300" s="13"/>
      <c r="G300" s="13" t="s">
        <v>1552</v>
      </c>
      <c r="H300" s="13" t="s">
        <v>619</v>
      </c>
      <c r="I300" s="13">
        <v>1</v>
      </c>
      <c r="J300" s="47">
        <f>VLOOKUP(H300,Construction!$A:$I,9,FALSE)</f>
        <v>12</v>
      </c>
      <c r="K300" s="47">
        <f t="shared" si="19"/>
        <v>-11</v>
      </c>
      <c r="L300" s="13"/>
      <c r="M300" s="13">
        <f t="shared" si="21"/>
        <v>0</v>
      </c>
      <c r="N300" s="22">
        <f t="shared" si="20"/>
        <v>0</v>
      </c>
      <c r="O300" s="22">
        <v>0</v>
      </c>
      <c r="P300" s="13"/>
    </row>
    <row r="301" spans="1:16" x14ac:dyDescent="0.3">
      <c r="A301" s="13">
        <v>301</v>
      </c>
      <c r="B301" s="13" t="s">
        <v>1985</v>
      </c>
      <c r="C301" s="13" t="s">
        <v>1983</v>
      </c>
      <c r="D301" s="13" t="s">
        <v>1984</v>
      </c>
      <c r="E301" s="13">
        <v>2009</v>
      </c>
      <c r="F301" s="13"/>
      <c r="G301" s="13" t="s">
        <v>1552</v>
      </c>
      <c r="H301" s="47" t="s">
        <v>619</v>
      </c>
      <c r="I301" s="13">
        <v>6</v>
      </c>
      <c r="J301" s="47">
        <f>VLOOKUP(H301,Construction!$A:$I,9,FALSE)</f>
        <v>12</v>
      </c>
      <c r="K301" s="47">
        <f t="shared" si="19"/>
        <v>-6</v>
      </c>
      <c r="L301" s="13"/>
      <c r="M301" s="13">
        <f t="shared" si="21"/>
        <v>0</v>
      </c>
      <c r="N301" s="22">
        <f t="shared" si="20"/>
        <v>0</v>
      </c>
      <c r="O301" s="22">
        <v>0</v>
      </c>
      <c r="P301" s="13"/>
    </row>
    <row r="302" spans="1:16" x14ac:dyDescent="0.3">
      <c r="A302" s="12">
        <v>302</v>
      </c>
      <c r="B302" s="12" t="s">
        <v>1986</v>
      </c>
      <c r="C302" s="12" t="s">
        <v>1983</v>
      </c>
      <c r="D302" s="12" t="s">
        <v>1984</v>
      </c>
      <c r="E302" s="13">
        <v>2009</v>
      </c>
      <c r="G302" s="12" t="s">
        <v>1552</v>
      </c>
      <c r="H302" s="13" t="s">
        <v>619</v>
      </c>
      <c r="I302" s="47">
        <v>12</v>
      </c>
      <c r="J302" s="47">
        <f>VLOOKUP(H302,Construction!$A:$I,9,FALSE)</f>
        <v>12</v>
      </c>
      <c r="K302" s="47">
        <f t="shared" si="19"/>
        <v>0</v>
      </c>
      <c r="M302" s="13">
        <f t="shared" si="21"/>
        <v>0</v>
      </c>
      <c r="N302" s="22">
        <f t="shared" si="20"/>
        <v>0</v>
      </c>
      <c r="O302" s="22">
        <v>0</v>
      </c>
    </row>
    <row r="303" spans="1:16" x14ac:dyDescent="0.3">
      <c r="A303" s="12">
        <v>418</v>
      </c>
      <c r="B303" s="12" t="s">
        <v>709</v>
      </c>
      <c r="C303" s="12" t="s">
        <v>1987</v>
      </c>
      <c r="D303" s="12" t="s">
        <v>706</v>
      </c>
      <c r="E303" s="12">
        <v>1990</v>
      </c>
      <c r="G303" s="12" t="s">
        <v>1558</v>
      </c>
      <c r="H303" s="13" t="s">
        <v>705</v>
      </c>
      <c r="I303" s="13">
        <v>1</v>
      </c>
      <c r="J303" s="47">
        <f>VLOOKUP(H303,Construction!$A:$I,9,FALSE)</f>
        <v>1</v>
      </c>
      <c r="K303" s="47">
        <f t="shared" si="19"/>
        <v>0</v>
      </c>
      <c r="M303" s="13">
        <f t="shared" si="21"/>
        <v>0</v>
      </c>
      <c r="N303" s="22">
        <f t="shared" si="20"/>
        <v>0</v>
      </c>
      <c r="O303" s="22">
        <v>0</v>
      </c>
    </row>
    <row r="304" spans="1:16" x14ac:dyDescent="0.3">
      <c r="A304" s="47">
        <v>19</v>
      </c>
      <c r="B304" s="47" t="s">
        <v>1988</v>
      </c>
      <c r="C304" s="47" t="s">
        <v>1989</v>
      </c>
      <c r="D304" s="47" t="s">
        <v>691</v>
      </c>
      <c r="E304" s="47">
        <v>2006</v>
      </c>
      <c r="F304" s="47"/>
      <c r="G304" s="47" t="s">
        <v>702</v>
      </c>
      <c r="H304" s="10" t="s">
        <v>690</v>
      </c>
      <c r="I304" s="47">
        <v>1</v>
      </c>
      <c r="J304" s="47">
        <f>VLOOKUP(H304,Construction!$A:$I,9,FALSE)</f>
        <v>3</v>
      </c>
      <c r="K304" s="47">
        <f t="shared" si="19"/>
        <v>-2</v>
      </c>
      <c r="L304" s="47"/>
      <c r="M304" s="47">
        <f t="shared" si="21"/>
        <v>0</v>
      </c>
      <c r="N304" s="22">
        <f t="shared" si="20"/>
        <v>0</v>
      </c>
      <c r="O304" s="22">
        <v>0</v>
      </c>
      <c r="P304" s="47"/>
    </row>
    <row r="305" spans="1:16" x14ac:dyDescent="0.3">
      <c r="A305" s="13">
        <v>20</v>
      </c>
      <c r="B305" s="13" t="s">
        <v>1990</v>
      </c>
      <c r="C305" s="13" t="s">
        <v>1989</v>
      </c>
      <c r="D305" s="13" t="s">
        <v>691</v>
      </c>
      <c r="E305" s="13">
        <v>2006</v>
      </c>
      <c r="F305" s="13"/>
      <c r="G305" s="13" t="s">
        <v>702</v>
      </c>
      <c r="H305" s="10" t="s">
        <v>690</v>
      </c>
      <c r="I305" s="13">
        <v>6</v>
      </c>
      <c r="J305" s="47">
        <f>VLOOKUP(H305,Construction!$A:$I,9,FALSE)</f>
        <v>3</v>
      </c>
      <c r="K305" s="47">
        <f t="shared" si="19"/>
        <v>3</v>
      </c>
      <c r="L305" s="13"/>
      <c r="M305" s="13">
        <f t="shared" si="21"/>
        <v>0</v>
      </c>
      <c r="N305" s="22">
        <f t="shared" si="20"/>
        <v>0</v>
      </c>
      <c r="O305" s="22">
        <v>0</v>
      </c>
      <c r="P305" s="13"/>
    </row>
    <row r="306" spans="1:16" x14ac:dyDescent="0.3">
      <c r="A306" s="13">
        <v>21</v>
      </c>
      <c r="B306" s="13" t="s">
        <v>1991</v>
      </c>
      <c r="C306" s="13" t="s">
        <v>1989</v>
      </c>
      <c r="D306" s="13" t="s">
        <v>691</v>
      </c>
      <c r="E306" s="13">
        <v>2006</v>
      </c>
      <c r="F306" s="13"/>
      <c r="G306" s="13" t="s">
        <v>702</v>
      </c>
      <c r="H306" s="10" t="s">
        <v>690</v>
      </c>
      <c r="I306" s="13">
        <v>12</v>
      </c>
      <c r="J306" s="47">
        <f>VLOOKUP(H306,Construction!$A:$I,9,FALSE)</f>
        <v>3</v>
      </c>
      <c r="K306" s="47">
        <f t="shared" si="19"/>
        <v>9</v>
      </c>
      <c r="L306" s="13"/>
      <c r="M306" s="13">
        <f t="shared" si="21"/>
        <v>0</v>
      </c>
      <c r="N306" s="22">
        <f t="shared" si="20"/>
        <v>0</v>
      </c>
      <c r="O306" s="22">
        <v>0</v>
      </c>
      <c r="P306" s="13"/>
    </row>
    <row r="307" spans="1:16" ht="16.2" x14ac:dyDescent="0.3">
      <c r="A307" s="13">
        <v>13</v>
      </c>
      <c r="B307" s="13" t="s">
        <v>1992</v>
      </c>
      <c r="C307" s="13" t="s">
        <v>1993</v>
      </c>
      <c r="D307" s="13" t="s">
        <v>697</v>
      </c>
      <c r="E307" s="13">
        <v>1993</v>
      </c>
      <c r="F307" s="13"/>
      <c r="G307" s="13" t="s">
        <v>702</v>
      </c>
      <c r="H307" s="42" t="s">
        <v>696</v>
      </c>
      <c r="I307" s="13">
        <v>1</v>
      </c>
      <c r="J307" s="47">
        <f>VLOOKUP(H307,Construction!$A:$I,9,FALSE)</f>
        <v>1</v>
      </c>
      <c r="K307" s="47">
        <f t="shared" si="19"/>
        <v>0</v>
      </c>
      <c r="L307" s="13"/>
      <c r="M307" s="13">
        <f t="shared" si="21"/>
        <v>0</v>
      </c>
      <c r="N307" s="22">
        <f t="shared" si="20"/>
        <v>0</v>
      </c>
      <c r="O307" s="22">
        <v>0</v>
      </c>
      <c r="P307" s="13"/>
    </row>
    <row r="308" spans="1:16" ht="16.2" x14ac:dyDescent="0.3">
      <c r="A308" s="13">
        <v>14</v>
      </c>
      <c r="B308" s="13" t="s">
        <v>1994</v>
      </c>
      <c r="C308" s="13" t="s">
        <v>1993</v>
      </c>
      <c r="D308" s="13" t="s">
        <v>697</v>
      </c>
      <c r="E308" s="13">
        <v>1993</v>
      </c>
      <c r="F308" s="13"/>
      <c r="G308" s="13" t="s">
        <v>702</v>
      </c>
      <c r="H308" s="10" t="s">
        <v>696</v>
      </c>
      <c r="I308" s="13">
        <v>6</v>
      </c>
      <c r="J308" s="47">
        <f>VLOOKUP(H308,Construction!$A:$I,9,FALSE)</f>
        <v>1</v>
      </c>
      <c r="K308" s="47">
        <f t="shared" si="19"/>
        <v>5</v>
      </c>
      <c r="L308" s="13"/>
      <c r="M308" s="13">
        <f t="shared" si="21"/>
        <v>0</v>
      </c>
      <c r="N308" s="22">
        <f t="shared" si="20"/>
        <v>0</v>
      </c>
      <c r="O308" s="22">
        <v>0</v>
      </c>
      <c r="P308" s="13"/>
    </row>
    <row r="309" spans="1:16" ht="16.2" x14ac:dyDescent="0.3">
      <c r="A309" s="13">
        <v>15</v>
      </c>
      <c r="B309" s="13" t="s">
        <v>1995</v>
      </c>
      <c r="C309" s="13" t="s">
        <v>1993</v>
      </c>
      <c r="D309" s="13" t="s">
        <v>697</v>
      </c>
      <c r="E309" s="13">
        <v>1993</v>
      </c>
      <c r="F309" s="13"/>
      <c r="G309" s="13" t="s">
        <v>702</v>
      </c>
      <c r="H309" s="10" t="s">
        <v>696</v>
      </c>
      <c r="I309" s="13">
        <v>12</v>
      </c>
      <c r="J309" s="47">
        <f>VLOOKUP(H309,Construction!$A:$I,9,FALSE)</f>
        <v>1</v>
      </c>
      <c r="K309" s="47">
        <f t="shared" si="19"/>
        <v>11</v>
      </c>
      <c r="L309" s="13"/>
      <c r="M309" s="13">
        <f t="shared" si="21"/>
        <v>0</v>
      </c>
      <c r="N309" s="22">
        <f t="shared" si="20"/>
        <v>0</v>
      </c>
      <c r="O309" s="22">
        <v>0</v>
      </c>
      <c r="P309" s="13"/>
    </row>
    <row r="310" spans="1:16" ht="16.2" x14ac:dyDescent="0.3">
      <c r="A310" s="47">
        <v>10</v>
      </c>
      <c r="B310" s="47" t="s">
        <v>1996</v>
      </c>
      <c r="C310" s="47" t="s">
        <v>1997</v>
      </c>
      <c r="D310" s="47" t="s">
        <v>697</v>
      </c>
      <c r="E310" s="47">
        <v>1993</v>
      </c>
      <c r="F310" s="47"/>
      <c r="G310" s="47" t="s">
        <v>702</v>
      </c>
      <c r="H310" s="42" t="s">
        <v>700</v>
      </c>
      <c r="I310" s="47">
        <v>1</v>
      </c>
      <c r="J310" s="47">
        <f>VLOOKUP(H310,Construction!$A:$I,9,FALSE)</f>
        <v>1</v>
      </c>
      <c r="K310" s="47">
        <f t="shared" si="19"/>
        <v>0</v>
      </c>
      <c r="L310" s="47"/>
      <c r="M310" s="47">
        <f t="shared" si="21"/>
        <v>0</v>
      </c>
      <c r="N310" s="22">
        <f t="shared" si="20"/>
        <v>0</v>
      </c>
      <c r="O310" s="22">
        <v>0</v>
      </c>
      <c r="P310" s="47"/>
    </row>
    <row r="311" spans="1:16" ht="16.2" x14ac:dyDescent="0.3">
      <c r="A311" s="47">
        <v>11</v>
      </c>
      <c r="B311" s="47" t="s">
        <v>1998</v>
      </c>
      <c r="C311" s="47" t="s">
        <v>1997</v>
      </c>
      <c r="D311" s="47" t="s">
        <v>697</v>
      </c>
      <c r="E311" s="47">
        <v>1993</v>
      </c>
      <c r="F311" s="47"/>
      <c r="G311" s="47" t="s">
        <v>702</v>
      </c>
      <c r="H311" s="42" t="s">
        <v>700</v>
      </c>
      <c r="I311" s="47">
        <v>6</v>
      </c>
      <c r="J311" s="47">
        <f>VLOOKUP(H311,Construction!$A:$I,9,FALSE)</f>
        <v>1</v>
      </c>
      <c r="K311" s="47">
        <f t="shared" si="19"/>
        <v>5</v>
      </c>
      <c r="L311" s="47"/>
      <c r="M311" s="47">
        <f t="shared" si="21"/>
        <v>0</v>
      </c>
      <c r="N311" s="22">
        <f t="shared" si="20"/>
        <v>0</v>
      </c>
      <c r="O311" s="22">
        <v>0</v>
      </c>
      <c r="P311" s="47"/>
    </row>
    <row r="312" spans="1:16" ht="16.2" x14ac:dyDescent="0.3">
      <c r="A312" s="47">
        <v>12</v>
      </c>
      <c r="B312" s="47" t="s">
        <v>1999</v>
      </c>
      <c r="C312" s="47" t="s">
        <v>1997</v>
      </c>
      <c r="D312" s="47" t="s">
        <v>697</v>
      </c>
      <c r="E312" s="47">
        <v>1993</v>
      </c>
      <c r="F312" s="47"/>
      <c r="G312" s="47" t="s">
        <v>702</v>
      </c>
      <c r="H312" s="42" t="s">
        <v>700</v>
      </c>
      <c r="I312" s="47">
        <v>12</v>
      </c>
      <c r="J312" s="47">
        <f>VLOOKUP(H312,Construction!$A:$I,9,FALSE)</f>
        <v>1</v>
      </c>
      <c r="K312" s="47">
        <f t="shared" si="19"/>
        <v>11</v>
      </c>
      <c r="L312" s="47"/>
      <c r="M312" s="47">
        <f t="shared" si="21"/>
        <v>0</v>
      </c>
      <c r="N312" s="22">
        <f t="shared" si="20"/>
        <v>0</v>
      </c>
      <c r="O312" s="22">
        <v>0</v>
      </c>
      <c r="P312" s="47"/>
    </row>
    <row r="313" spans="1:16" x14ac:dyDescent="0.3">
      <c r="A313" s="47">
        <v>270</v>
      </c>
      <c r="B313" s="47" t="s">
        <v>2000</v>
      </c>
      <c r="C313" s="47" t="s">
        <v>2001</v>
      </c>
      <c r="D313" s="47" t="s">
        <v>2002</v>
      </c>
      <c r="E313" s="47">
        <v>2005</v>
      </c>
      <c r="F313" s="47"/>
      <c r="G313" s="47" t="s">
        <v>1552</v>
      </c>
      <c r="H313" s="47" t="s">
        <v>193</v>
      </c>
      <c r="I313" s="47">
        <v>1</v>
      </c>
      <c r="J313" s="47">
        <f>VLOOKUP(H313,Construction!$A:$I,9,FALSE)</f>
        <v>1</v>
      </c>
      <c r="K313" s="47">
        <f t="shared" si="19"/>
        <v>0</v>
      </c>
      <c r="L313" s="47"/>
      <c r="M313" s="47">
        <f t="shared" si="21"/>
        <v>0</v>
      </c>
      <c r="N313" s="22">
        <f t="shared" si="20"/>
        <v>0</v>
      </c>
      <c r="O313" s="22">
        <v>0</v>
      </c>
      <c r="P313" s="47"/>
    </row>
    <row r="314" spans="1:16" s="25" customFormat="1" x14ac:dyDescent="0.3">
      <c r="A314" s="47">
        <v>271</v>
      </c>
      <c r="B314" s="47" t="s">
        <v>2003</v>
      </c>
      <c r="C314" s="47" t="s">
        <v>2001</v>
      </c>
      <c r="D314" s="47" t="s">
        <v>2002</v>
      </c>
      <c r="E314" s="47">
        <v>2005</v>
      </c>
      <c r="F314" s="47"/>
      <c r="G314" s="47" t="s">
        <v>1552</v>
      </c>
      <c r="H314" s="47" t="s">
        <v>193</v>
      </c>
      <c r="I314" s="47">
        <v>6</v>
      </c>
      <c r="J314" s="47">
        <f>VLOOKUP(H314,Construction!$A:$I,9,FALSE)</f>
        <v>1</v>
      </c>
      <c r="K314" s="47">
        <f t="shared" si="19"/>
        <v>5</v>
      </c>
      <c r="L314" s="47"/>
      <c r="M314" s="47">
        <f t="shared" si="21"/>
        <v>0</v>
      </c>
      <c r="N314" s="22">
        <f t="shared" si="20"/>
        <v>0</v>
      </c>
      <c r="O314" s="22">
        <v>0</v>
      </c>
      <c r="P314" s="47"/>
    </row>
    <row r="315" spans="1:16" s="25" customFormat="1" x14ac:dyDescent="0.3">
      <c r="A315" s="47">
        <v>272</v>
      </c>
      <c r="B315" s="47" t="s">
        <v>2004</v>
      </c>
      <c r="C315" s="47" t="s">
        <v>2001</v>
      </c>
      <c r="D315" s="47" t="s">
        <v>2002</v>
      </c>
      <c r="E315" s="47">
        <v>2005</v>
      </c>
      <c r="F315" s="47"/>
      <c r="G315" s="47" t="s">
        <v>1552</v>
      </c>
      <c r="H315" s="47" t="s">
        <v>193</v>
      </c>
      <c r="I315" s="47">
        <v>12</v>
      </c>
      <c r="J315" s="47">
        <f>VLOOKUP(H315,Construction!$A:$I,9,FALSE)</f>
        <v>1</v>
      </c>
      <c r="K315" s="47">
        <f t="shared" si="19"/>
        <v>11</v>
      </c>
      <c r="L315" s="47"/>
      <c r="M315" s="47">
        <f t="shared" si="21"/>
        <v>0</v>
      </c>
      <c r="N315" s="22">
        <f t="shared" si="20"/>
        <v>0</v>
      </c>
      <c r="O315" s="22">
        <v>0</v>
      </c>
      <c r="P315" s="47"/>
    </row>
    <row r="316" spans="1:16" s="25" customFormat="1" x14ac:dyDescent="0.3">
      <c r="A316" s="47">
        <v>422</v>
      </c>
      <c r="B316" s="47" t="s">
        <v>2005</v>
      </c>
      <c r="C316" s="47" t="s">
        <v>2006</v>
      </c>
      <c r="D316" s="47" t="s">
        <v>719</v>
      </c>
      <c r="E316" s="47">
        <v>2014</v>
      </c>
      <c r="F316" s="47"/>
      <c r="G316" s="47" t="s">
        <v>1558</v>
      </c>
      <c r="H316" s="47" t="s">
        <v>718</v>
      </c>
      <c r="I316" s="47">
        <v>1</v>
      </c>
      <c r="J316" s="47">
        <f>VLOOKUP(H316,Construction!$A:$I,9,FALSE)</f>
        <v>12</v>
      </c>
      <c r="K316" s="47">
        <f t="shared" si="19"/>
        <v>-11</v>
      </c>
      <c r="L316" s="47"/>
      <c r="M316" s="47">
        <f t="shared" si="21"/>
        <v>0</v>
      </c>
      <c r="N316" s="22">
        <f t="shared" si="20"/>
        <v>0</v>
      </c>
      <c r="O316" s="22">
        <v>0</v>
      </c>
      <c r="P316" s="47"/>
    </row>
    <row r="317" spans="1:16" s="25" customFormat="1" x14ac:dyDescent="0.3">
      <c r="A317" s="47">
        <v>423</v>
      </c>
      <c r="B317" s="47" t="s">
        <v>2007</v>
      </c>
      <c r="C317" s="47" t="s">
        <v>2006</v>
      </c>
      <c r="D317" s="47" t="s">
        <v>719</v>
      </c>
      <c r="E317" s="47">
        <v>2014</v>
      </c>
      <c r="F317" s="47"/>
      <c r="G317" s="47" t="s">
        <v>1558</v>
      </c>
      <c r="H317" s="47" t="s">
        <v>718</v>
      </c>
      <c r="I317" s="47">
        <v>6</v>
      </c>
      <c r="J317" s="47">
        <f>VLOOKUP(H317,Construction!$A:$I,9,FALSE)</f>
        <v>12</v>
      </c>
      <c r="K317" s="47">
        <f t="shared" si="19"/>
        <v>-6</v>
      </c>
      <c r="L317" s="47"/>
      <c r="M317" s="47">
        <f t="shared" si="21"/>
        <v>0</v>
      </c>
      <c r="N317" s="22">
        <f t="shared" si="20"/>
        <v>0</v>
      </c>
      <c r="O317" s="22">
        <v>0</v>
      </c>
      <c r="P317" s="47"/>
    </row>
    <row r="318" spans="1:16" s="25" customFormat="1" x14ac:dyDescent="0.3">
      <c r="A318" s="47">
        <v>424</v>
      </c>
      <c r="B318" s="47" t="s">
        <v>2008</v>
      </c>
      <c r="C318" s="47" t="s">
        <v>2006</v>
      </c>
      <c r="D318" s="47" t="s">
        <v>719</v>
      </c>
      <c r="E318" s="47">
        <v>2014</v>
      </c>
      <c r="F318" s="47"/>
      <c r="G318" s="47" t="s">
        <v>1558</v>
      </c>
      <c r="H318" s="47" t="s">
        <v>718</v>
      </c>
      <c r="I318" s="47">
        <v>12</v>
      </c>
      <c r="J318" s="47">
        <f>VLOOKUP(H318,Construction!$A:$I,9,FALSE)</f>
        <v>12</v>
      </c>
      <c r="K318" s="47">
        <f t="shared" si="19"/>
        <v>0</v>
      </c>
      <c r="L318" s="47"/>
      <c r="M318" s="47">
        <f t="shared" si="21"/>
        <v>0</v>
      </c>
      <c r="N318" s="22">
        <f t="shared" si="20"/>
        <v>0</v>
      </c>
      <c r="O318" s="22">
        <v>0</v>
      </c>
      <c r="P318" s="47"/>
    </row>
    <row r="319" spans="1:16" x14ac:dyDescent="0.3">
      <c r="A319" s="48">
        <v>124</v>
      </c>
      <c r="B319" s="48" t="s">
        <v>2009</v>
      </c>
      <c r="C319" s="48" t="s">
        <v>2010</v>
      </c>
      <c r="D319" s="48" t="s">
        <v>723</v>
      </c>
      <c r="E319" s="48">
        <v>1996</v>
      </c>
      <c r="F319" s="48"/>
      <c r="G319" s="48" t="s">
        <v>1611</v>
      </c>
      <c r="H319" s="48" t="s">
        <v>722</v>
      </c>
      <c r="I319" s="48">
        <v>1</v>
      </c>
      <c r="J319" s="47">
        <f>VLOOKUP(H319,Construction!$A:$I,9,FALSE)</f>
        <v>1</v>
      </c>
      <c r="K319" s="47">
        <f t="shared" si="19"/>
        <v>0</v>
      </c>
      <c r="L319" s="48" t="s">
        <v>3566</v>
      </c>
      <c r="M319" s="48">
        <v>0</v>
      </c>
      <c r="N319" s="22">
        <f t="shared" si="20"/>
        <v>0</v>
      </c>
      <c r="O319" s="22">
        <v>1</v>
      </c>
      <c r="P319" s="48"/>
    </row>
    <row r="320" spans="1:16" x14ac:dyDescent="0.3">
      <c r="A320" s="22">
        <v>125</v>
      </c>
      <c r="B320" s="22" t="s">
        <v>2011</v>
      </c>
      <c r="C320" s="22" t="s">
        <v>2010</v>
      </c>
      <c r="D320" s="22" t="s">
        <v>723</v>
      </c>
      <c r="E320" s="22">
        <v>1996</v>
      </c>
      <c r="F320" s="22"/>
      <c r="G320" s="22" t="s">
        <v>1611</v>
      </c>
      <c r="H320" s="22" t="s">
        <v>722</v>
      </c>
      <c r="I320" s="22">
        <v>6</v>
      </c>
      <c r="J320" s="47">
        <f>VLOOKUP(H320,Construction!$A:$I,9,FALSE)</f>
        <v>1</v>
      </c>
      <c r="K320" s="47">
        <f t="shared" si="19"/>
        <v>5</v>
      </c>
      <c r="L320" s="48" t="s">
        <v>3566</v>
      </c>
      <c r="M320" s="48">
        <v>0</v>
      </c>
      <c r="N320" s="22">
        <f t="shared" si="20"/>
        <v>0</v>
      </c>
      <c r="O320" s="22">
        <v>0</v>
      </c>
      <c r="P320" s="22"/>
    </row>
    <row r="321" spans="1:16" x14ac:dyDescent="0.3">
      <c r="A321" s="22">
        <v>126</v>
      </c>
      <c r="B321" s="22" t="s">
        <v>2012</v>
      </c>
      <c r="C321" s="22" t="s">
        <v>2010</v>
      </c>
      <c r="D321" s="22" t="s">
        <v>723</v>
      </c>
      <c r="E321" s="22">
        <v>1996</v>
      </c>
      <c r="F321" s="22"/>
      <c r="G321" s="22" t="s">
        <v>1611</v>
      </c>
      <c r="H321" s="22" t="s">
        <v>722</v>
      </c>
      <c r="I321" s="22">
        <v>12</v>
      </c>
      <c r="J321" s="47">
        <f>VLOOKUP(H321,Construction!$A:$I,9,FALSE)</f>
        <v>1</v>
      </c>
      <c r="K321" s="47">
        <f t="shared" si="19"/>
        <v>11</v>
      </c>
      <c r="L321" s="48" t="s">
        <v>3566</v>
      </c>
      <c r="M321" s="48">
        <v>0</v>
      </c>
      <c r="N321" s="22">
        <f t="shared" si="20"/>
        <v>0</v>
      </c>
      <c r="O321" s="22">
        <v>0</v>
      </c>
      <c r="P321" s="22"/>
    </row>
    <row r="322" spans="1:16" x14ac:dyDescent="0.3">
      <c r="A322" s="48">
        <v>123</v>
      </c>
      <c r="B322" s="48" t="s">
        <v>2013</v>
      </c>
      <c r="C322" s="48" t="s">
        <v>2014</v>
      </c>
      <c r="D322" s="48" t="s">
        <v>723</v>
      </c>
      <c r="E322" s="48">
        <v>1996</v>
      </c>
      <c r="F322" s="48"/>
      <c r="G322" s="48" t="s">
        <v>1611</v>
      </c>
      <c r="H322" s="48" t="s">
        <v>3565</v>
      </c>
      <c r="I322" s="48">
        <v>1</v>
      </c>
      <c r="J322" s="47">
        <f>VLOOKUP(H322,Construction!$A:$I,9,FALSE)</f>
        <v>1</v>
      </c>
      <c r="K322" s="47">
        <f t="shared" ref="K322:K385" si="22">I322-J322</f>
        <v>0</v>
      </c>
      <c r="L322" s="48" t="s">
        <v>3567</v>
      </c>
      <c r="M322" s="48">
        <v>0</v>
      </c>
      <c r="N322" s="22">
        <f t="shared" ref="N322:N385" si="23">1*ISNUMBER(SEARCH("quarterly",C322))</f>
        <v>0</v>
      </c>
      <c r="O322" s="22">
        <v>1</v>
      </c>
      <c r="P322" s="48"/>
    </row>
    <row r="323" spans="1:16" x14ac:dyDescent="0.3">
      <c r="A323" s="47">
        <v>81</v>
      </c>
      <c r="B323" s="47" t="s">
        <v>739</v>
      </c>
      <c r="C323" s="47" t="s">
        <v>2015</v>
      </c>
      <c r="D323" s="47" t="s">
        <v>1541</v>
      </c>
      <c r="E323" s="47">
        <v>1994</v>
      </c>
      <c r="F323" s="47"/>
      <c r="G323" s="47" t="s">
        <v>1611</v>
      </c>
      <c r="H323" s="10" t="s">
        <v>736</v>
      </c>
      <c r="I323" s="47">
        <v>12</v>
      </c>
      <c r="J323" s="47">
        <f>VLOOKUP(H323,Construction!$A:$I,9,FALSE)</f>
        <v>12</v>
      </c>
      <c r="K323" s="47">
        <f t="shared" si="22"/>
        <v>0</v>
      </c>
      <c r="L323" s="47"/>
      <c r="M323" s="47">
        <f>IF(EXACT(H323,"_missing_"),1,0)</f>
        <v>0</v>
      </c>
      <c r="N323" s="22">
        <f t="shared" si="23"/>
        <v>0</v>
      </c>
      <c r="O323" s="22">
        <v>0</v>
      </c>
      <c r="P323" s="47"/>
    </row>
    <row r="324" spans="1:16" s="25" customFormat="1" x14ac:dyDescent="0.3">
      <c r="A324" s="13">
        <v>82</v>
      </c>
      <c r="B324" s="13" t="s">
        <v>2016</v>
      </c>
      <c r="C324" s="13" t="s">
        <v>2017</v>
      </c>
      <c r="D324" s="13" t="s">
        <v>1541</v>
      </c>
      <c r="E324" s="13">
        <v>1994</v>
      </c>
      <c r="F324" s="13"/>
      <c r="G324" s="13" t="s">
        <v>1611</v>
      </c>
      <c r="H324" s="10" t="s">
        <v>3384</v>
      </c>
      <c r="I324" s="13">
        <v>1</v>
      </c>
      <c r="J324" s="47">
        <f>VLOOKUP(H324,Construction!$A:$I,9,FALSE)</f>
        <v>12</v>
      </c>
      <c r="K324" s="47">
        <f t="shared" si="22"/>
        <v>-11</v>
      </c>
      <c r="L324" s="13"/>
      <c r="M324" s="13">
        <v>0</v>
      </c>
      <c r="N324" s="22">
        <f t="shared" si="23"/>
        <v>1</v>
      </c>
      <c r="O324" s="22">
        <v>0</v>
      </c>
      <c r="P324" s="13"/>
    </row>
    <row r="325" spans="1:16" s="25" customFormat="1" x14ac:dyDescent="0.3">
      <c r="A325" s="47">
        <v>83</v>
      </c>
      <c r="B325" s="47" t="s">
        <v>2018</v>
      </c>
      <c r="C325" s="47" t="s">
        <v>2017</v>
      </c>
      <c r="D325" s="47" t="s">
        <v>1541</v>
      </c>
      <c r="E325" s="47">
        <v>1994</v>
      </c>
      <c r="F325" s="47"/>
      <c r="G325" s="47" t="s">
        <v>1611</v>
      </c>
      <c r="H325" s="10" t="s">
        <v>3384</v>
      </c>
      <c r="I325" s="47">
        <v>6</v>
      </c>
      <c r="J325" s="47">
        <f>VLOOKUP(H325,Construction!$A:$I,9,FALSE)</f>
        <v>12</v>
      </c>
      <c r="K325" s="47">
        <f t="shared" si="22"/>
        <v>-6</v>
      </c>
      <c r="L325" s="47"/>
      <c r="M325" s="47">
        <v>0</v>
      </c>
      <c r="N325" s="22">
        <f t="shared" si="23"/>
        <v>1</v>
      </c>
      <c r="O325" s="22">
        <v>0</v>
      </c>
      <c r="P325" s="47"/>
    </row>
    <row r="326" spans="1:16" x14ac:dyDescent="0.3">
      <c r="A326" s="47">
        <v>84</v>
      </c>
      <c r="B326" s="47" t="s">
        <v>2019</v>
      </c>
      <c r="C326" s="47" t="s">
        <v>2017</v>
      </c>
      <c r="D326" s="47" t="s">
        <v>1541</v>
      </c>
      <c r="E326" s="47">
        <v>1994</v>
      </c>
      <c r="F326" s="47"/>
      <c r="G326" s="47" t="s">
        <v>1611</v>
      </c>
      <c r="H326" s="10" t="s">
        <v>3384</v>
      </c>
      <c r="I326" s="47">
        <v>12</v>
      </c>
      <c r="J326" s="47">
        <f>VLOOKUP(H326,Construction!$A:$I,9,FALSE)</f>
        <v>12</v>
      </c>
      <c r="K326" s="47">
        <f t="shared" si="22"/>
        <v>0</v>
      </c>
      <c r="L326" s="47"/>
      <c r="M326" s="47">
        <v>0</v>
      </c>
      <c r="N326" s="22">
        <f t="shared" si="23"/>
        <v>1</v>
      </c>
      <c r="O326" s="22">
        <v>0</v>
      </c>
      <c r="P326" s="47"/>
    </row>
    <row r="327" spans="1:16" x14ac:dyDescent="0.3">
      <c r="A327" s="12">
        <v>97</v>
      </c>
      <c r="B327" s="12" t="s">
        <v>731</v>
      </c>
      <c r="C327" s="12" t="s">
        <v>2020</v>
      </c>
      <c r="D327" s="12" t="s">
        <v>1541</v>
      </c>
      <c r="E327" s="12">
        <v>1994</v>
      </c>
      <c r="G327" s="12" t="s">
        <v>1611</v>
      </c>
      <c r="H327" s="10" t="s">
        <v>727</v>
      </c>
      <c r="I327" s="47">
        <v>12</v>
      </c>
      <c r="J327" s="47">
        <f>VLOOKUP(H327,Construction!$A:$I,9,FALSE)</f>
        <v>12</v>
      </c>
      <c r="K327" s="47">
        <f t="shared" si="22"/>
        <v>0</v>
      </c>
      <c r="M327" s="13">
        <f>IF(EXACT(H327,"_missing_"),1,0)</f>
        <v>0</v>
      </c>
      <c r="N327" s="22">
        <f t="shared" si="23"/>
        <v>0</v>
      </c>
      <c r="O327" s="22">
        <v>0</v>
      </c>
    </row>
    <row r="328" spans="1:16" x14ac:dyDescent="0.3">
      <c r="A328" s="13">
        <v>98</v>
      </c>
      <c r="B328" s="13" t="s">
        <v>734</v>
      </c>
      <c r="C328" s="13" t="s">
        <v>733</v>
      </c>
      <c r="D328" s="13" t="s">
        <v>1541</v>
      </c>
      <c r="E328" s="13">
        <v>1994</v>
      </c>
      <c r="F328" s="13"/>
      <c r="G328" s="13" t="s">
        <v>1611</v>
      </c>
      <c r="H328" s="10" t="s">
        <v>732</v>
      </c>
      <c r="I328" s="13">
        <v>12</v>
      </c>
      <c r="J328" s="47">
        <f>VLOOKUP(H328,Construction!$A:$I,9,FALSE)</f>
        <v>12</v>
      </c>
      <c r="K328" s="47">
        <f t="shared" si="22"/>
        <v>0</v>
      </c>
      <c r="L328" s="13"/>
      <c r="M328" s="13">
        <f>IF(EXACT(H328,"_missing_"),1,0)</f>
        <v>0</v>
      </c>
      <c r="N328" s="22">
        <f t="shared" si="23"/>
        <v>0</v>
      </c>
      <c r="O328" s="22">
        <v>0</v>
      </c>
      <c r="P328" s="13"/>
    </row>
    <row r="329" spans="1:16" x14ac:dyDescent="0.3">
      <c r="A329" s="12">
        <v>241</v>
      </c>
      <c r="B329" s="12" t="s">
        <v>2021</v>
      </c>
      <c r="C329" s="12" t="s">
        <v>2022</v>
      </c>
      <c r="D329" s="12" t="s">
        <v>1541</v>
      </c>
      <c r="E329" s="12">
        <v>1994</v>
      </c>
      <c r="G329" s="12" t="s">
        <v>136</v>
      </c>
      <c r="H329" s="13" t="s">
        <v>3436</v>
      </c>
      <c r="I329" s="13">
        <v>1</v>
      </c>
      <c r="J329" s="47">
        <f>VLOOKUP(H329,Construction!$A:$I,9,FALSE)</f>
        <v>12</v>
      </c>
      <c r="K329" s="47">
        <f t="shared" si="22"/>
        <v>-11</v>
      </c>
      <c r="M329" s="13">
        <v>0</v>
      </c>
      <c r="N329" s="22">
        <f t="shared" si="23"/>
        <v>1</v>
      </c>
      <c r="O329" s="22">
        <v>0</v>
      </c>
    </row>
    <row r="330" spans="1:16" x14ac:dyDescent="0.3">
      <c r="A330" s="13">
        <v>242</v>
      </c>
      <c r="B330" s="13" t="s">
        <v>2023</v>
      </c>
      <c r="C330" s="13" t="s">
        <v>2022</v>
      </c>
      <c r="D330" s="13" t="s">
        <v>1541</v>
      </c>
      <c r="E330" s="13">
        <v>1994</v>
      </c>
      <c r="F330" s="13"/>
      <c r="G330" s="13" t="s">
        <v>136</v>
      </c>
      <c r="H330" s="47" t="s">
        <v>3436</v>
      </c>
      <c r="I330" s="13">
        <v>6</v>
      </c>
      <c r="J330" s="47">
        <f>VLOOKUP(H330,Construction!$A:$I,9,FALSE)</f>
        <v>12</v>
      </c>
      <c r="K330" s="47">
        <f t="shared" si="22"/>
        <v>-6</v>
      </c>
      <c r="L330" s="13"/>
      <c r="M330" s="13">
        <v>0</v>
      </c>
      <c r="N330" s="22">
        <f t="shared" si="23"/>
        <v>1</v>
      </c>
      <c r="O330" s="22">
        <v>0</v>
      </c>
      <c r="P330" s="13"/>
    </row>
    <row r="331" spans="1:16" x14ac:dyDescent="0.3">
      <c r="A331" s="13">
        <v>243</v>
      </c>
      <c r="B331" s="13" t="s">
        <v>2024</v>
      </c>
      <c r="C331" s="13" t="s">
        <v>2022</v>
      </c>
      <c r="D331" s="13" t="s">
        <v>1541</v>
      </c>
      <c r="E331" s="13">
        <v>1994</v>
      </c>
      <c r="F331" s="13"/>
      <c r="G331" s="13" t="s">
        <v>136</v>
      </c>
      <c r="H331" s="13" t="s">
        <v>3436</v>
      </c>
      <c r="I331" s="13">
        <v>12</v>
      </c>
      <c r="J331" s="47">
        <f>VLOOKUP(H331,Construction!$A:$I,9,FALSE)</f>
        <v>12</v>
      </c>
      <c r="K331" s="47">
        <f t="shared" si="22"/>
        <v>0</v>
      </c>
      <c r="L331" s="13"/>
      <c r="M331" s="13">
        <v>0</v>
      </c>
      <c r="N331" s="22">
        <f t="shared" si="23"/>
        <v>1</v>
      </c>
      <c r="O331" s="22">
        <v>0</v>
      </c>
      <c r="P331" s="13"/>
    </row>
    <row r="332" spans="1:16" x14ac:dyDescent="0.3">
      <c r="A332" s="47">
        <v>290</v>
      </c>
      <c r="B332" s="47" t="s">
        <v>2025</v>
      </c>
      <c r="C332" s="47" t="s">
        <v>2026</v>
      </c>
      <c r="D332" s="47" t="s">
        <v>1542</v>
      </c>
      <c r="E332" s="47">
        <v>2001</v>
      </c>
      <c r="F332" s="47"/>
      <c r="G332" s="47" t="s">
        <v>1552</v>
      </c>
      <c r="H332" s="47" t="s">
        <v>740</v>
      </c>
      <c r="I332" s="47">
        <v>12</v>
      </c>
      <c r="J332" s="47">
        <f>VLOOKUP(H332,Construction!$A:$I,9,FALSE)</f>
        <v>12</v>
      </c>
      <c r="K332" s="47">
        <f t="shared" si="22"/>
        <v>0</v>
      </c>
      <c r="L332" s="47"/>
      <c r="M332" s="47">
        <f>IF(EXACT(H332,"_missing_"),1,0)</f>
        <v>0</v>
      </c>
      <c r="N332" s="22">
        <f t="shared" si="23"/>
        <v>0</v>
      </c>
      <c r="O332" s="22">
        <v>0</v>
      </c>
      <c r="P332" s="47"/>
    </row>
    <row r="333" spans="1:16" x14ac:dyDescent="0.3">
      <c r="A333" s="13">
        <v>291</v>
      </c>
      <c r="B333" s="13" t="s">
        <v>2027</v>
      </c>
      <c r="C333" s="13" t="s">
        <v>2028</v>
      </c>
      <c r="D333" s="13" t="s">
        <v>1542</v>
      </c>
      <c r="E333" s="13">
        <v>2001</v>
      </c>
      <c r="F333" s="13"/>
      <c r="G333" s="13" t="s">
        <v>1552</v>
      </c>
      <c r="H333" s="13" t="s">
        <v>3407</v>
      </c>
      <c r="I333" s="13">
        <v>1</v>
      </c>
      <c r="J333" s="47">
        <f>VLOOKUP(H333,Construction!$A:$I,9,FALSE)</f>
        <v>12</v>
      </c>
      <c r="K333" s="47">
        <f t="shared" si="22"/>
        <v>-11</v>
      </c>
      <c r="L333" s="13"/>
      <c r="M333" s="13">
        <v>0</v>
      </c>
      <c r="N333" s="22">
        <f t="shared" si="23"/>
        <v>1</v>
      </c>
      <c r="O333" s="22">
        <v>0</v>
      </c>
      <c r="P333" s="13"/>
    </row>
    <row r="334" spans="1:16" x14ac:dyDescent="0.3">
      <c r="A334" s="13">
        <v>292</v>
      </c>
      <c r="B334" s="13" t="s">
        <v>2029</v>
      </c>
      <c r="C334" s="13" t="s">
        <v>2028</v>
      </c>
      <c r="D334" s="13" t="s">
        <v>1542</v>
      </c>
      <c r="E334" s="13">
        <v>2001</v>
      </c>
      <c r="F334" s="13"/>
      <c r="G334" s="13" t="s">
        <v>1552</v>
      </c>
      <c r="H334" s="13" t="s">
        <v>3407</v>
      </c>
      <c r="I334" s="13">
        <v>6</v>
      </c>
      <c r="J334" s="47">
        <f>VLOOKUP(H334,Construction!$A:$I,9,FALSE)</f>
        <v>12</v>
      </c>
      <c r="K334" s="47">
        <f t="shared" si="22"/>
        <v>-6</v>
      </c>
      <c r="L334" s="13"/>
      <c r="M334" s="13">
        <v>0</v>
      </c>
      <c r="N334" s="22">
        <f t="shared" si="23"/>
        <v>1</v>
      </c>
      <c r="O334" s="22">
        <v>0</v>
      </c>
      <c r="P334" s="13"/>
    </row>
    <row r="335" spans="1:16" x14ac:dyDescent="0.3">
      <c r="A335" s="12">
        <v>293</v>
      </c>
      <c r="B335" s="12" t="s">
        <v>2030</v>
      </c>
      <c r="C335" s="12" t="s">
        <v>2028</v>
      </c>
      <c r="D335" s="12" t="s">
        <v>1542</v>
      </c>
      <c r="E335" s="12">
        <v>2001</v>
      </c>
      <c r="G335" s="12" t="s">
        <v>1552</v>
      </c>
      <c r="H335" s="13" t="s">
        <v>3407</v>
      </c>
      <c r="I335" s="13">
        <v>12</v>
      </c>
      <c r="J335" s="47">
        <f>VLOOKUP(H335,Construction!$A:$I,9,FALSE)</f>
        <v>12</v>
      </c>
      <c r="K335" s="47">
        <f t="shared" si="22"/>
        <v>0</v>
      </c>
      <c r="M335" s="13">
        <v>0</v>
      </c>
      <c r="N335" s="22">
        <f t="shared" si="23"/>
        <v>1</v>
      </c>
      <c r="O335" s="22">
        <v>0</v>
      </c>
    </row>
    <row r="336" spans="1:16" s="25" customFormat="1" x14ac:dyDescent="0.3">
      <c r="A336" s="13">
        <v>233</v>
      </c>
      <c r="B336" s="13" t="s">
        <v>752</v>
      </c>
      <c r="C336" s="13" t="s">
        <v>2031</v>
      </c>
      <c r="D336" s="13" t="s">
        <v>750</v>
      </c>
      <c r="E336" s="13">
        <v>2004</v>
      </c>
      <c r="F336" s="13"/>
      <c r="G336" s="13" t="s">
        <v>136</v>
      </c>
      <c r="H336" s="47" t="s">
        <v>749</v>
      </c>
      <c r="I336" s="13">
        <v>12</v>
      </c>
      <c r="J336" s="47">
        <f>VLOOKUP(H336,Construction!$A:$I,9,FALSE)</f>
        <v>12</v>
      </c>
      <c r="K336" s="47">
        <f t="shared" si="22"/>
        <v>0</v>
      </c>
      <c r="L336" s="13"/>
      <c r="M336" s="13">
        <f>IF(EXACT(H336,"_missing_"),1,0)</f>
        <v>0</v>
      </c>
      <c r="N336" s="22">
        <f t="shared" si="23"/>
        <v>0</v>
      </c>
      <c r="O336" s="22">
        <v>0</v>
      </c>
      <c r="P336" s="13"/>
    </row>
    <row r="337" spans="1:16" s="25" customFormat="1" x14ac:dyDescent="0.3">
      <c r="A337" s="47">
        <v>234</v>
      </c>
      <c r="B337" s="47" t="s">
        <v>2032</v>
      </c>
      <c r="C337" s="47" t="s">
        <v>2033</v>
      </c>
      <c r="D337" s="47" t="s">
        <v>750</v>
      </c>
      <c r="E337" s="47">
        <v>2004</v>
      </c>
      <c r="F337" s="47"/>
      <c r="G337" s="47" t="s">
        <v>136</v>
      </c>
      <c r="H337" s="47" t="s">
        <v>3445</v>
      </c>
      <c r="I337" s="47">
        <v>1</v>
      </c>
      <c r="J337" s="47">
        <f>VLOOKUP(H337,Construction!$A:$I,9,FALSE)</f>
        <v>12</v>
      </c>
      <c r="K337" s="47">
        <f t="shared" si="22"/>
        <v>-11</v>
      </c>
      <c r="L337" s="47"/>
      <c r="M337" s="47">
        <v>0</v>
      </c>
      <c r="N337" s="22">
        <f t="shared" si="23"/>
        <v>1</v>
      </c>
      <c r="O337" s="22">
        <v>0</v>
      </c>
      <c r="P337" s="47"/>
    </row>
    <row r="338" spans="1:16" x14ac:dyDescent="0.3">
      <c r="A338" s="13">
        <v>235</v>
      </c>
      <c r="B338" s="13" t="s">
        <v>2034</v>
      </c>
      <c r="C338" s="13" t="s">
        <v>2033</v>
      </c>
      <c r="D338" s="13" t="s">
        <v>750</v>
      </c>
      <c r="E338" s="13">
        <v>2004</v>
      </c>
      <c r="F338" s="13"/>
      <c r="G338" s="13" t="s">
        <v>136</v>
      </c>
      <c r="H338" s="47" t="s">
        <v>3445</v>
      </c>
      <c r="I338" s="47">
        <v>6</v>
      </c>
      <c r="J338" s="47">
        <f>VLOOKUP(H338,Construction!$A:$I,9,FALSE)</f>
        <v>12</v>
      </c>
      <c r="K338" s="47">
        <f t="shared" si="22"/>
        <v>-6</v>
      </c>
      <c r="L338" s="13"/>
      <c r="M338" s="13">
        <v>0</v>
      </c>
      <c r="N338" s="22">
        <f t="shared" si="23"/>
        <v>1</v>
      </c>
      <c r="O338" s="22">
        <v>0</v>
      </c>
      <c r="P338" s="13"/>
    </row>
    <row r="339" spans="1:16" x14ac:dyDescent="0.3">
      <c r="A339" s="13">
        <v>236</v>
      </c>
      <c r="B339" s="13" t="s">
        <v>2035</v>
      </c>
      <c r="C339" s="13" t="s">
        <v>2033</v>
      </c>
      <c r="D339" s="13" t="s">
        <v>750</v>
      </c>
      <c r="E339" s="13">
        <v>2004</v>
      </c>
      <c r="F339" s="13"/>
      <c r="G339" s="13" t="s">
        <v>136</v>
      </c>
      <c r="H339" s="13" t="s">
        <v>3445</v>
      </c>
      <c r="I339" s="13">
        <v>12</v>
      </c>
      <c r="J339" s="47">
        <f>VLOOKUP(H339,Construction!$A:$I,9,FALSE)</f>
        <v>12</v>
      </c>
      <c r="K339" s="47">
        <f t="shared" si="22"/>
        <v>0</v>
      </c>
      <c r="L339" s="13"/>
      <c r="M339" s="13">
        <v>0</v>
      </c>
      <c r="N339" s="22">
        <f t="shared" si="23"/>
        <v>1</v>
      </c>
      <c r="O339" s="22">
        <v>0</v>
      </c>
      <c r="P339" s="13"/>
    </row>
    <row r="340" spans="1:16" x14ac:dyDescent="0.3">
      <c r="A340" s="13">
        <v>261</v>
      </c>
      <c r="B340" s="13" t="s">
        <v>757</v>
      </c>
      <c r="C340" s="13" t="s">
        <v>756</v>
      </c>
      <c r="D340" s="13" t="s">
        <v>755</v>
      </c>
      <c r="E340" s="13">
        <v>2011</v>
      </c>
      <c r="F340" s="13"/>
      <c r="G340" s="13" t="s">
        <v>1552</v>
      </c>
      <c r="H340" s="13" t="s">
        <v>754</v>
      </c>
      <c r="I340" s="13">
        <v>12</v>
      </c>
      <c r="J340" s="47">
        <f>VLOOKUP(H340,Construction!$A:$I,9,FALSE)</f>
        <v>12</v>
      </c>
      <c r="K340" s="47">
        <f t="shared" si="22"/>
        <v>0</v>
      </c>
      <c r="L340" s="13"/>
      <c r="M340" s="13">
        <f>IF(EXACT(H340,"_missing_"),1,0)</f>
        <v>0</v>
      </c>
      <c r="N340" s="22">
        <f t="shared" si="23"/>
        <v>0</v>
      </c>
      <c r="O340" s="22">
        <v>0</v>
      </c>
      <c r="P340" s="13"/>
    </row>
    <row r="341" spans="1:16" x14ac:dyDescent="0.3">
      <c r="A341" s="13">
        <v>85</v>
      </c>
      <c r="B341" s="13" t="s">
        <v>812</v>
      </c>
      <c r="C341" s="13" t="s">
        <v>2036</v>
      </c>
      <c r="D341" s="13" t="s">
        <v>2037</v>
      </c>
      <c r="E341" s="13">
        <v>1979</v>
      </c>
      <c r="F341" s="13"/>
      <c r="G341" s="13" t="s">
        <v>1611</v>
      </c>
      <c r="H341" s="10" t="s">
        <v>809</v>
      </c>
      <c r="I341" s="13">
        <v>1</v>
      </c>
      <c r="J341" s="47">
        <f>VLOOKUP(H341,Construction!$A:$I,9,FALSE)</f>
        <v>1</v>
      </c>
      <c r="K341" s="47">
        <f t="shared" si="22"/>
        <v>0</v>
      </c>
      <c r="L341" s="13"/>
      <c r="M341" s="13">
        <f>IF(EXACT(H341,"_missing_"),1,0)</f>
        <v>0</v>
      </c>
      <c r="N341" s="22">
        <f t="shared" si="23"/>
        <v>0</v>
      </c>
      <c r="O341" s="22">
        <v>0</v>
      </c>
      <c r="P341" s="13"/>
    </row>
    <row r="342" spans="1:16" x14ac:dyDescent="0.3">
      <c r="A342" s="47">
        <v>86</v>
      </c>
      <c r="B342" s="47" t="s">
        <v>2038</v>
      </c>
      <c r="C342" s="47" t="s">
        <v>2039</v>
      </c>
      <c r="D342" s="47" t="s">
        <v>2037</v>
      </c>
      <c r="E342" s="47">
        <v>1979</v>
      </c>
      <c r="F342" s="47"/>
      <c r="G342" s="47" t="s">
        <v>1611</v>
      </c>
      <c r="H342" s="10" t="s">
        <v>3401</v>
      </c>
      <c r="I342" s="47">
        <v>1</v>
      </c>
      <c r="J342" s="47">
        <f>VLOOKUP(H342,Construction!$A:$I,9,FALSE)</f>
        <v>1</v>
      </c>
      <c r="K342" s="47">
        <f t="shared" si="22"/>
        <v>0</v>
      </c>
      <c r="L342" s="47"/>
      <c r="M342" s="47">
        <v>0</v>
      </c>
      <c r="N342" s="22">
        <f t="shared" si="23"/>
        <v>1</v>
      </c>
      <c r="O342" s="22">
        <v>0</v>
      </c>
      <c r="P342" s="47"/>
    </row>
    <row r="343" spans="1:16" x14ac:dyDescent="0.3">
      <c r="A343" s="47">
        <v>87</v>
      </c>
      <c r="B343" s="47" t="s">
        <v>2040</v>
      </c>
      <c r="C343" s="47" t="s">
        <v>2039</v>
      </c>
      <c r="D343" s="47" t="s">
        <v>2037</v>
      </c>
      <c r="E343" s="47">
        <v>1979</v>
      </c>
      <c r="F343" s="47"/>
      <c r="G343" s="47" t="s">
        <v>1611</v>
      </c>
      <c r="H343" s="10" t="s">
        <v>3401</v>
      </c>
      <c r="I343" s="47">
        <v>6</v>
      </c>
      <c r="J343" s="47">
        <f>VLOOKUP(H343,Construction!$A:$I,9,FALSE)</f>
        <v>1</v>
      </c>
      <c r="K343" s="47">
        <f t="shared" si="22"/>
        <v>5</v>
      </c>
      <c r="L343" s="47"/>
      <c r="M343" s="47">
        <v>0</v>
      </c>
      <c r="N343" s="22">
        <f t="shared" si="23"/>
        <v>1</v>
      </c>
      <c r="O343" s="22">
        <v>0</v>
      </c>
      <c r="P343" s="47"/>
    </row>
    <row r="344" spans="1:16" x14ac:dyDescent="0.3">
      <c r="A344" s="47">
        <v>88</v>
      </c>
      <c r="B344" s="47" t="s">
        <v>2041</v>
      </c>
      <c r="C344" s="47" t="s">
        <v>2039</v>
      </c>
      <c r="D344" s="47" t="s">
        <v>2037</v>
      </c>
      <c r="E344" s="47">
        <v>1979</v>
      </c>
      <c r="F344" s="47"/>
      <c r="G344" s="47" t="s">
        <v>1611</v>
      </c>
      <c r="H344" s="10" t="s">
        <v>3401</v>
      </c>
      <c r="I344" s="47">
        <v>12</v>
      </c>
      <c r="J344" s="47">
        <f>VLOOKUP(H344,Construction!$A:$I,9,FALSE)</f>
        <v>1</v>
      </c>
      <c r="K344" s="47">
        <f t="shared" si="22"/>
        <v>11</v>
      </c>
      <c r="L344" s="47"/>
      <c r="M344" s="47">
        <v>0</v>
      </c>
      <c r="N344" s="22">
        <f t="shared" si="23"/>
        <v>1</v>
      </c>
      <c r="O344" s="22">
        <v>0</v>
      </c>
      <c r="P344" s="47"/>
    </row>
    <row r="345" spans="1:16" x14ac:dyDescent="0.3">
      <c r="A345" s="48">
        <v>394</v>
      </c>
      <c r="B345" s="48" t="s">
        <v>3616</v>
      </c>
      <c r="C345" s="48" t="s">
        <v>2043</v>
      </c>
      <c r="D345" s="48" t="s">
        <v>1543</v>
      </c>
      <c r="E345" s="48">
        <v>2006</v>
      </c>
      <c r="F345" s="48"/>
      <c r="G345" s="48" t="s">
        <v>1558</v>
      </c>
      <c r="H345" s="48" t="s">
        <v>758</v>
      </c>
      <c r="I345" s="48">
        <v>1</v>
      </c>
      <c r="J345" s="47">
        <f>VLOOKUP(H345,Construction!$A:$I,9,FALSE)</f>
        <v>1</v>
      </c>
      <c r="K345" s="47">
        <f t="shared" si="22"/>
        <v>0</v>
      </c>
      <c r="L345" s="48" t="s">
        <v>3609</v>
      </c>
      <c r="M345" s="48">
        <v>0</v>
      </c>
      <c r="N345" s="22">
        <f t="shared" si="23"/>
        <v>0</v>
      </c>
      <c r="O345" s="22">
        <v>1</v>
      </c>
      <c r="P345" s="48"/>
    </row>
    <row r="346" spans="1:16" s="25" customFormat="1" x14ac:dyDescent="0.3">
      <c r="A346" s="25">
        <v>395</v>
      </c>
      <c r="B346" s="25" t="s">
        <v>3618</v>
      </c>
      <c r="C346" s="25" t="s">
        <v>2043</v>
      </c>
      <c r="D346" s="25" t="s">
        <v>1543</v>
      </c>
      <c r="E346" s="25">
        <v>2006</v>
      </c>
      <c r="G346" s="25" t="s">
        <v>1558</v>
      </c>
      <c r="H346" s="25" t="s">
        <v>758</v>
      </c>
      <c r="I346" s="25">
        <v>6</v>
      </c>
      <c r="J346" s="47">
        <f>VLOOKUP(H346,Construction!$A:$I,9,FALSE)</f>
        <v>1</v>
      </c>
      <c r="K346" s="47">
        <f t="shared" si="22"/>
        <v>5</v>
      </c>
      <c r="L346" s="25" t="s">
        <v>3609</v>
      </c>
      <c r="M346" s="25">
        <v>0</v>
      </c>
      <c r="N346" s="22">
        <f t="shared" si="23"/>
        <v>0</v>
      </c>
      <c r="O346" s="22">
        <v>1</v>
      </c>
    </row>
    <row r="347" spans="1:16" s="25" customFormat="1" x14ac:dyDescent="0.3">
      <c r="A347" s="25">
        <v>396</v>
      </c>
      <c r="B347" s="25" t="s">
        <v>3617</v>
      </c>
      <c r="C347" s="25" t="s">
        <v>2043</v>
      </c>
      <c r="D347" s="25" t="s">
        <v>1543</v>
      </c>
      <c r="E347" s="25">
        <v>2006</v>
      </c>
      <c r="G347" s="25" t="s">
        <v>1558</v>
      </c>
      <c r="H347" s="25" t="s">
        <v>758</v>
      </c>
      <c r="I347" s="25">
        <v>12</v>
      </c>
      <c r="J347" s="47">
        <f>VLOOKUP(H347,Construction!$A:$I,9,FALSE)</f>
        <v>1</v>
      </c>
      <c r="K347" s="47">
        <f t="shared" si="22"/>
        <v>11</v>
      </c>
      <c r="L347" s="25" t="s">
        <v>3609</v>
      </c>
      <c r="M347" s="25">
        <v>0</v>
      </c>
      <c r="N347" s="22">
        <f t="shared" si="23"/>
        <v>0</v>
      </c>
      <c r="O347" s="22">
        <v>1</v>
      </c>
    </row>
    <row r="348" spans="1:16" s="25" customFormat="1" x14ac:dyDescent="0.3">
      <c r="A348" s="25">
        <v>391</v>
      </c>
      <c r="B348" s="25" t="s">
        <v>3610</v>
      </c>
      <c r="C348" s="25" t="s">
        <v>2042</v>
      </c>
      <c r="D348" s="25" t="s">
        <v>1543</v>
      </c>
      <c r="E348" s="25">
        <v>2006</v>
      </c>
      <c r="G348" s="25" t="s">
        <v>1558</v>
      </c>
      <c r="H348" s="25" t="s">
        <v>3625</v>
      </c>
      <c r="I348" s="25">
        <v>1</v>
      </c>
      <c r="J348" s="47">
        <f>VLOOKUP(H348,Construction!$A:$I,9,FALSE)</f>
        <v>1</v>
      </c>
      <c r="K348" s="47">
        <f t="shared" si="22"/>
        <v>0</v>
      </c>
      <c r="L348" s="25" t="s">
        <v>3619</v>
      </c>
      <c r="M348" s="25">
        <v>0</v>
      </c>
      <c r="N348" s="22">
        <f t="shared" si="23"/>
        <v>0</v>
      </c>
      <c r="O348" s="22">
        <v>1</v>
      </c>
    </row>
    <row r="349" spans="1:16" x14ac:dyDescent="0.3">
      <c r="A349" s="48">
        <v>392</v>
      </c>
      <c r="B349" s="48" t="s">
        <v>3615</v>
      </c>
      <c r="C349" s="48" t="s">
        <v>2042</v>
      </c>
      <c r="D349" s="48" t="s">
        <v>1543</v>
      </c>
      <c r="E349" s="48">
        <v>2006</v>
      </c>
      <c r="F349" s="48"/>
      <c r="G349" s="48" t="s">
        <v>1558</v>
      </c>
      <c r="H349" s="48" t="s">
        <v>3625</v>
      </c>
      <c r="I349" s="48">
        <v>6</v>
      </c>
      <c r="J349" s="47">
        <f>VLOOKUP(H349,Construction!$A:$I,9,FALSE)</f>
        <v>1</v>
      </c>
      <c r="K349" s="47">
        <f t="shared" si="22"/>
        <v>5</v>
      </c>
      <c r="L349" s="48" t="s">
        <v>3619</v>
      </c>
      <c r="M349" s="48">
        <v>0</v>
      </c>
      <c r="N349" s="22">
        <f t="shared" si="23"/>
        <v>0</v>
      </c>
      <c r="O349" s="22">
        <v>1</v>
      </c>
      <c r="P349" s="48"/>
    </row>
    <row r="350" spans="1:16" x14ac:dyDescent="0.3">
      <c r="A350" s="48">
        <v>393</v>
      </c>
      <c r="B350" s="48" t="s">
        <v>3611</v>
      </c>
      <c r="C350" s="48" t="s">
        <v>2042</v>
      </c>
      <c r="D350" s="48" t="s">
        <v>1543</v>
      </c>
      <c r="E350" s="48">
        <v>2006</v>
      </c>
      <c r="F350" s="48"/>
      <c r="G350" s="48" t="s">
        <v>1558</v>
      </c>
      <c r="H350" s="48" t="s">
        <v>3625</v>
      </c>
      <c r="I350" s="48">
        <v>12</v>
      </c>
      <c r="J350" s="47">
        <f>VLOOKUP(H350,Construction!$A:$I,9,FALSE)</f>
        <v>1</v>
      </c>
      <c r="K350" s="47">
        <f t="shared" si="22"/>
        <v>11</v>
      </c>
      <c r="L350" s="48" t="s">
        <v>3619</v>
      </c>
      <c r="M350" s="48">
        <v>0</v>
      </c>
      <c r="N350" s="22">
        <f t="shared" si="23"/>
        <v>0</v>
      </c>
      <c r="O350" s="22">
        <v>1</v>
      </c>
      <c r="P350" s="48"/>
    </row>
    <row r="351" spans="1:16" x14ac:dyDescent="0.3">
      <c r="A351" s="48">
        <v>397</v>
      </c>
      <c r="B351" s="48" t="s">
        <v>3612</v>
      </c>
      <c r="C351" s="48" t="s">
        <v>2044</v>
      </c>
      <c r="D351" s="48" t="s">
        <v>1543</v>
      </c>
      <c r="E351" s="48">
        <v>2006</v>
      </c>
      <c r="F351" s="48"/>
      <c r="G351" s="48" t="s">
        <v>1558</v>
      </c>
      <c r="H351" s="48" t="s">
        <v>3626</v>
      </c>
      <c r="I351" s="48">
        <v>1</v>
      </c>
      <c r="J351" s="47">
        <f>VLOOKUP(H351,Construction!$A:$I,9,FALSE)</f>
        <v>1</v>
      </c>
      <c r="K351" s="47">
        <f t="shared" si="22"/>
        <v>0</v>
      </c>
      <c r="L351" s="48" t="s">
        <v>3619</v>
      </c>
      <c r="M351" s="48">
        <v>0</v>
      </c>
      <c r="N351" s="22">
        <f t="shared" si="23"/>
        <v>0</v>
      </c>
      <c r="O351" s="22">
        <v>1</v>
      </c>
      <c r="P351" s="48"/>
    </row>
    <row r="352" spans="1:16" x14ac:dyDescent="0.3">
      <c r="A352" s="48">
        <v>398</v>
      </c>
      <c r="B352" s="48" t="s">
        <v>3614</v>
      </c>
      <c r="C352" s="48" t="s">
        <v>2044</v>
      </c>
      <c r="D352" s="48" t="s">
        <v>1543</v>
      </c>
      <c r="E352" s="48">
        <v>2006</v>
      </c>
      <c r="F352" s="48"/>
      <c r="G352" s="48" t="s">
        <v>1558</v>
      </c>
      <c r="H352" s="48" t="s">
        <v>3626</v>
      </c>
      <c r="I352" s="48">
        <v>6</v>
      </c>
      <c r="J352" s="47">
        <f>VLOOKUP(H352,Construction!$A:$I,9,FALSE)</f>
        <v>1</v>
      </c>
      <c r="K352" s="47">
        <f t="shared" si="22"/>
        <v>5</v>
      </c>
      <c r="L352" s="48" t="s">
        <v>3619</v>
      </c>
      <c r="M352" s="48">
        <v>0</v>
      </c>
      <c r="N352" s="22">
        <f t="shared" si="23"/>
        <v>0</v>
      </c>
      <c r="O352" s="22">
        <v>1</v>
      </c>
      <c r="P352" s="48"/>
    </row>
    <row r="353" spans="1:16" x14ac:dyDescent="0.3">
      <c r="A353" s="48">
        <v>399</v>
      </c>
      <c r="B353" s="48" t="s">
        <v>3613</v>
      </c>
      <c r="C353" s="48" t="s">
        <v>2044</v>
      </c>
      <c r="D353" s="48" t="s">
        <v>1543</v>
      </c>
      <c r="E353" s="48">
        <v>2006</v>
      </c>
      <c r="F353" s="48"/>
      <c r="G353" s="48" t="s">
        <v>1558</v>
      </c>
      <c r="H353" s="48" t="s">
        <v>3626</v>
      </c>
      <c r="I353" s="48">
        <v>12</v>
      </c>
      <c r="J353" s="47">
        <f>VLOOKUP(H353,Construction!$A:$I,9,FALSE)</f>
        <v>1</v>
      </c>
      <c r="K353" s="47">
        <f t="shared" si="22"/>
        <v>11</v>
      </c>
      <c r="L353" s="48" t="s">
        <v>3619</v>
      </c>
      <c r="M353" s="48">
        <v>0</v>
      </c>
      <c r="N353" s="22">
        <f t="shared" si="23"/>
        <v>0</v>
      </c>
      <c r="O353" s="22">
        <v>1</v>
      </c>
      <c r="P353" s="48"/>
    </row>
    <row r="354" spans="1:16" x14ac:dyDescent="0.3">
      <c r="A354" s="47">
        <v>247</v>
      </c>
      <c r="B354" s="47" t="s">
        <v>777</v>
      </c>
      <c r="C354" s="47" t="s">
        <v>2045</v>
      </c>
      <c r="D354" s="47" t="s">
        <v>775</v>
      </c>
      <c r="E354" s="47">
        <v>2014</v>
      </c>
      <c r="F354" s="47"/>
      <c r="G354" s="47" t="s">
        <v>1552</v>
      </c>
      <c r="H354" s="47" t="s">
        <v>774</v>
      </c>
      <c r="I354" s="47">
        <v>12</v>
      </c>
      <c r="J354" s="47">
        <f>VLOOKUP(H354,Construction!$A:$I,9,FALSE)</f>
        <v>12</v>
      </c>
      <c r="K354" s="47">
        <f t="shared" si="22"/>
        <v>0</v>
      </c>
      <c r="L354" s="47"/>
      <c r="M354" s="47">
        <f>IF(EXACT(H354,"_missing_"),1,0)</f>
        <v>0</v>
      </c>
      <c r="N354" s="22">
        <f t="shared" si="23"/>
        <v>0</v>
      </c>
      <c r="O354" s="22">
        <v>0</v>
      </c>
      <c r="P354" s="47"/>
    </row>
    <row r="355" spans="1:16" x14ac:dyDescent="0.3">
      <c r="A355" s="47">
        <v>99</v>
      </c>
      <c r="B355" s="47" t="s">
        <v>782</v>
      </c>
      <c r="C355" s="47" t="s">
        <v>2046</v>
      </c>
      <c r="D355" s="47" t="s">
        <v>779</v>
      </c>
      <c r="E355" s="47">
        <v>2011</v>
      </c>
      <c r="F355" s="47"/>
      <c r="G355" s="47" t="s">
        <v>1611</v>
      </c>
      <c r="H355" s="10" t="s">
        <v>778</v>
      </c>
      <c r="I355" s="47">
        <v>12</v>
      </c>
      <c r="J355" s="47">
        <f>VLOOKUP(H355,Construction!$A:$I,9,FALSE)</f>
        <v>12</v>
      </c>
      <c r="K355" s="47">
        <f t="shared" si="22"/>
        <v>0</v>
      </c>
      <c r="L355" s="47"/>
      <c r="M355" s="47">
        <f>IF(EXACT(H355,"_missing_"),1,0)</f>
        <v>0</v>
      </c>
      <c r="N355" s="22">
        <f t="shared" si="23"/>
        <v>0</v>
      </c>
      <c r="O355" s="22">
        <v>0</v>
      </c>
      <c r="P355" s="47"/>
    </row>
    <row r="356" spans="1:16" x14ac:dyDescent="0.3">
      <c r="A356" s="12">
        <v>100</v>
      </c>
      <c r="B356" s="12" t="s">
        <v>2047</v>
      </c>
      <c r="C356" s="12" t="s">
        <v>2048</v>
      </c>
      <c r="D356" s="12" t="s">
        <v>779</v>
      </c>
      <c r="E356" s="12">
        <v>2011</v>
      </c>
      <c r="G356" s="12" t="s">
        <v>1611</v>
      </c>
      <c r="H356" s="10" t="s">
        <v>3422</v>
      </c>
      <c r="I356" s="13">
        <v>1</v>
      </c>
      <c r="J356" s="47">
        <f>VLOOKUP(H356,Construction!$A:$I,9,FALSE)</f>
        <v>12</v>
      </c>
      <c r="K356" s="47">
        <f t="shared" si="22"/>
        <v>-11</v>
      </c>
      <c r="L356" s="13"/>
      <c r="M356" s="13">
        <v>0</v>
      </c>
      <c r="N356" s="22">
        <f t="shared" si="23"/>
        <v>1</v>
      </c>
      <c r="O356" s="22">
        <v>0</v>
      </c>
    </row>
    <row r="357" spans="1:16" x14ac:dyDescent="0.3">
      <c r="A357" s="12">
        <v>101</v>
      </c>
      <c r="B357" s="12" t="s">
        <v>2049</v>
      </c>
      <c r="C357" s="12" t="s">
        <v>2048</v>
      </c>
      <c r="D357" s="12" t="s">
        <v>779</v>
      </c>
      <c r="E357" s="12">
        <v>2011</v>
      </c>
      <c r="G357" s="12" t="s">
        <v>1611</v>
      </c>
      <c r="H357" s="42" t="s">
        <v>3422</v>
      </c>
      <c r="I357" s="13">
        <v>6</v>
      </c>
      <c r="J357" s="47">
        <f>VLOOKUP(H357,Construction!$A:$I,9,FALSE)</f>
        <v>12</v>
      </c>
      <c r="K357" s="47">
        <f t="shared" si="22"/>
        <v>-6</v>
      </c>
      <c r="M357" s="13">
        <v>0</v>
      </c>
      <c r="N357" s="22">
        <f t="shared" si="23"/>
        <v>1</v>
      </c>
      <c r="O357" s="22">
        <v>0</v>
      </c>
    </row>
    <row r="358" spans="1:16" x14ac:dyDescent="0.3">
      <c r="A358" s="12">
        <v>102</v>
      </c>
      <c r="B358" s="12" t="s">
        <v>2050</v>
      </c>
      <c r="C358" s="12" t="s">
        <v>2048</v>
      </c>
      <c r="D358" s="12" t="s">
        <v>779</v>
      </c>
      <c r="E358" s="12">
        <v>2011</v>
      </c>
      <c r="G358" s="12" t="s">
        <v>1611</v>
      </c>
      <c r="H358" s="10" t="s">
        <v>3422</v>
      </c>
      <c r="I358" s="13">
        <v>12</v>
      </c>
      <c r="J358" s="47">
        <f>VLOOKUP(H358,Construction!$A:$I,9,FALSE)</f>
        <v>12</v>
      </c>
      <c r="K358" s="47">
        <f t="shared" si="22"/>
        <v>0</v>
      </c>
      <c r="M358" s="13">
        <v>0</v>
      </c>
      <c r="N358" s="22">
        <f t="shared" si="23"/>
        <v>1</v>
      </c>
      <c r="O358" s="22">
        <v>0</v>
      </c>
    </row>
    <row r="359" spans="1:16" x14ac:dyDescent="0.3">
      <c r="A359" s="13">
        <v>142</v>
      </c>
      <c r="B359" s="13" t="s">
        <v>786</v>
      </c>
      <c r="C359" s="13" t="s">
        <v>785</v>
      </c>
      <c r="D359" s="13" t="s">
        <v>784</v>
      </c>
      <c r="E359" s="13">
        <v>2008</v>
      </c>
      <c r="F359" s="13"/>
      <c r="G359" s="13" t="s">
        <v>980</v>
      </c>
      <c r="H359" s="47" t="s">
        <v>783</v>
      </c>
      <c r="I359" s="13">
        <v>12</v>
      </c>
      <c r="J359" s="47">
        <f>VLOOKUP(H359,Construction!$A:$I,9,FALSE)</f>
        <v>12</v>
      </c>
      <c r="K359" s="47">
        <f t="shared" si="22"/>
        <v>0</v>
      </c>
      <c r="L359" s="13"/>
      <c r="M359" s="13">
        <f>IF(EXACT(H359,"_missing_"),1,0)</f>
        <v>0</v>
      </c>
      <c r="N359" s="22">
        <f t="shared" si="23"/>
        <v>0</v>
      </c>
      <c r="O359" s="22">
        <v>1</v>
      </c>
      <c r="P359" s="13"/>
    </row>
    <row r="360" spans="1:16" x14ac:dyDescent="0.3">
      <c r="A360" s="48">
        <v>132</v>
      </c>
      <c r="B360" s="48" t="s">
        <v>2051</v>
      </c>
      <c r="C360" s="48" t="s">
        <v>2052</v>
      </c>
      <c r="D360" s="48" t="s">
        <v>784</v>
      </c>
      <c r="E360" s="48">
        <v>2008</v>
      </c>
      <c r="F360" s="48"/>
      <c r="G360" s="48" t="s">
        <v>980</v>
      </c>
      <c r="H360" s="48" t="s">
        <v>3556</v>
      </c>
      <c r="I360" s="48">
        <v>1</v>
      </c>
      <c r="J360" s="47">
        <f>VLOOKUP(H360,Construction!$A:$I,9,FALSE)</f>
        <v>1</v>
      </c>
      <c r="K360" s="47">
        <f t="shared" si="22"/>
        <v>0</v>
      </c>
      <c r="L360" s="48" t="s">
        <v>3557</v>
      </c>
      <c r="M360" s="48">
        <v>0</v>
      </c>
      <c r="N360" s="48">
        <f t="shared" si="23"/>
        <v>0</v>
      </c>
      <c r="O360" s="48">
        <v>1</v>
      </c>
      <c r="P360" s="48"/>
    </row>
    <row r="361" spans="1:16" x14ac:dyDescent="0.3">
      <c r="A361" s="12">
        <v>55</v>
      </c>
      <c r="B361" s="12" t="s">
        <v>1636</v>
      </c>
      <c r="C361" s="12" t="s">
        <v>1637</v>
      </c>
      <c r="D361" s="13" t="s">
        <v>1633</v>
      </c>
      <c r="E361" s="13">
        <v>2010</v>
      </c>
      <c r="G361" s="12" t="s">
        <v>702</v>
      </c>
      <c r="H361" s="47" t="s">
        <v>3462</v>
      </c>
      <c r="I361" s="13">
        <v>1</v>
      </c>
      <c r="J361" s="47">
        <f>VLOOKUP(H361,Construction!$A:$I,9,FALSE)</f>
        <v>1</v>
      </c>
      <c r="K361" s="47">
        <f t="shared" si="22"/>
        <v>0</v>
      </c>
      <c r="M361" s="13">
        <f t="shared" ref="M361:M373" si="24">IF(EXACT(H361,"_missing_"),1,0)</f>
        <v>0</v>
      </c>
      <c r="N361" s="22">
        <f t="shared" si="23"/>
        <v>0</v>
      </c>
      <c r="O361" s="22">
        <v>0</v>
      </c>
    </row>
    <row r="362" spans="1:16" x14ac:dyDescent="0.3">
      <c r="A362" s="12">
        <v>56</v>
      </c>
      <c r="B362" s="12" t="s">
        <v>1638</v>
      </c>
      <c r="C362" s="12" t="s">
        <v>1637</v>
      </c>
      <c r="D362" s="12" t="s">
        <v>1633</v>
      </c>
      <c r="E362" s="12">
        <v>2010</v>
      </c>
      <c r="G362" s="12" t="s">
        <v>702</v>
      </c>
      <c r="H362" s="47" t="s">
        <v>3462</v>
      </c>
      <c r="I362" s="13">
        <v>6</v>
      </c>
      <c r="J362" s="47">
        <f>VLOOKUP(H362,Construction!$A:$I,9,FALSE)</f>
        <v>1</v>
      </c>
      <c r="K362" s="47">
        <f t="shared" si="22"/>
        <v>5</v>
      </c>
      <c r="M362" s="13">
        <f t="shared" si="24"/>
        <v>0</v>
      </c>
      <c r="N362" s="22">
        <f t="shared" si="23"/>
        <v>0</v>
      </c>
      <c r="O362" s="22">
        <v>0</v>
      </c>
    </row>
    <row r="363" spans="1:16" x14ac:dyDescent="0.3">
      <c r="A363" s="12">
        <v>57</v>
      </c>
      <c r="B363" s="12" t="s">
        <v>1639</v>
      </c>
      <c r="C363" s="12" t="s">
        <v>1637</v>
      </c>
      <c r="D363" s="12" t="s">
        <v>1633</v>
      </c>
      <c r="E363" s="12">
        <v>2010</v>
      </c>
      <c r="G363" s="12" t="s">
        <v>702</v>
      </c>
      <c r="H363" s="47" t="s">
        <v>3462</v>
      </c>
      <c r="I363" s="13">
        <v>12</v>
      </c>
      <c r="J363" s="47">
        <f>VLOOKUP(H363,Construction!$A:$I,9,FALSE)</f>
        <v>1</v>
      </c>
      <c r="K363" s="47">
        <f t="shared" si="22"/>
        <v>11</v>
      </c>
      <c r="M363" s="13">
        <f t="shared" si="24"/>
        <v>0</v>
      </c>
      <c r="N363" s="22">
        <f t="shared" si="23"/>
        <v>0</v>
      </c>
      <c r="O363" s="22">
        <v>0</v>
      </c>
    </row>
    <row r="364" spans="1:16" x14ac:dyDescent="0.3">
      <c r="A364" s="12">
        <v>52</v>
      </c>
      <c r="B364" s="12" t="s">
        <v>1631</v>
      </c>
      <c r="C364" s="12" t="s">
        <v>1632</v>
      </c>
      <c r="D364" s="12" t="s">
        <v>1633</v>
      </c>
      <c r="E364" s="12">
        <v>2010</v>
      </c>
      <c r="G364" s="12" t="s">
        <v>702</v>
      </c>
      <c r="H364" s="47" t="s">
        <v>3464</v>
      </c>
      <c r="I364" s="13">
        <v>1</v>
      </c>
      <c r="J364" s="47">
        <f>VLOOKUP(H364,Construction!$A:$I,9,FALSE)</f>
        <v>1</v>
      </c>
      <c r="K364" s="47">
        <f t="shared" si="22"/>
        <v>0</v>
      </c>
      <c r="M364" s="13">
        <f t="shared" si="24"/>
        <v>0</v>
      </c>
      <c r="N364" s="22">
        <f t="shared" si="23"/>
        <v>0</v>
      </c>
      <c r="O364" s="22">
        <v>0</v>
      </c>
    </row>
    <row r="365" spans="1:16" x14ac:dyDescent="0.3">
      <c r="A365" s="12">
        <v>53</v>
      </c>
      <c r="B365" s="12" t="s">
        <v>1634</v>
      </c>
      <c r="C365" s="12" t="s">
        <v>1632</v>
      </c>
      <c r="D365" s="12" t="s">
        <v>1633</v>
      </c>
      <c r="E365" s="12">
        <v>2010</v>
      </c>
      <c r="G365" s="12" t="s">
        <v>702</v>
      </c>
      <c r="H365" s="41" t="s">
        <v>3464</v>
      </c>
      <c r="I365" s="13">
        <v>6</v>
      </c>
      <c r="J365" s="47">
        <f>VLOOKUP(H365,Construction!$A:$I,9,FALSE)</f>
        <v>1</v>
      </c>
      <c r="K365" s="47">
        <f t="shared" si="22"/>
        <v>5</v>
      </c>
      <c r="M365" s="13">
        <f t="shared" si="24"/>
        <v>0</v>
      </c>
      <c r="N365" s="22">
        <f t="shared" si="23"/>
        <v>0</v>
      </c>
      <c r="O365" s="22">
        <v>0</v>
      </c>
    </row>
    <row r="366" spans="1:16" x14ac:dyDescent="0.3">
      <c r="A366" s="12">
        <v>54</v>
      </c>
      <c r="B366" s="12" t="s">
        <v>1635</v>
      </c>
      <c r="C366" s="12" t="s">
        <v>1632</v>
      </c>
      <c r="D366" s="12" t="s">
        <v>1633</v>
      </c>
      <c r="E366" s="12">
        <v>2010</v>
      </c>
      <c r="G366" s="12" t="s">
        <v>702</v>
      </c>
      <c r="H366" s="41" t="s">
        <v>3464</v>
      </c>
      <c r="I366" s="13">
        <v>12</v>
      </c>
      <c r="J366" s="47">
        <f>VLOOKUP(H366,Construction!$A:$I,9,FALSE)</f>
        <v>1</v>
      </c>
      <c r="K366" s="47">
        <f t="shared" si="22"/>
        <v>11</v>
      </c>
      <c r="M366" s="13">
        <f t="shared" si="24"/>
        <v>0</v>
      </c>
      <c r="N366" s="22">
        <f t="shared" si="23"/>
        <v>0</v>
      </c>
      <c r="O366" s="22">
        <v>0</v>
      </c>
    </row>
    <row r="367" spans="1:16" x14ac:dyDescent="0.3">
      <c r="A367" s="12">
        <v>385</v>
      </c>
      <c r="B367" s="12" t="s">
        <v>2053</v>
      </c>
      <c r="C367" s="12" t="s">
        <v>2054</v>
      </c>
      <c r="D367" s="12" t="s">
        <v>2055</v>
      </c>
      <c r="E367" s="12">
        <v>1982</v>
      </c>
      <c r="G367" s="12" t="s">
        <v>1558</v>
      </c>
      <c r="H367" s="47" t="s">
        <v>116</v>
      </c>
      <c r="I367" s="13">
        <v>1</v>
      </c>
      <c r="J367" s="47">
        <f>VLOOKUP(H367,Construction!$A:$I,9,FALSE)</f>
        <v>1</v>
      </c>
      <c r="K367" s="47">
        <f t="shared" si="22"/>
        <v>0</v>
      </c>
      <c r="M367" s="13">
        <f t="shared" si="24"/>
        <v>0</v>
      </c>
      <c r="N367" s="22">
        <f t="shared" si="23"/>
        <v>0</v>
      </c>
      <c r="O367" s="22">
        <v>0</v>
      </c>
    </row>
    <row r="368" spans="1:16" x14ac:dyDescent="0.3">
      <c r="A368" s="12">
        <v>386</v>
      </c>
      <c r="B368" s="13" t="s">
        <v>2056</v>
      </c>
      <c r="C368" s="12" t="s">
        <v>2054</v>
      </c>
      <c r="D368" s="12" t="s">
        <v>2055</v>
      </c>
      <c r="E368" s="12">
        <v>1982</v>
      </c>
      <c r="G368" s="12" t="s">
        <v>1558</v>
      </c>
      <c r="H368" s="47" t="s">
        <v>116</v>
      </c>
      <c r="I368" s="13">
        <v>6</v>
      </c>
      <c r="J368" s="47">
        <f>VLOOKUP(H368,Construction!$A:$I,9,FALSE)</f>
        <v>1</v>
      </c>
      <c r="K368" s="47">
        <f t="shared" si="22"/>
        <v>5</v>
      </c>
      <c r="M368" s="13">
        <f t="shared" si="24"/>
        <v>0</v>
      </c>
      <c r="N368" s="22">
        <f t="shared" si="23"/>
        <v>0</v>
      </c>
      <c r="O368" s="22">
        <v>0</v>
      </c>
    </row>
    <row r="369" spans="1:16" x14ac:dyDescent="0.3">
      <c r="A369" s="12">
        <v>387</v>
      </c>
      <c r="B369" s="13" t="s">
        <v>2057</v>
      </c>
      <c r="C369" s="12" t="s">
        <v>2054</v>
      </c>
      <c r="D369" s="12" t="s">
        <v>2055</v>
      </c>
      <c r="E369" s="12">
        <v>1982</v>
      </c>
      <c r="G369" s="12" t="s">
        <v>1558</v>
      </c>
      <c r="H369" s="47" t="s">
        <v>116</v>
      </c>
      <c r="I369" s="13">
        <v>12</v>
      </c>
      <c r="J369" s="47">
        <f>VLOOKUP(H369,Construction!$A:$I,9,FALSE)</f>
        <v>1</v>
      </c>
      <c r="K369" s="47">
        <f t="shared" si="22"/>
        <v>11</v>
      </c>
      <c r="M369" s="13">
        <f t="shared" si="24"/>
        <v>0</v>
      </c>
      <c r="N369" s="22">
        <f t="shared" si="23"/>
        <v>0</v>
      </c>
      <c r="O369" s="22">
        <v>0</v>
      </c>
    </row>
    <row r="370" spans="1:16" x14ac:dyDescent="0.3">
      <c r="A370" s="12">
        <v>229</v>
      </c>
      <c r="B370" s="13" t="s">
        <v>798</v>
      </c>
      <c r="C370" s="12" t="s">
        <v>2058</v>
      </c>
      <c r="D370" s="12" t="s">
        <v>795</v>
      </c>
      <c r="E370" s="13">
        <v>2005</v>
      </c>
      <c r="G370" s="12" t="s">
        <v>136</v>
      </c>
      <c r="H370" s="47" t="s">
        <v>769</v>
      </c>
      <c r="I370" s="13">
        <v>12</v>
      </c>
      <c r="J370" s="47">
        <f>VLOOKUP(H370,Construction!$A:$I,9,FALSE)</f>
        <v>12</v>
      </c>
      <c r="K370" s="47">
        <f t="shared" si="22"/>
        <v>0</v>
      </c>
      <c r="M370" s="13">
        <f t="shared" si="24"/>
        <v>0</v>
      </c>
      <c r="N370" s="22">
        <f t="shared" si="23"/>
        <v>0</v>
      </c>
      <c r="O370" s="22">
        <v>0</v>
      </c>
    </row>
    <row r="371" spans="1:16" x14ac:dyDescent="0.3">
      <c r="A371" s="13">
        <v>16</v>
      </c>
      <c r="B371" s="13" t="s">
        <v>2059</v>
      </c>
      <c r="C371" s="13" t="s">
        <v>2060</v>
      </c>
      <c r="D371" s="13" t="s">
        <v>2061</v>
      </c>
      <c r="E371" s="13">
        <v>1999</v>
      </c>
      <c r="F371" s="13"/>
      <c r="G371" s="13" t="s">
        <v>702</v>
      </c>
      <c r="H371" s="10" t="s">
        <v>580</v>
      </c>
      <c r="I371" s="13">
        <v>1</v>
      </c>
      <c r="J371" s="47">
        <f>VLOOKUP(H371,Construction!$A:$I,9,FALSE)</f>
        <v>1</v>
      </c>
      <c r="K371" s="47">
        <f t="shared" si="22"/>
        <v>0</v>
      </c>
      <c r="L371" s="13"/>
      <c r="M371" s="13">
        <f t="shared" si="24"/>
        <v>0</v>
      </c>
      <c r="N371" s="22">
        <f t="shared" si="23"/>
        <v>0</v>
      </c>
      <c r="O371" s="22">
        <v>0</v>
      </c>
      <c r="P371" s="13"/>
    </row>
    <row r="372" spans="1:16" x14ac:dyDescent="0.3">
      <c r="A372" s="12">
        <v>17</v>
      </c>
      <c r="B372" s="13" t="s">
        <v>2062</v>
      </c>
      <c r="C372" s="12" t="s">
        <v>2060</v>
      </c>
      <c r="D372" s="12" t="s">
        <v>2061</v>
      </c>
      <c r="E372" s="12">
        <v>1999</v>
      </c>
      <c r="G372" s="12" t="s">
        <v>702</v>
      </c>
      <c r="H372" s="10" t="s">
        <v>580</v>
      </c>
      <c r="I372" s="13">
        <v>6</v>
      </c>
      <c r="J372" s="47">
        <f>VLOOKUP(H372,Construction!$A:$I,9,FALSE)</f>
        <v>1</v>
      </c>
      <c r="K372" s="47">
        <f t="shared" si="22"/>
        <v>5</v>
      </c>
      <c r="M372" s="13">
        <f t="shared" si="24"/>
        <v>0</v>
      </c>
      <c r="N372" s="22">
        <f t="shared" si="23"/>
        <v>0</v>
      </c>
      <c r="O372" s="22">
        <v>0</v>
      </c>
    </row>
    <row r="373" spans="1:16" x14ac:dyDescent="0.3">
      <c r="A373" s="13">
        <v>18</v>
      </c>
      <c r="B373" s="13" t="s">
        <v>2063</v>
      </c>
      <c r="C373" s="13" t="s">
        <v>2060</v>
      </c>
      <c r="D373" s="13" t="s">
        <v>2061</v>
      </c>
      <c r="E373" s="13">
        <v>1999</v>
      </c>
      <c r="F373" s="13"/>
      <c r="G373" s="13" t="s">
        <v>702</v>
      </c>
      <c r="H373" s="10" t="s">
        <v>580</v>
      </c>
      <c r="I373" s="13">
        <v>12</v>
      </c>
      <c r="J373" s="47">
        <f>VLOOKUP(H373,Construction!$A:$I,9,FALSE)</f>
        <v>1</v>
      </c>
      <c r="K373" s="47">
        <f t="shared" si="22"/>
        <v>11</v>
      </c>
      <c r="L373" s="13"/>
      <c r="M373" s="13">
        <f t="shared" si="24"/>
        <v>0</v>
      </c>
      <c r="N373" s="22">
        <f t="shared" si="23"/>
        <v>0</v>
      </c>
      <c r="O373" s="22">
        <v>0</v>
      </c>
      <c r="P373" s="13"/>
    </row>
    <row r="374" spans="1:16" x14ac:dyDescent="0.3">
      <c r="A374" s="48">
        <v>193</v>
      </c>
      <c r="B374" s="48" t="s">
        <v>2069</v>
      </c>
      <c r="C374" s="48" t="s">
        <v>2070</v>
      </c>
      <c r="D374" s="48" t="s">
        <v>818</v>
      </c>
      <c r="E374" s="48">
        <v>2013</v>
      </c>
      <c r="F374" s="48"/>
      <c r="G374" s="48" t="s">
        <v>136</v>
      </c>
      <c r="H374" s="48" t="s">
        <v>817</v>
      </c>
      <c r="I374" s="48">
        <v>12</v>
      </c>
      <c r="J374" s="47">
        <f>VLOOKUP(H374,Construction!$A:$I,9,FALSE)</f>
        <v>12</v>
      </c>
      <c r="K374" s="47">
        <f t="shared" si="22"/>
        <v>0</v>
      </c>
      <c r="L374" s="48"/>
      <c r="M374" s="48">
        <v>0</v>
      </c>
      <c r="N374" s="22">
        <f t="shared" si="23"/>
        <v>0</v>
      </c>
      <c r="O374" s="22">
        <v>1</v>
      </c>
      <c r="P374" s="48"/>
    </row>
    <row r="375" spans="1:16" x14ac:dyDescent="0.3">
      <c r="A375" s="48">
        <v>194</v>
      </c>
      <c r="B375" s="48" t="s">
        <v>2071</v>
      </c>
      <c r="C375" s="48" t="s">
        <v>2072</v>
      </c>
      <c r="D375" s="48" t="s">
        <v>818</v>
      </c>
      <c r="E375" s="48">
        <v>2013</v>
      </c>
      <c r="F375" s="48"/>
      <c r="G375" s="48" t="s">
        <v>136</v>
      </c>
      <c r="H375" s="48" t="s">
        <v>3570</v>
      </c>
      <c r="I375" s="48">
        <v>1</v>
      </c>
      <c r="J375" s="47">
        <f>VLOOKUP(H375,Construction!$A:$I,9,FALSE)</f>
        <v>12</v>
      </c>
      <c r="K375" s="47">
        <f t="shared" si="22"/>
        <v>-11</v>
      </c>
      <c r="L375" s="48" t="s">
        <v>3573</v>
      </c>
      <c r="M375" s="48">
        <v>0</v>
      </c>
      <c r="N375" s="22">
        <f t="shared" si="23"/>
        <v>0</v>
      </c>
      <c r="O375" s="22">
        <v>1</v>
      </c>
      <c r="P375" s="48"/>
    </row>
    <row r="376" spans="1:16" x14ac:dyDescent="0.3">
      <c r="A376" s="48">
        <v>195</v>
      </c>
      <c r="B376" s="48" t="s">
        <v>2073</v>
      </c>
      <c r="C376" s="48" t="s">
        <v>3571</v>
      </c>
      <c r="D376" s="48" t="s">
        <v>818</v>
      </c>
      <c r="E376" s="48">
        <v>2013</v>
      </c>
      <c r="F376" s="48"/>
      <c r="G376" s="48" t="s">
        <v>136</v>
      </c>
      <c r="H376" s="48" t="s">
        <v>3622</v>
      </c>
      <c r="I376" s="48">
        <v>1</v>
      </c>
      <c r="J376" s="47">
        <f>VLOOKUP(H376,Construction!$A:$I,9,FALSE)</f>
        <v>12</v>
      </c>
      <c r="K376" s="47">
        <f t="shared" si="22"/>
        <v>-11</v>
      </c>
      <c r="L376" s="48" t="s">
        <v>3572</v>
      </c>
      <c r="M376" s="48">
        <v>0</v>
      </c>
      <c r="N376" s="22">
        <f t="shared" si="23"/>
        <v>1</v>
      </c>
      <c r="O376" s="22">
        <v>1</v>
      </c>
      <c r="P376" s="48"/>
    </row>
    <row r="377" spans="1:16" x14ac:dyDescent="0.3">
      <c r="A377" s="48">
        <v>196</v>
      </c>
      <c r="B377" s="48" t="s">
        <v>2074</v>
      </c>
      <c r="C377" s="48" t="s">
        <v>3571</v>
      </c>
      <c r="D377" s="48" t="s">
        <v>818</v>
      </c>
      <c r="E377" s="48">
        <v>2013</v>
      </c>
      <c r="F377" s="48"/>
      <c r="G377" s="48" t="s">
        <v>136</v>
      </c>
      <c r="H377" s="48" t="s">
        <v>3622</v>
      </c>
      <c r="I377" s="48">
        <v>6</v>
      </c>
      <c r="J377" s="47">
        <f>VLOOKUP(H377,Construction!$A:$I,9,FALSE)</f>
        <v>12</v>
      </c>
      <c r="K377" s="47">
        <f t="shared" si="22"/>
        <v>-6</v>
      </c>
      <c r="L377" s="48" t="s">
        <v>3572</v>
      </c>
      <c r="M377" s="48">
        <v>0</v>
      </c>
      <c r="N377" s="22">
        <f t="shared" si="23"/>
        <v>1</v>
      </c>
      <c r="O377" s="22">
        <v>0</v>
      </c>
      <c r="P377" s="48"/>
    </row>
    <row r="378" spans="1:16" x14ac:dyDescent="0.3">
      <c r="A378" s="48">
        <v>197</v>
      </c>
      <c r="B378" s="48" t="s">
        <v>2075</v>
      </c>
      <c r="C378" s="48" t="s">
        <v>3571</v>
      </c>
      <c r="D378" s="48" t="s">
        <v>818</v>
      </c>
      <c r="E378" s="48">
        <v>2013</v>
      </c>
      <c r="F378" s="48"/>
      <c r="G378" s="48" t="s">
        <v>136</v>
      </c>
      <c r="H378" s="48" t="s">
        <v>3622</v>
      </c>
      <c r="I378" s="48">
        <v>12</v>
      </c>
      <c r="J378" s="47">
        <f>VLOOKUP(H378,Construction!$A:$I,9,FALSE)</f>
        <v>12</v>
      </c>
      <c r="K378" s="47">
        <f t="shared" si="22"/>
        <v>0</v>
      </c>
      <c r="L378" s="48" t="s">
        <v>3572</v>
      </c>
      <c r="M378" s="48">
        <v>0</v>
      </c>
      <c r="N378" s="22">
        <f t="shared" si="23"/>
        <v>1</v>
      </c>
      <c r="O378" s="22">
        <v>0</v>
      </c>
      <c r="P378" s="48"/>
    </row>
    <row r="379" spans="1:16" x14ac:dyDescent="0.3">
      <c r="A379" s="12">
        <v>256</v>
      </c>
      <c r="B379" s="12" t="s">
        <v>826</v>
      </c>
      <c r="C379" s="12" t="s">
        <v>2064</v>
      </c>
      <c r="D379" s="12" t="s">
        <v>818</v>
      </c>
      <c r="E379" s="13">
        <v>2011</v>
      </c>
      <c r="G379" s="12" t="s">
        <v>1552</v>
      </c>
      <c r="H379" s="47" t="s">
        <v>823</v>
      </c>
      <c r="I379" s="13">
        <v>12</v>
      </c>
      <c r="J379" s="47">
        <f>VLOOKUP(H379,Construction!$A:$I,9,FALSE)</f>
        <v>12</v>
      </c>
      <c r="K379" s="47">
        <f t="shared" si="22"/>
        <v>0</v>
      </c>
      <c r="M379" s="13">
        <f>IF(EXACT(H379,"_missing_"),1,0)</f>
        <v>0</v>
      </c>
      <c r="N379" s="22">
        <f t="shared" si="23"/>
        <v>0</v>
      </c>
      <c r="O379" s="22">
        <v>0</v>
      </c>
    </row>
    <row r="380" spans="1:16" x14ac:dyDescent="0.3">
      <c r="A380" s="12">
        <v>257</v>
      </c>
      <c r="B380" s="12" t="s">
        <v>2065</v>
      </c>
      <c r="C380" s="12" t="s">
        <v>2066</v>
      </c>
      <c r="D380" s="13" t="s">
        <v>818</v>
      </c>
      <c r="E380" s="13">
        <v>2011</v>
      </c>
      <c r="G380" s="12" t="s">
        <v>1552</v>
      </c>
      <c r="H380" s="47" t="s">
        <v>3427</v>
      </c>
      <c r="I380" s="13">
        <v>1</v>
      </c>
      <c r="J380" s="47">
        <f>VLOOKUP(H380,Construction!$A:$I,9,FALSE)</f>
        <v>12</v>
      </c>
      <c r="K380" s="47">
        <f t="shared" si="22"/>
        <v>-11</v>
      </c>
      <c r="M380" s="13">
        <v>0</v>
      </c>
      <c r="N380" s="22">
        <f t="shared" si="23"/>
        <v>1</v>
      </c>
      <c r="O380" s="22">
        <v>0</v>
      </c>
    </row>
    <row r="381" spans="1:16" x14ac:dyDescent="0.3">
      <c r="A381" s="12">
        <v>258</v>
      </c>
      <c r="B381" s="12" t="s">
        <v>2067</v>
      </c>
      <c r="C381" s="12" t="s">
        <v>2066</v>
      </c>
      <c r="D381" s="12" t="s">
        <v>818</v>
      </c>
      <c r="E381" s="12">
        <v>2011</v>
      </c>
      <c r="G381" s="12" t="s">
        <v>1552</v>
      </c>
      <c r="H381" s="47" t="s">
        <v>3427</v>
      </c>
      <c r="I381" s="13">
        <v>6</v>
      </c>
      <c r="J381" s="47">
        <f>VLOOKUP(H381,Construction!$A:$I,9,FALSE)</f>
        <v>12</v>
      </c>
      <c r="K381" s="47">
        <f t="shared" si="22"/>
        <v>-6</v>
      </c>
      <c r="M381" s="13">
        <v>0</v>
      </c>
      <c r="N381" s="22">
        <f t="shared" si="23"/>
        <v>1</v>
      </c>
      <c r="O381" s="22">
        <v>0</v>
      </c>
    </row>
    <row r="382" spans="1:16" x14ac:dyDescent="0.3">
      <c r="A382" s="12">
        <v>259</v>
      </c>
      <c r="B382" s="12" t="s">
        <v>2068</v>
      </c>
      <c r="C382" s="12" t="s">
        <v>2066</v>
      </c>
      <c r="D382" s="12" t="s">
        <v>818</v>
      </c>
      <c r="E382" s="12">
        <v>2011</v>
      </c>
      <c r="G382" s="12" t="s">
        <v>1552</v>
      </c>
      <c r="H382" s="47" t="s">
        <v>3427</v>
      </c>
      <c r="I382" s="13">
        <v>12</v>
      </c>
      <c r="J382" s="47">
        <f>VLOOKUP(H382,Construction!$A:$I,9,FALSE)</f>
        <v>12</v>
      </c>
      <c r="K382" s="47">
        <f t="shared" si="22"/>
        <v>0</v>
      </c>
      <c r="M382" s="13">
        <v>0</v>
      </c>
      <c r="N382" s="22">
        <f t="shared" si="23"/>
        <v>1</v>
      </c>
      <c r="O382" s="22">
        <v>0</v>
      </c>
    </row>
    <row r="383" spans="1:16" x14ac:dyDescent="0.3">
      <c r="A383" s="12">
        <v>320</v>
      </c>
      <c r="B383" s="12" t="s">
        <v>833</v>
      </c>
      <c r="C383" s="12" t="s">
        <v>1640</v>
      </c>
      <c r="D383" s="12" t="s">
        <v>831</v>
      </c>
      <c r="E383" s="12">
        <v>2014</v>
      </c>
      <c r="G383" s="12" t="s">
        <v>1552</v>
      </c>
      <c r="H383" s="16" t="s">
        <v>830</v>
      </c>
      <c r="I383" s="13">
        <v>1</v>
      </c>
      <c r="J383" s="47">
        <f>VLOOKUP(H383,Construction!$A:$I,9,FALSE)</f>
        <v>1</v>
      </c>
      <c r="K383" s="47">
        <f t="shared" si="22"/>
        <v>0</v>
      </c>
      <c r="M383" s="13">
        <f t="shared" ref="M383:M397" si="25">IF(EXACT(H383,"_missing_"),1,0)</f>
        <v>0</v>
      </c>
      <c r="N383" s="22">
        <f t="shared" si="23"/>
        <v>0</v>
      </c>
      <c r="O383" s="22">
        <v>0</v>
      </c>
    </row>
    <row r="384" spans="1:16" x14ac:dyDescent="0.3">
      <c r="A384" s="12">
        <v>322</v>
      </c>
      <c r="B384" s="12" t="s">
        <v>1642</v>
      </c>
      <c r="C384" s="12" t="s">
        <v>1643</v>
      </c>
      <c r="D384" s="12" t="s">
        <v>831</v>
      </c>
      <c r="E384" s="12">
        <v>2014</v>
      </c>
      <c r="G384" s="12" t="s">
        <v>1552</v>
      </c>
      <c r="H384" s="47" t="s">
        <v>835</v>
      </c>
      <c r="I384" s="13">
        <v>1</v>
      </c>
      <c r="J384" s="47">
        <f>VLOOKUP(H384,Construction!$A:$I,9,FALSE)</f>
        <v>1</v>
      </c>
      <c r="K384" s="47">
        <f t="shared" si="22"/>
        <v>0</v>
      </c>
      <c r="M384" s="13">
        <f t="shared" si="25"/>
        <v>0</v>
      </c>
      <c r="N384" s="22">
        <f t="shared" si="23"/>
        <v>1</v>
      </c>
      <c r="O384" s="22">
        <v>0</v>
      </c>
    </row>
    <row r="385" spans="1:16" x14ac:dyDescent="0.3">
      <c r="A385" s="12">
        <v>323</v>
      </c>
      <c r="B385" s="12" t="s">
        <v>1644</v>
      </c>
      <c r="C385" s="12" t="s">
        <v>1643</v>
      </c>
      <c r="D385" s="12" t="s">
        <v>831</v>
      </c>
      <c r="E385" s="12">
        <v>2014</v>
      </c>
      <c r="G385" s="12" t="s">
        <v>1552</v>
      </c>
      <c r="H385" s="47" t="s">
        <v>835</v>
      </c>
      <c r="I385" s="13">
        <v>6</v>
      </c>
      <c r="J385" s="47">
        <f>VLOOKUP(H385,Construction!$A:$I,9,FALSE)</f>
        <v>1</v>
      </c>
      <c r="K385" s="47">
        <f t="shared" si="22"/>
        <v>5</v>
      </c>
      <c r="M385" s="13">
        <f t="shared" si="25"/>
        <v>0</v>
      </c>
      <c r="N385" s="22">
        <f t="shared" si="23"/>
        <v>1</v>
      </c>
      <c r="O385" s="22">
        <v>0</v>
      </c>
    </row>
    <row r="386" spans="1:16" x14ac:dyDescent="0.3">
      <c r="A386" s="12">
        <v>324</v>
      </c>
      <c r="B386" s="12" t="s">
        <v>1645</v>
      </c>
      <c r="C386" s="12" t="s">
        <v>1643</v>
      </c>
      <c r="D386" s="13" t="s">
        <v>831</v>
      </c>
      <c r="E386" s="12">
        <v>2014</v>
      </c>
      <c r="G386" s="12" t="s">
        <v>1552</v>
      </c>
      <c r="H386" s="10" t="s">
        <v>835</v>
      </c>
      <c r="I386" s="13">
        <v>12</v>
      </c>
      <c r="J386" s="47">
        <f>VLOOKUP(H386,Construction!$A:$I,9,FALSE)</f>
        <v>1</v>
      </c>
      <c r="K386" s="47">
        <f t="shared" ref="K386:K449" si="26">I386-J386</f>
        <v>11</v>
      </c>
      <c r="M386" s="13">
        <f t="shared" si="25"/>
        <v>0</v>
      </c>
      <c r="N386" s="22">
        <f t="shared" ref="N386:N453" si="27">1*ISNUMBER(SEARCH("quarterly",C386))</f>
        <v>1</v>
      </c>
      <c r="O386" s="22">
        <v>0</v>
      </c>
    </row>
    <row r="387" spans="1:16" x14ac:dyDescent="0.3">
      <c r="A387" s="12">
        <v>321</v>
      </c>
      <c r="B387" s="12" t="s">
        <v>840</v>
      </c>
      <c r="C387" s="12" t="s">
        <v>1641</v>
      </c>
      <c r="D387" s="12" t="s">
        <v>831</v>
      </c>
      <c r="E387" s="12">
        <v>2014</v>
      </c>
      <c r="G387" s="12" t="s">
        <v>1552</v>
      </c>
      <c r="H387" s="16" t="s">
        <v>838</v>
      </c>
      <c r="I387" s="13">
        <v>1</v>
      </c>
      <c r="J387" s="47">
        <f>VLOOKUP(H387,Construction!$A:$I,9,FALSE)</f>
        <v>1</v>
      </c>
      <c r="K387" s="47">
        <f t="shared" si="26"/>
        <v>0</v>
      </c>
      <c r="M387" s="13">
        <f t="shared" si="25"/>
        <v>0</v>
      </c>
      <c r="N387" s="22">
        <f t="shared" si="27"/>
        <v>0</v>
      </c>
      <c r="O387" s="22">
        <v>0</v>
      </c>
    </row>
    <row r="388" spans="1:16" x14ac:dyDescent="0.3">
      <c r="A388" s="13">
        <v>325</v>
      </c>
      <c r="B388" s="13" t="s">
        <v>1646</v>
      </c>
      <c r="C388" s="13" t="s">
        <v>1647</v>
      </c>
      <c r="D388" s="13" t="s">
        <v>831</v>
      </c>
      <c r="E388" s="13">
        <v>2014</v>
      </c>
      <c r="F388" s="13"/>
      <c r="G388" s="13" t="s">
        <v>1552</v>
      </c>
      <c r="H388" s="10" t="s">
        <v>841</v>
      </c>
      <c r="I388" s="13">
        <v>1</v>
      </c>
      <c r="J388" s="47">
        <f>VLOOKUP(H388,Construction!$A:$I,9,FALSE)</f>
        <v>1</v>
      </c>
      <c r="K388" s="47">
        <f t="shared" si="26"/>
        <v>0</v>
      </c>
      <c r="L388" s="13"/>
      <c r="M388" s="13">
        <f t="shared" si="25"/>
        <v>0</v>
      </c>
      <c r="N388" s="22">
        <f t="shared" si="27"/>
        <v>1</v>
      </c>
      <c r="O388" s="22">
        <v>0</v>
      </c>
      <c r="P388" s="13"/>
    </row>
    <row r="389" spans="1:16" x14ac:dyDescent="0.3">
      <c r="A389" s="12">
        <v>326</v>
      </c>
      <c r="B389" s="12" t="s">
        <v>1648</v>
      </c>
      <c r="C389" s="12" t="s">
        <v>1647</v>
      </c>
      <c r="D389" s="12" t="s">
        <v>831</v>
      </c>
      <c r="E389" s="12">
        <v>2014</v>
      </c>
      <c r="G389" s="12" t="s">
        <v>1552</v>
      </c>
      <c r="H389" s="10" t="s">
        <v>841</v>
      </c>
      <c r="I389" s="13">
        <v>6</v>
      </c>
      <c r="J389" s="47">
        <f>VLOOKUP(H389,Construction!$A:$I,9,FALSE)</f>
        <v>1</v>
      </c>
      <c r="K389" s="47">
        <f t="shared" si="26"/>
        <v>5</v>
      </c>
      <c r="M389" s="13">
        <f t="shared" si="25"/>
        <v>0</v>
      </c>
      <c r="N389" s="22">
        <f t="shared" si="27"/>
        <v>1</v>
      </c>
      <c r="O389" s="22">
        <v>0</v>
      </c>
      <c r="P389" s="13"/>
    </row>
    <row r="390" spans="1:16" x14ac:dyDescent="0.3">
      <c r="A390" s="12">
        <v>327</v>
      </c>
      <c r="B390" s="12" t="s">
        <v>1649</v>
      </c>
      <c r="C390" s="12" t="s">
        <v>1647</v>
      </c>
      <c r="D390" s="12" t="s">
        <v>831</v>
      </c>
      <c r="E390" s="12">
        <v>2014</v>
      </c>
      <c r="G390" s="12" t="s">
        <v>1552</v>
      </c>
      <c r="H390" s="10" t="s">
        <v>841</v>
      </c>
      <c r="I390" s="13">
        <v>12</v>
      </c>
      <c r="J390" s="47">
        <f>VLOOKUP(H390,Construction!$A:$I,9,FALSE)</f>
        <v>1</v>
      </c>
      <c r="K390" s="47">
        <f t="shared" si="26"/>
        <v>11</v>
      </c>
      <c r="M390" s="13">
        <f t="shared" si="25"/>
        <v>0</v>
      </c>
      <c r="N390" s="22">
        <f t="shared" si="27"/>
        <v>1</v>
      </c>
      <c r="O390" s="22">
        <v>0</v>
      </c>
    </row>
    <row r="391" spans="1:16" x14ac:dyDescent="0.3">
      <c r="A391" s="12">
        <v>303</v>
      </c>
      <c r="B391" s="12" t="s">
        <v>2076</v>
      </c>
      <c r="C391" s="12" t="s">
        <v>2077</v>
      </c>
      <c r="D391" s="12" t="s">
        <v>866</v>
      </c>
      <c r="E391" s="12">
        <v>2012</v>
      </c>
      <c r="G391" s="12" t="s">
        <v>1552</v>
      </c>
      <c r="H391" s="47" t="s">
        <v>865</v>
      </c>
      <c r="I391" s="13">
        <v>1</v>
      </c>
      <c r="J391" s="47">
        <f>VLOOKUP(H391,Construction!$A:$I,9,FALSE)</f>
        <v>1</v>
      </c>
      <c r="K391" s="47">
        <f t="shared" si="26"/>
        <v>0</v>
      </c>
      <c r="M391" s="13">
        <f t="shared" si="25"/>
        <v>0</v>
      </c>
      <c r="N391" s="22">
        <f t="shared" si="27"/>
        <v>0</v>
      </c>
      <c r="O391" s="22">
        <v>0</v>
      </c>
    </row>
    <row r="392" spans="1:16" x14ac:dyDescent="0.3">
      <c r="A392" s="13">
        <v>304</v>
      </c>
      <c r="B392" s="13" t="s">
        <v>2078</v>
      </c>
      <c r="C392" s="13" t="s">
        <v>2077</v>
      </c>
      <c r="D392" s="13" t="s">
        <v>866</v>
      </c>
      <c r="E392" s="13">
        <v>2012</v>
      </c>
      <c r="F392" s="13"/>
      <c r="G392" s="13" t="s">
        <v>1552</v>
      </c>
      <c r="H392" s="47" t="s">
        <v>865</v>
      </c>
      <c r="I392" s="13">
        <v>6</v>
      </c>
      <c r="J392" s="47">
        <f>VLOOKUP(H392,Construction!$A:$I,9,FALSE)</f>
        <v>1</v>
      </c>
      <c r="K392" s="47">
        <f t="shared" si="26"/>
        <v>5</v>
      </c>
      <c r="L392" s="13"/>
      <c r="M392" s="13">
        <f t="shared" si="25"/>
        <v>0</v>
      </c>
      <c r="N392" s="22">
        <f t="shared" si="27"/>
        <v>0</v>
      </c>
      <c r="O392" s="22">
        <v>0</v>
      </c>
      <c r="P392" s="13"/>
    </row>
    <row r="393" spans="1:16" x14ac:dyDescent="0.3">
      <c r="A393" s="13">
        <v>305</v>
      </c>
      <c r="B393" s="13" t="s">
        <v>2079</v>
      </c>
      <c r="C393" s="13" t="s">
        <v>2077</v>
      </c>
      <c r="D393" s="13" t="s">
        <v>866</v>
      </c>
      <c r="E393" s="13">
        <v>2012</v>
      </c>
      <c r="F393" s="13"/>
      <c r="G393" s="13" t="s">
        <v>1552</v>
      </c>
      <c r="H393" s="47" t="s">
        <v>865</v>
      </c>
      <c r="I393" s="13">
        <v>12</v>
      </c>
      <c r="J393" s="47">
        <f>VLOOKUP(H393,Construction!$A:$I,9,FALSE)</f>
        <v>1</v>
      </c>
      <c r="K393" s="47">
        <f t="shared" si="26"/>
        <v>11</v>
      </c>
      <c r="L393" s="13"/>
      <c r="M393" s="13">
        <f t="shared" si="25"/>
        <v>0</v>
      </c>
      <c r="N393" s="22">
        <f t="shared" si="27"/>
        <v>0</v>
      </c>
      <c r="O393" s="22">
        <v>0</v>
      </c>
      <c r="P393" s="13"/>
    </row>
    <row r="394" spans="1:16" x14ac:dyDescent="0.3">
      <c r="A394" s="12">
        <v>449</v>
      </c>
      <c r="B394" s="12" t="s">
        <v>1650</v>
      </c>
      <c r="C394" s="12" t="s">
        <v>1651</v>
      </c>
      <c r="D394" s="12" t="s">
        <v>1652</v>
      </c>
      <c r="E394" s="10">
        <v>2003</v>
      </c>
      <c r="G394" s="12" t="s">
        <v>1558</v>
      </c>
      <c r="H394" s="16" t="s">
        <v>869</v>
      </c>
      <c r="I394" s="13">
        <v>1</v>
      </c>
      <c r="J394" s="47">
        <f>VLOOKUP(H394,Construction!$A:$I,9,FALSE)</f>
        <v>12</v>
      </c>
      <c r="K394" s="47">
        <f t="shared" si="26"/>
        <v>-11</v>
      </c>
      <c r="M394" s="13">
        <f t="shared" si="25"/>
        <v>0</v>
      </c>
      <c r="N394" s="22">
        <f t="shared" si="27"/>
        <v>0</v>
      </c>
      <c r="O394" s="22">
        <v>0</v>
      </c>
    </row>
    <row r="395" spans="1:16" x14ac:dyDescent="0.3">
      <c r="A395" s="13">
        <v>450</v>
      </c>
      <c r="B395" s="13" t="s">
        <v>1653</v>
      </c>
      <c r="C395" s="13" t="s">
        <v>1651</v>
      </c>
      <c r="D395" s="13" t="s">
        <v>1652</v>
      </c>
      <c r="E395" s="10">
        <v>2003</v>
      </c>
      <c r="F395" s="13"/>
      <c r="G395" s="13" t="s">
        <v>1558</v>
      </c>
      <c r="H395" s="16" t="s">
        <v>869</v>
      </c>
      <c r="I395" s="13">
        <v>6</v>
      </c>
      <c r="J395" s="47">
        <f>VLOOKUP(H395,Construction!$A:$I,9,FALSE)</f>
        <v>12</v>
      </c>
      <c r="K395" s="47">
        <f t="shared" si="26"/>
        <v>-6</v>
      </c>
      <c r="L395" s="13"/>
      <c r="M395" s="13">
        <f t="shared" si="25"/>
        <v>0</v>
      </c>
      <c r="N395" s="22">
        <f t="shared" si="27"/>
        <v>0</v>
      </c>
      <c r="O395" s="22">
        <v>0</v>
      </c>
      <c r="P395" s="13"/>
    </row>
    <row r="396" spans="1:16" x14ac:dyDescent="0.3">
      <c r="A396" s="13">
        <v>451</v>
      </c>
      <c r="B396" s="13" t="s">
        <v>1654</v>
      </c>
      <c r="C396" s="13" t="s">
        <v>1651</v>
      </c>
      <c r="D396" s="13" t="s">
        <v>1652</v>
      </c>
      <c r="E396" s="10">
        <v>2003</v>
      </c>
      <c r="F396" s="13"/>
      <c r="G396" s="13" t="s">
        <v>1558</v>
      </c>
      <c r="H396" s="16" t="s">
        <v>869</v>
      </c>
      <c r="I396" s="13">
        <v>12</v>
      </c>
      <c r="J396" s="47">
        <f>VLOOKUP(H396,Construction!$A:$I,9,FALSE)</f>
        <v>12</v>
      </c>
      <c r="K396" s="47">
        <f t="shared" si="26"/>
        <v>0</v>
      </c>
      <c r="L396" s="13"/>
      <c r="M396" s="13">
        <f t="shared" si="25"/>
        <v>0</v>
      </c>
      <c r="N396" s="22">
        <f t="shared" si="27"/>
        <v>0</v>
      </c>
      <c r="O396" s="22">
        <v>0</v>
      </c>
      <c r="P396" s="13"/>
    </row>
    <row r="397" spans="1:16" x14ac:dyDescent="0.3">
      <c r="A397" s="13">
        <v>114</v>
      </c>
      <c r="B397" s="13" t="s">
        <v>881</v>
      </c>
      <c r="C397" s="13" t="s">
        <v>2080</v>
      </c>
      <c r="D397" s="13" t="s">
        <v>1512</v>
      </c>
      <c r="E397" s="13">
        <v>2007</v>
      </c>
      <c r="F397" s="13"/>
      <c r="G397" s="13" t="s">
        <v>1611</v>
      </c>
      <c r="H397" s="10" t="s">
        <v>878</v>
      </c>
      <c r="I397" s="13">
        <v>12</v>
      </c>
      <c r="J397" s="47">
        <f>VLOOKUP(H397,Construction!$A:$I,9,FALSE)</f>
        <v>12</v>
      </c>
      <c r="K397" s="47">
        <f t="shared" si="26"/>
        <v>0</v>
      </c>
      <c r="L397" s="13"/>
      <c r="M397" s="13">
        <f t="shared" si="25"/>
        <v>0</v>
      </c>
      <c r="N397" s="22">
        <f t="shared" si="27"/>
        <v>0</v>
      </c>
      <c r="O397" s="22">
        <v>0</v>
      </c>
      <c r="P397" s="13"/>
    </row>
    <row r="398" spans="1:16" x14ac:dyDescent="0.3">
      <c r="A398" s="12">
        <v>115</v>
      </c>
      <c r="B398" s="12" t="s">
        <v>2081</v>
      </c>
      <c r="C398" s="12" t="s">
        <v>2082</v>
      </c>
      <c r="D398" s="12" t="s">
        <v>1512</v>
      </c>
      <c r="E398" s="12">
        <v>2007</v>
      </c>
      <c r="G398" s="12" t="s">
        <v>1611</v>
      </c>
      <c r="H398" s="10" t="s">
        <v>3421</v>
      </c>
      <c r="I398" s="13">
        <v>1</v>
      </c>
      <c r="J398" s="47">
        <f>VLOOKUP(H398,Construction!$A:$I,9,FALSE)</f>
        <v>12</v>
      </c>
      <c r="K398" s="47">
        <f t="shared" si="26"/>
        <v>-11</v>
      </c>
      <c r="M398" s="13">
        <v>0</v>
      </c>
      <c r="N398" s="22">
        <f t="shared" si="27"/>
        <v>1</v>
      </c>
      <c r="O398" s="22">
        <v>0</v>
      </c>
    </row>
    <row r="399" spans="1:16" x14ac:dyDescent="0.3">
      <c r="A399" s="12">
        <v>116</v>
      </c>
      <c r="B399" s="12" t="s">
        <v>2083</v>
      </c>
      <c r="C399" s="12" t="s">
        <v>2082</v>
      </c>
      <c r="D399" s="12" t="s">
        <v>1512</v>
      </c>
      <c r="E399" s="12">
        <v>2007</v>
      </c>
      <c r="G399" s="12" t="s">
        <v>1611</v>
      </c>
      <c r="H399" s="42" t="s">
        <v>3421</v>
      </c>
      <c r="I399" s="13">
        <v>6</v>
      </c>
      <c r="J399" s="47">
        <f>VLOOKUP(H399,Construction!$A:$I,9,FALSE)</f>
        <v>12</v>
      </c>
      <c r="K399" s="47">
        <f t="shared" si="26"/>
        <v>-6</v>
      </c>
      <c r="M399" s="13">
        <v>0</v>
      </c>
      <c r="N399" s="22">
        <f t="shared" si="27"/>
        <v>1</v>
      </c>
      <c r="O399" s="22">
        <v>0</v>
      </c>
    </row>
    <row r="400" spans="1:16" x14ac:dyDescent="0.3">
      <c r="A400" s="12">
        <v>117</v>
      </c>
      <c r="B400" s="12" t="s">
        <v>2084</v>
      </c>
      <c r="C400" s="12" t="s">
        <v>2082</v>
      </c>
      <c r="D400" s="12" t="s">
        <v>1512</v>
      </c>
      <c r="E400" s="12">
        <v>2007</v>
      </c>
      <c r="G400" s="12" t="s">
        <v>1611</v>
      </c>
      <c r="H400" s="10" t="s">
        <v>3421</v>
      </c>
      <c r="I400" s="13">
        <v>12</v>
      </c>
      <c r="J400" s="47">
        <f>VLOOKUP(H400,Construction!$A:$I,9,FALSE)</f>
        <v>12</v>
      </c>
      <c r="K400" s="47">
        <f t="shared" si="26"/>
        <v>0</v>
      </c>
      <c r="M400" s="13">
        <v>0</v>
      </c>
      <c r="N400" s="22">
        <f t="shared" si="27"/>
        <v>1</v>
      </c>
      <c r="O400" s="22">
        <v>0</v>
      </c>
    </row>
    <row r="401" spans="1:16" x14ac:dyDescent="0.3">
      <c r="A401" s="12">
        <v>118</v>
      </c>
      <c r="B401" s="12" t="s">
        <v>884</v>
      </c>
      <c r="C401" s="12" t="s">
        <v>2085</v>
      </c>
      <c r="D401" s="12" t="s">
        <v>1512</v>
      </c>
      <c r="E401" s="12">
        <v>2007</v>
      </c>
      <c r="G401" s="12" t="s">
        <v>1611</v>
      </c>
      <c r="H401" s="47" t="s">
        <v>882</v>
      </c>
      <c r="I401" s="13">
        <v>12</v>
      </c>
      <c r="J401" s="47">
        <f>VLOOKUP(H401,Construction!$A:$I,9,FALSE)</f>
        <v>12</v>
      </c>
      <c r="K401" s="47">
        <f t="shared" si="26"/>
        <v>0</v>
      </c>
      <c r="M401" s="13">
        <f>IF(EXACT(H401,"_missing_"),1,0)</f>
        <v>0</v>
      </c>
      <c r="N401" s="22">
        <f t="shared" si="27"/>
        <v>0</v>
      </c>
      <c r="O401" s="22">
        <v>0</v>
      </c>
    </row>
    <row r="402" spans="1:16" x14ac:dyDescent="0.3">
      <c r="A402" s="12">
        <v>119</v>
      </c>
      <c r="B402" s="12" t="s">
        <v>2086</v>
      </c>
      <c r="C402" s="12" t="s">
        <v>2087</v>
      </c>
      <c r="D402" s="12" t="s">
        <v>1512</v>
      </c>
      <c r="E402" s="12">
        <v>2007</v>
      </c>
      <c r="G402" s="12" t="s">
        <v>1611</v>
      </c>
      <c r="H402" s="47" t="s">
        <v>3410</v>
      </c>
      <c r="I402" s="13">
        <v>1</v>
      </c>
      <c r="J402" s="47">
        <f>VLOOKUP(H402,Construction!$A:$I,9,FALSE)</f>
        <v>12</v>
      </c>
      <c r="K402" s="47">
        <f t="shared" si="26"/>
        <v>-11</v>
      </c>
      <c r="M402" s="13">
        <v>0</v>
      </c>
      <c r="N402" s="22">
        <f t="shared" si="27"/>
        <v>1</v>
      </c>
      <c r="O402" s="22">
        <v>0</v>
      </c>
    </row>
    <row r="403" spans="1:16" x14ac:dyDescent="0.3">
      <c r="A403" s="12">
        <v>120</v>
      </c>
      <c r="B403" s="12" t="s">
        <v>2088</v>
      </c>
      <c r="C403" s="12" t="s">
        <v>2087</v>
      </c>
      <c r="D403" s="12" t="s">
        <v>1512</v>
      </c>
      <c r="E403" s="12">
        <v>2007</v>
      </c>
      <c r="G403" s="12" t="s">
        <v>1611</v>
      </c>
      <c r="H403" s="47" t="s">
        <v>3410</v>
      </c>
      <c r="I403" s="13">
        <v>6</v>
      </c>
      <c r="J403" s="47">
        <f>VLOOKUP(H403,Construction!$A:$I,9,FALSE)</f>
        <v>12</v>
      </c>
      <c r="K403" s="47">
        <f t="shared" si="26"/>
        <v>-6</v>
      </c>
      <c r="M403" s="13">
        <v>0</v>
      </c>
      <c r="N403" s="22">
        <f t="shared" si="27"/>
        <v>1</v>
      </c>
      <c r="O403" s="22">
        <v>0</v>
      </c>
    </row>
    <row r="404" spans="1:16" x14ac:dyDescent="0.3">
      <c r="A404" s="12">
        <v>121</v>
      </c>
      <c r="B404" s="12" t="s">
        <v>2089</v>
      </c>
      <c r="C404" s="12" t="s">
        <v>2087</v>
      </c>
      <c r="D404" s="12" t="s">
        <v>1512</v>
      </c>
      <c r="E404" s="12">
        <v>2007</v>
      </c>
      <c r="G404" s="12" t="s">
        <v>1611</v>
      </c>
      <c r="H404" s="47" t="s">
        <v>3410</v>
      </c>
      <c r="I404" s="13">
        <v>12</v>
      </c>
      <c r="J404" s="47">
        <f>VLOOKUP(H404,Construction!$A:$I,9,FALSE)</f>
        <v>12</v>
      </c>
      <c r="K404" s="47">
        <f t="shared" si="26"/>
        <v>0</v>
      </c>
      <c r="M404" s="13">
        <v>0</v>
      </c>
      <c r="N404" s="22">
        <f t="shared" si="27"/>
        <v>1</v>
      </c>
      <c r="O404" s="22">
        <v>0</v>
      </c>
    </row>
    <row r="405" spans="1:16" x14ac:dyDescent="0.3">
      <c r="A405" s="13">
        <v>213</v>
      </c>
      <c r="B405" s="13" t="s">
        <v>889</v>
      </c>
      <c r="C405" s="13" t="s">
        <v>2090</v>
      </c>
      <c r="D405" s="13" t="s">
        <v>886</v>
      </c>
      <c r="E405" s="13">
        <v>2000</v>
      </c>
      <c r="F405" s="13"/>
      <c r="G405" s="13" t="s">
        <v>136</v>
      </c>
      <c r="H405" s="47" t="s">
        <v>885</v>
      </c>
      <c r="I405" s="13">
        <v>1</v>
      </c>
      <c r="J405" s="47">
        <f>VLOOKUP(H405,Construction!$A:$I,9,FALSE)</f>
        <v>1</v>
      </c>
      <c r="K405" s="47">
        <f t="shared" si="26"/>
        <v>0</v>
      </c>
      <c r="L405" s="13"/>
      <c r="M405" s="13">
        <f>IF(EXACT(H405,"_missing_"),1,0)</f>
        <v>0</v>
      </c>
      <c r="N405" s="22">
        <f t="shared" si="27"/>
        <v>0</v>
      </c>
      <c r="O405" s="22">
        <v>0</v>
      </c>
      <c r="P405" s="13"/>
    </row>
    <row r="406" spans="1:16" x14ac:dyDescent="0.3">
      <c r="A406" s="12">
        <v>214</v>
      </c>
      <c r="B406" s="12" t="s">
        <v>2091</v>
      </c>
      <c r="C406" s="12" t="s">
        <v>2092</v>
      </c>
      <c r="D406" s="12" t="s">
        <v>886</v>
      </c>
      <c r="E406" s="12">
        <v>2000</v>
      </c>
      <c r="G406" s="12" t="s">
        <v>136</v>
      </c>
      <c r="H406" s="47" t="s">
        <v>3467</v>
      </c>
      <c r="I406" s="13">
        <v>1</v>
      </c>
      <c r="J406" s="47">
        <f>VLOOKUP(H406,Construction!$A:$I,9,FALSE)</f>
        <v>1</v>
      </c>
      <c r="K406" s="47">
        <f t="shared" si="26"/>
        <v>0</v>
      </c>
      <c r="M406" s="13">
        <v>0</v>
      </c>
      <c r="N406" s="22">
        <f t="shared" si="27"/>
        <v>1</v>
      </c>
      <c r="O406" s="22">
        <v>0</v>
      </c>
    </row>
    <row r="407" spans="1:16" x14ac:dyDescent="0.3">
      <c r="A407" s="12">
        <v>215</v>
      </c>
      <c r="B407" s="12" t="s">
        <v>2093</v>
      </c>
      <c r="C407" s="12" t="s">
        <v>2092</v>
      </c>
      <c r="D407" s="12" t="s">
        <v>886</v>
      </c>
      <c r="E407" s="12">
        <v>2000</v>
      </c>
      <c r="G407" s="12" t="s">
        <v>136</v>
      </c>
      <c r="H407" s="47" t="s">
        <v>3467</v>
      </c>
      <c r="I407" s="13">
        <v>6</v>
      </c>
      <c r="J407" s="47">
        <f>VLOOKUP(H407,Construction!$A:$I,9,FALSE)</f>
        <v>1</v>
      </c>
      <c r="K407" s="47">
        <f t="shared" si="26"/>
        <v>5</v>
      </c>
      <c r="M407" s="13">
        <v>0</v>
      </c>
      <c r="N407" s="22">
        <f t="shared" si="27"/>
        <v>1</v>
      </c>
      <c r="O407" s="22">
        <v>0</v>
      </c>
    </row>
    <row r="408" spans="1:16" x14ac:dyDescent="0.3">
      <c r="A408" s="12">
        <v>216</v>
      </c>
      <c r="B408" s="12" t="s">
        <v>2094</v>
      </c>
      <c r="C408" s="12" t="s">
        <v>2092</v>
      </c>
      <c r="D408" s="12" t="s">
        <v>886</v>
      </c>
      <c r="E408" s="12">
        <v>2000</v>
      </c>
      <c r="G408" s="12" t="s">
        <v>136</v>
      </c>
      <c r="H408" s="47" t="s">
        <v>3467</v>
      </c>
      <c r="I408" s="13">
        <v>12</v>
      </c>
      <c r="J408" s="47">
        <f>VLOOKUP(H408,Construction!$A:$I,9,FALSE)</f>
        <v>1</v>
      </c>
      <c r="K408" s="47">
        <f t="shared" si="26"/>
        <v>11</v>
      </c>
      <c r="M408" s="13">
        <v>0</v>
      </c>
      <c r="N408" s="22">
        <f t="shared" si="27"/>
        <v>1</v>
      </c>
      <c r="O408" s="22">
        <v>0</v>
      </c>
    </row>
    <row r="409" spans="1:16" x14ac:dyDescent="0.3">
      <c r="A409" s="12">
        <v>139</v>
      </c>
      <c r="B409" s="12" t="s">
        <v>896</v>
      </c>
      <c r="C409" s="12" t="s">
        <v>2095</v>
      </c>
      <c r="D409" s="12" t="s">
        <v>893</v>
      </c>
      <c r="E409" s="12">
        <v>2008</v>
      </c>
      <c r="G409" s="12" t="s">
        <v>980</v>
      </c>
      <c r="H409" s="10" t="s">
        <v>892</v>
      </c>
      <c r="I409" s="13">
        <v>12</v>
      </c>
      <c r="J409" s="47">
        <f>VLOOKUP(H409,Construction!$A:$I,9,FALSE)</f>
        <v>12</v>
      </c>
      <c r="K409" s="47">
        <f t="shared" si="26"/>
        <v>0</v>
      </c>
      <c r="M409" s="13">
        <f t="shared" ref="M409:M422" si="28">IF(EXACT(H409,"_missing_"),1,0)</f>
        <v>0</v>
      </c>
      <c r="N409" s="22">
        <f t="shared" si="27"/>
        <v>0</v>
      </c>
      <c r="O409" s="22">
        <v>0</v>
      </c>
    </row>
    <row r="410" spans="1:16" x14ac:dyDescent="0.3">
      <c r="A410" s="12">
        <v>311</v>
      </c>
      <c r="B410" s="12" t="s">
        <v>904</v>
      </c>
      <c r="C410" s="12" t="s">
        <v>2096</v>
      </c>
      <c r="D410" s="12" t="s">
        <v>902</v>
      </c>
      <c r="E410" s="12">
        <v>2003</v>
      </c>
      <c r="G410" s="12" t="s">
        <v>1552</v>
      </c>
      <c r="H410" s="13" t="s">
        <v>901</v>
      </c>
      <c r="I410" s="13">
        <v>12</v>
      </c>
      <c r="J410" s="47">
        <f>VLOOKUP(H410,Construction!$A:$I,9,FALSE)</f>
        <v>12</v>
      </c>
      <c r="K410" s="47">
        <f t="shared" si="26"/>
        <v>0</v>
      </c>
      <c r="M410" s="13">
        <f t="shared" si="28"/>
        <v>0</v>
      </c>
      <c r="N410" s="22">
        <f t="shared" si="27"/>
        <v>0</v>
      </c>
      <c r="O410" s="22">
        <v>0</v>
      </c>
    </row>
    <row r="411" spans="1:16" x14ac:dyDescent="0.3">
      <c r="A411" s="12">
        <v>157</v>
      </c>
      <c r="B411" s="12" t="s">
        <v>2098</v>
      </c>
      <c r="C411" s="12" t="s">
        <v>2099</v>
      </c>
      <c r="D411" s="12" t="s">
        <v>1123</v>
      </c>
      <c r="E411" s="12">
        <v>2005</v>
      </c>
      <c r="G411" s="12" t="s">
        <v>980</v>
      </c>
      <c r="H411" s="47" t="s">
        <v>762</v>
      </c>
      <c r="I411" s="13">
        <v>12</v>
      </c>
      <c r="J411" s="47">
        <f>VLOOKUP(H411,Construction!$A:$I,9,FALSE)</f>
        <v>12</v>
      </c>
      <c r="K411" s="47">
        <f t="shared" si="26"/>
        <v>0</v>
      </c>
      <c r="M411" s="13">
        <f t="shared" si="28"/>
        <v>0</v>
      </c>
      <c r="N411" s="22">
        <f t="shared" si="27"/>
        <v>0</v>
      </c>
      <c r="O411" s="22">
        <v>0</v>
      </c>
    </row>
    <row r="412" spans="1:16" x14ac:dyDescent="0.3">
      <c r="A412" s="12">
        <v>151</v>
      </c>
      <c r="B412" s="12" t="s">
        <v>951</v>
      </c>
      <c r="C412" s="12" t="s">
        <v>1658</v>
      </c>
      <c r="D412" s="12" t="s">
        <v>1123</v>
      </c>
      <c r="E412" s="12">
        <v>2005</v>
      </c>
      <c r="G412" s="12" t="s">
        <v>980</v>
      </c>
      <c r="H412" s="17" t="s">
        <v>949</v>
      </c>
      <c r="I412" s="13">
        <v>12</v>
      </c>
      <c r="J412" s="47">
        <f>VLOOKUP(H412,Construction!$A:$I,9,FALSE)</f>
        <v>12</v>
      </c>
      <c r="K412" s="47">
        <f t="shared" si="26"/>
        <v>0</v>
      </c>
      <c r="M412" s="13">
        <f t="shared" si="28"/>
        <v>0</v>
      </c>
      <c r="N412" s="22">
        <f t="shared" si="27"/>
        <v>0</v>
      </c>
      <c r="O412" s="22">
        <v>0</v>
      </c>
    </row>
    <row r="413" spans="1:16" x14ac:dyDescent="0.3">
      <c r="A413" s="12">
        <v>152</v>
      </c>
      <c r="B413" s="12" t="s">
        <v>960</v>
      </c>
      <c r="C413" s="12" t="s">
        <v>1659</v>
      </c>
      <c r="D413" s="12" t="s">
        <v>1123</v>
      </c>
      <c r="E413" s="12">
        <v>2005</v>
      </c>
      <c r="G413" s="12" t="s">
        <v>980</v>
      </c>
      <c r="H413" s="17" t="s">
        <v>959</v>
      </c>
      <c r="I413" s="13">
        <v>12</v>
      </c>
      <c r="J413" s="47">
        <f>VLOOKUP(H413,Construction!$A:$I,9,FALSE)</f>
        <v>12</v>
      </c>
      <c r="K413" s="47">
        <f t="shared" si="26"/>
        <v>0</v>
      </c>
      <c r="M413" s="13">
        <f t="shared" si="28"/>
        <v>0</v>
      </c>
      <c r="N413" s="22">
        <f t="shared" si="27"/>
        <v>0</v>
      </c>
      <c r="O413" s="22">
        <v>0</v>
      </c>
    </row>
    <row r="414" spans="1:16" x14ac:dyDescent="0.3">
      <c r="A414" s="12">
        <v>150</v>
      </c>
      <c r="B414" s="12" t="s">
        <v>964</v>
      </c>
      <c r="C414" s="12" t="s">
        <v>1657</v>
      </c>
      <c r="D414" s="12" t="s">
        <v>1123</v>
      </c>
      <c r="E414" s="12">
        <v>2005</v>
      </c>
      <c r="G414" s="12" t="s">
        <v>980</v>
      </c>
      <c r="H414" s="17" t="s">
        <v>961</v>
      </c>
      <c r="I414" s="13">
        <v>12</v>
      </c>
      <c r="J414" s="47">
        <f>VLOOKUP(H414,Construction!$A:$I,9,FALSE)</f>
        <v>12</v>
      </c>
      <c r="K414" s="47">
        <f t="shared" si="26"/>
        <v>0</v>
      </c>
      <c r="M414" s="13">
        <f t="shared" si="28"/>
        <v>0</v>
      </c>
      <c r="N414" s="22">
        <f t="shared" si="27"/>
        <v>0</v>
      </c>
      <c r="O414" s="22">
        <v>0</v>
      </c>
    </row>
    <row r="415" spans="1:16" x14ac:dyDescent="0.3">
      <c r="A415" s="12">
        <v>147</v>
      </c>
      <c r="B415" s="12" t="s">
        <v>955</v>
      </c>
      <c r="C415" s="12" t="s">
        <v>1655</v>
      </c>
      <c r="D415" s="12" t="s">
        <v>1123</v>
      </c>
      <c r="E415" s="12">
        <v>2005</v>
      </c>
      <c r="G415" s="12" t="s">
        <v>980</v>
      </c>
      <c r="H415" s="10" t="s">
        <v>952</v>
      </c>
      <c r="I415" s="13">
        <v>12</v>
      </c>
      <c r="J415" s="47">
        <f>VLOOKUP(H415,Construction!$A:$I,9,FALSE)</f>
        <v>12</v>
      </c>
      <c r="K415" s="47">
        <f t="shared" si="26"/>
        <v>0</v>
      </c>
      <c r="M415" s="13">
        <f t="shared" si="28"/>
        <v>0</v>
      </c>
      <c r="N415" s="22">
        <f t="shared" si="27"/>
        <v>0</v>
      </c>
      <c r="O415" s="22">
        <v>0</v>
      </c>
    </row>
    <row r="416" spans="1:16" x14ac:dyDescent="0.3">
      <c r="A416" s="12">
        <v>148</v>
      </c>
      <c r="B416" s="12" t="s">
        <v>908</v>
      </c>
      <c r="C416" s="12" t="s">
        <v>907</v>
      </c>
      <c r="D416" s="12" t="s">
        <v>1123</v>
      </c>
      <c r="E416" s="12">
        <v>2005</v>
      </c>
      <c r="G416" s="12" t="s">
        <v>980</v>
      </c>
      <c r="H416" s="17" t="s">
        <v>905</v>
      </c>
      <c r="I416" s="13">
        <v>12</v>
      </c>
      <c r="J416" s="47">
        <f>VLOOKUP(H416,Construction!$A:$I,9,FALSE)</f>
        <v>12</v>
      </c>
      <c r="K416" s="47">
        <f t="shared" si="26"/>
        <v>0</v>
      </c>
      <c r="M416" s="13">
        <f t="shared" si="28"/>
        <v>0</v>
      </c>
      <c r="N416" s="22">
        <f t="shared" si="27"/>
        <v>0</v>
      </c>
      <c r="O416" s="22">
        <v>0</v>
      </c>
    </row>
    <row r="417" spans="1:16" x14ac:dyDescent="0.3">
      <c r="A417" s="12">
        <v>149</v>
      </c>
      <c r="B417" s="12" t="s">
        <v>911</v>
      </c>
      <c r="C417" s="12" t="s">
        <v>1656</v>
      </c>
      <c r="D417" s="12" t="s">
        <v>1123</v>
      </c>
      <c r="E417" s="12">
        <v>2005</v>
      </c>
      <c r="G417" s="12" t="s">
        <v>980</v>
      </c>
      <c r="H417" s="17" t="s">
        <v>909</v>
      </c>
      <c r="I417" s="13">
        <v>12</v>
      </c>
      <c r="J417" s="47">
        <f>VLOOKUP(H417,Construction!$A:$I,9,FALSE)</f>
        <v>12</v>
      </c>
      <c r="K417" s="47">
        <f t="shared" si="26"/>
        <v>0</v>
      </c>
      <c r="M417" s="13">
        <f t="shared" si="28"/>
        <v>0</v>
      </c>
      <c r="N417" s="22">
        <f t="shared" si="27"/>
        <v>0</v>
      </c>
      <c r="O417" s="22">
        <v>0</v>
      </c>
    </row>
    <row r="418" spans="1:16" x14ac:dyDescent="0.3">
      <c r="A418" s="13">
        <v>156</v>
      </c>
      <c r="B418" s="13" t="s">
        <v>2100</v>
      </c>
      <c r="C418" s="13" t="s">
        <v>2101</v>
      </c>
      <c r="D418" s="13" t="s">
        <v>1123</v>
      </c>
      <c r="E418" s="13">
        <v>2005</v>
      </c>
      <c r="F418" s="13"/>
      <c r="G418" s="13" t="s">
        <v>980</v>
      </c>
      <c r="H418" s="13" t="s">
        <v>915</v>
      </c>
      <c r="I418" s="13">
        <v>12</v>
      </c>
      <c r="J418" s="47">
        <f>VLOOKUP(H418,Construction!$A:$I,9,FALSE)</f>
        <v>12</v>
      </c>
      <c r="K418" s="47">
        <f t="shared" si="26"/>
        <v>0</v>
      </c>
      <c r="L418" s="13"/>
      <c r="M418" s="13">
        <f t="shared" si="28"/>
        <v>0</v>
      </c>
      <c r="N418" s="22">
        <f t="shared" si="27"/>
        <v>0</v>
      </c>
      <c r="O418" s="22">
        <v>0</v>
      </c>
      <c r="P418" s="13"/>
    </row>
    <row r="419" spans="1:16" x14ac:dyDescent="0.3">
      <c r="A419" s="13">
        <v>155</v>
      </c>
      <c r="B419" s="13" t="s">
        <v>919</v>
      </c>
      <c r="C419" s="13" t="s">
        <v>1661</v>
      </c>
      <c r="D419" s="13" t="s">
        <v>1123</v>
      </c>
      <c r="E419" s="13">
        <v>2005</v>
      </c>
      <c r="F419" s="13"/>
      <c r="G419" s="13" t="s">
        <v>980</v>
      </c>
      <c r="H419" s="17" t="s">
        <v>917</v>
      </c>
      <c r="I419" s="13">
        <v>12</v>
      </c>
      <c r="J419" s="47">
        <f>VLOOKUP(H419,Construction!$A:$I,9,FALSE)</f>
        <v>12</v>
      </c>
      <c r="K419" s="47">
        <f t="shared" si="26"/>
        <v>0</v>
      </c>
      <c r="L419" s="13"/>
      <c r="M419" s="13">
        <f t="shared" si="28"/>
        <v>0</v>
      </c>
      <c r="N419" s="22">
        <f t="shared" si="27"/>
        <v>0</v>
      </c>
      <c r="O419" s="22">
        <v>0</v>
      </c>
      <c r="P419" s="13"/>
    </row>
    <row r="420" spans="1:16" x14ac:dyDescent="0.3">
      <c r="A420" s="12">
        <v>153</v>
      </c>
      <c r="B420" s="12" t="s">
        <v>922</v>
      </c>
      <c r="C420" s="12" t="s">
        <v>921</v>
      </c>
      <c r="D420" s="12" t="s">
        <v>1123</v>
      </c>
      <c r="E420" s="12">
        <v>2005</v>
      </c>
      <c r="G420" s="12" t="s">
        <v>980</v>
      </c>
      <c r="H420" s="13" t="s">
        <v>920</v>
      </c>
      <c r="I420" s="13">
        <v>12</v>
      </c>
      <c r="J420" s="47">
        <f>VLOOKUP(H420,Construction!$A:$I,9,FALSE)</f>
        <v>12</v>
      </c>
      <c r="K420" s="47">
        <f t="shared" si="26"/>
        <v>0</v>
      </c>
      <c r="M420" s="13">
        <f t="shared" si="28"/>
        <v>0</v>
      </c>
      <c r="N420" s="22">
        <f t="shared" si="27"/>
        <v>0</v>
      </c>
      <c r="O420" s="22">
        <v>0</v>
      </c>
    </row>
    <row r="421" spans="1:16" x14ac:dyDescent="0.3">
      <c r="A421" s="12">
        <v>154</v>
      </c>
      <c r="B421" s="12" t="s">
        <v>925</v>
      </c>
      <c r="C421" s="12" t="s">
        <v>1660</v>
      </c>
      <c r="D421" s="12" t="s">
        <v>1123</v>
      </c>
      <c r="E421" s="12">
        <v>2005</v>
      </c>
      <c r="G421" s="12" t="s">
        <v>980</v>
      </c>
      <c r="H421" s="41" t="s">
        <v>923</v>
      </c>
      <c r="I421" s="13">
        <v>1</v>
      </c>
      <c r="J421" s="47">
        <f>VLOOKUP(H421,Construction!$A:$I,9,FALSE)</f>
        <v>1</v>
      </c>
      <c r="K421" s="47">
        <f t="shared" si="26"/>
        <v>0</v>
      </c>
      <c r="M421" s="13">
        <f t="shared" si="28"/>
        <v>0</v>
      </c>
      <c r="N421" s="22">
        <f t="shared" si="27"/>
        <v>0</v>
      </c>
      <c r="O421" s="22">
        <v>0</v>
      </c>
    </row>
    <row r="422" spans="1:16" x14ac:dyDescent="0.3">
      <c r="A422" s="12">
        <v>146</v>
      </c>
      <c r="B422" s="12" t="s">
        <v>940</v>
      </c>
      <c r="C422" s="12" t="s">
        <v>2097</v>
      </c>
      <c r="D422" s="12" t="s">
        <v>1123</v>
      </c>
      <c r="E422" s="12">
        <v>2005</v>
      </c>
      <c r="G422" s="12" t="s">
        <v>980</v>
      </c>
      <c r="H422" s="13" t="s">
        <v>3473</v>
      </c>
      <c r="I422" s="13">
        <v>12</v>
      </c>
      <c r="J422" s="47">
        <f>VLOOKUP(H422,Construction!$A:$I,9,FALSE)</f>
        <v>12</v>
      </c>
      <c r="K422" s="47">
        <f t="shared" si="26"/>
        <v>0</v>
      </c>
      <c r="L422" s="12" t="s">
        <v>3375</v>
      </c>
      <c r="M422" s="13">
        <f t="shared" si="28"/>
        <v>0</v>
      </c>
      <c r="N422" s="22">
        <f t="shared" si="27"/>
        <v>0</v>
      </c>
      <c r="O422" s="22">
        <v>0</v>
      </c>
    </row>
    <row r="423" spans="1:16" x14ac:dyDescent="0.3">
      <c r="A423" s="48">
        <v>58</v>
      </c>
      <c r="B423" s="48" t="s">
        <v>2102</v>
      </c>
      <c r="C423" s="48" t="s">
        <v>2103</v>
      </c>
      <c r="D423" s="48" t="s">
        <v>2104</v>
      </c>
      <c r="E423" s="48">
        <v>1985</v>
      </c>
      <c r="F423" s="48"/>
      <c r="G423" s="48" t="s">
        <v>1611</v>
      </c>
      <c r="H423" s="48" t="s">
        <v>3546</v>
      </c>
      <c r="I423" s="48">
        <v>1</v>
      </c>
      <c r="J423" s="47">
        <f>VLOOKUP(H423,Construction!$A:$I,9,FALSE)</f>
        <v>1</v>
      </c>
      <c r="K423" s="47">
        <f t="shared" si="26"/>
        <v>0</v>
      </c>
      <c r="L423" s="48" t="s">
        <v>3547</v>
      </c>
      <c r="M423" s="48">
        <v>0</v>
      </c>
      <c r="N423" s="48">
        <f t="shared" si="27"/>
        <v>0</v>
      </c>
      <c r="O423" s="48">
        <v>1</v>
      </c>
      <c r="P423" s="48"/>
    </row>
    <row r="424" spans="1:16" x14ac:dyDescent="0.3">
      <c r="A424" s="12">
        <v>60</v>
      </c>
      <c r="B424" s="12" t="s">
        <v>2105</v>
      </c>
      <c r="C424" s="12" t="s">
        <v>2106</v>
      </c>
      <c r="D424" s="12" t="s">
        <v>2104</v>
      </c>
      <c r="E424" s="12">
        <v>1985</v>
      </c>
      <c r="G424" s="12" t="s">
        <v>1611</v>
      </c>
      <c r="H424" s="13" t="s">
        <v>3379</v>
      </c>
      <c r="I424" s="13">
        <v>1</v>
      </c>
      <c r="J424" s="47">
        <f>VLOOKUP(H424,Construction!$A:$I,9,FALSE)</f>
        <v>12</v>
      </c>
      <c r="K424" s="47">
        <f t="shared" si="26"/>
        <v>-11</v>
      </c>
      <c r="M424" s="13">
        <v>0</v>
      </c>
      <c r="N424" s="22">
        <f t="shared" si="27"/>
        <v>1</v>
      </c>
      <c r="O424" s="22">
        <v>0</v>
      </c>
    </row>
    <row r="425" spans="1:16" x14ac:dyDescent="0.3">
      <c r="A425" s="12">
        <v>61</v>
      </c>
      <c r="B425" s="12" t="s">
        <v>2107</v>
      </c>
      <c r="C425" s="12" t="s">
        <v>2106</v>
      </c>
      <c r="D425" s="12" t="s">
        <v>2104</v>
      </c>
      <c r="E425" s="12">
        <v>1985</v>
      </c>
      <c r="G425" s="12" t="s">
        <v>1611</v>
      </c>
      <c r="H425" s="13" t="s">
        <v>3379</v>
      </c>
      <c r="I425" s="13">
        <v>6</v>
      </c>
      <c r="J425" s="47">
        <f>VLOOKUP(H425,Construction!$A:$I,9,FALSE)</f>
        <v>12</v>
      </c>
      <c r="K425" s="47">
        <f t="shared" si="26"/>
        <v>-6</v>
      </c>
      <c r="M425" s="13">
        <v>0</v>
      </c>
      <c r="N425" s="22">
        <f t="shared" si="27"/>
        <v>1</v>
      </c>
      <c r="O425" s="22">
        <v>0</v>
      </c>
    </row>
    <row r="426" spans="1:16" x14ac:dyDescent="0.3">
      <c r="A426" s="12">
        <v>62</v>
      </c>
      <c r="B426" s="12" t="s">
        <v>2108</v>
      </c>
      <c r="C426" s="12" t="s">
        <v>2106</v>
      </c>
      <c r="D426" s="12" t="s">
        <v>2104</v>
      </c>
      <c r="E426" s="12">
        <v>1985</v>
      </c>
      <c r="G426" s="12" t="s">
        <v>1611</v>
      </c>
      <c r="H426" s="13" t="s">
        <v>3379</v>
      </c>
      <c r="I426" s="13">
        <v>12</v>
      </c>
      <c r="J426" s="47">
        <f>VLOOKUP(H426,Construction!$A:$I,9,FALSE)</f>
        <v>12</v>
      </c>
      <c r="K426" s="47">
        <f t="shared" si="26"/>
        <v>0</v>
      </c>
      <c r="M426" s="13">
        <v>0</v>
      </c>
      <c r="N426" s="22">
        <f t="shared" si="27"/>
        <v>1</v>
      </c>
      <c r="O426" s="22">
        <v>0</v>
      </c>
    </row>
    <row r="427" spans="1:16" x14ac:dyDescent="0.3">
      <c r="A427" s="12">
        <v>145</v>
      </c>
      <c r="B427" s="12" t="s">
        <v>2109</v>
      </c>
      <c r="C427" s="12" t="s">
        <v>2110</v>
      </c>
      <c r="D427" s="12" t="s">
        <v>939</v>
      </c>
      <c r="E427" s="12">
        <v>1996</v>
      </c>
      <c r="G427" s="12" t="s">
        <v>980</v>
      </c>
      <c r="H427" s="13" t="s">
        <v>938</v>
      </c>
      <c r="I427" s="13">
        <v>12</v>
      </c>
      <c r="J427" s="47">
        <f>VLOOKUP(H427,Construction!$A:$I,9,FALSE)</f>
        <v>12</v>
      </c>
      <c r="K427" s="47">
        <f t="shared" si="26"/>
        <v>0</v>
      </c>
      <c r="M427" s="13">
        <f>IF(EXACT(H427,"_missing_"),1,0)</f>
        <v>0</v>
      </c>
      <c r="N427" s="22">
        <f t="shared" si="27"/>
        <v>0</v>
      </c>
      <c r="O427" s="22">
        <v>0</v>
      </c>
    </row>
    <row r="428" spans="1:16" x14ac:dyDescent="0.3">
      <c r="A428" s="13">
        <v>179</v>
      </c>
      <c r="B428" s="13" t="s">
        <v>945</v>
      </c>
      <c r="C428" s="13" t="s">
        <v>2111</v>
      </c>
      <c r="D428" s="13" t="s">
        <v>1513</v>
      </c>
      <c r="E428" s="13">
        <v>2008</v>
      </c>
      <c r="F428" s="13"/>
      <c r="G428" s="13" t="s">
        <v>136</v>
      </c>
      <c r="H428" s="13" t="s">
        <v>942</v>
      </c>
      <c r="I428" s="13">
        <v>12</v>
      </c>
      <c r="J428" s="47">
        <f>VLOOKUP(H428,Construction!$A:$I,9,FALSE)</f>
        <v>12</v>
      </c>
      <c r="K428" s="47">
        <f t="shared" si="26"/>
        <v>0</v>
      </c>
      <c r="M428" s="13">
        <f>IF(EXACT(H428,"_missing_"),1,0)</f>
        <v>0</v>
      </c>
      <c r="N428" s="22">
        <f t="shared" si="27"/>
        <v>0</v>
      </c>
      <c r="O428" s="22">
        <v>0</v>
      </c>
      <c r="P428" s="13"/>
    </row>
    <row r="429" spans="1:16" x14ac:dyDescent="0.3">
      <c r="A429" s="48">
        <v>187</v>
      </c>
      <c r="B429" s="48" t="s">
        <v>2112</v>
      </c>
      <c r="C429" s="48" t="s">
        <v>2113</v>
      </c>
      <c r="D429" s="48" t="s">
        <v>1513</v>
      </c>
      <c r="E429" s="48">
        <v>2008</v>
      </c>
      <c r="F429" s="48"/>
      <c r="G429" s="48" t="s">
        <v>136</v>
      </c>
      <c r="H429" s="38" t="s">
        <v>3396</v>
      </c>
      <c r="I429" s="48">
        <v>1</v>
      </c>
      <c r="J429" s="47">
        <f>VLOOKUP(H429,Construction!$A:$I,9,FALSE)</f>
        <v>12</v>
      </c>
      <c r="K429" s="47">
        <f t="shared" si="26"/>
        <v>-11</v>
      </c>
      <c r="M429" s="48">
        <v>0</v>
      </c>
      <c r="N429" s="22">
        <f t="shared" si="27"/>
        <v>1</v>
      </c>
      <c r="O429" s="22">
        <v>1</v>
      </c>
      <c r="P429" s="48"/>
    </row>
    <row r="430" spans="1:16" x14ac:dyDescent="0.3">
      <c r="A430" s="48">
        <v>188</v>
      </c>
      <c r="B430" s="48" t="s">
        <v>2114</v>
      </c>
      <c r="C430" s="48" t="s">
        <v>2113</v>
      </c>
      <c r="D430" s="48" t="s">
        <v>1513</v>
      </c>
      <c r="E430" s="48">
        <v>2008</v>
      </c>
      <c r="F430" s="48"/>
      <c r="G430" s="48" t="s">
        <v>136</v>
      </c>
      <c r="H430" s="38" t="s">
        <v>3396</v>
      </c>
      <c r="I430" s="48">
        <v>6</v>
      </c>
      <c r="J430" s="47">
        <f>VLOOKUP(H430,Construction!$A:$I,9,FALSE)</f>
        <v>12</v>
      </c>
      <c r="K430" s="47">
        <f t="shared" si="26"/>
        <v>-6</v>
      </c>
      <c r="M430" s="48">
        <v>0</v>
      </c>
      <c r="N430" s="22">
        <f t="shared" si="27"/>
        <v>1</v>
      </c>
      <c r="O430" s="22">
        <v>1</v>
      </c>
      <c r="P430" s="48"/>
    </row>
    <row r="431" spans="1:16" x14ac:dyDescent="0.3">
      <c r="A431" s="48">
        <v>189</v>
      </c>
      <c r="B431" s="48" t="s">
        <v>2115</v>
      </c>
      <c r="C431" s="48" t="s">
        <v>2113</v>
      </c>
      <c r="D431" s="48" t="s">
        <v>1513</v>
      </c>
      <c r="E431" s="48">
        <v>2008</v>
      </c>
      <c r="F431" s="48"/>
      <c r="G431" s="48" t="s">
        <v>136</v>
      </c>
      <c r="H431" s="38" t="s">
        <v>3396</v>
      </c>
      <c r="I431" s="48">
        <v>12</v>
      </c>
      <c r="J431" s="47">
        <f>VLOOKUP(H431,Construction!$A:$I,9,FALSE)</f>
        <v>12</v>
      </c>
      <c r="K431" s="47">
        <f t="shared" si="26"/>
        <v>0</v>
      </c>
      <c r="M431" s="48">
        <v>0</v>
      </c>
      <c r="N431" s="22">
        <f t="shared" si="27"/>
        <v>1</v>
      </c>
      <c r="O431" s="22">
        <v>1</v>
      </c>
      <c r="P431" s="48"/>
    </row>
    <row r="432" spans="1:16" x14ac:dyDescent="0.3">
      <c r="A432" s="12">
        <v>178</v>
      </c>
      <c r="B432" s="12" t="s">
        <v>958</v>
      </c>
      <c r="C432" s="12" t="s">
        <v>2116</v>
      </c>
      <c r="D432" s="12" t="s">
        <v>1513</v>
      </c>
      <c r="E432" s="12">
        <v>2008</v>
      </c>
      <c r="G432" s="12" t="s">
        <v>136</v>
      </c>
      <c r="H432" s="47" t="s">
        <v>956</v>
      </c>
      <c r="I432" s="13">
        <v>12</v>
      </c>
      <c r="J432" s="47">
        <f>VLOOKUP(H432,Construction!$A:$I,9,FALSE)</f>
        <v>12</v>
      </c>
      <c r="K432" s="47">
        <f t="shared" si="26"/>
        <v>0</v>
      </c>
      <c r="M432" s="13">
        <f>IF(EXACT(H432,"_missing_"),1,0)</f>
        <v>0</v>
      </c>
      <c r="N432" s="22">
        <f t="shared" si="27"/>
        <v>0</v>
      </c>
      <c r="O432" s="22">
        <v>0</v>
      </c>
    </row>
    <row r="433" spans="1:16" x14ac:dyDescent="0.3">
      <c r="A433" s="12">
        <v>184</v>
      </c>
      <c r="B433" s="12" t="s">
        <v>2117</v>
      </c>
      <c r="C433" s="12" t="s">
        <v>2118</v>
      </c>
      <c r="D433" s="12" t="s">
        <v>1513</v>
      </c>
      <c r="E433" s="12">
        <v>2008</v>
      </c>
      <c r="G433" s="12" t="s">
        <v>136</v>
      </c>
      <c r="H433" s="47" t="s">
        <v>3451</v>
      </c>
      <c r="I433" s="13">
        <v>1</v>
      </c>
      <c r="J433" s="47">
        <f>VLOOKUP(H433,Construction!$A:$I,9,FALSE)</f>
        <v>12</v>
      </c>
      <c r="K433" s="47">
        <f t="shared" si="26"/>
        <v>-11</v>
      </c>
      <c r="M433" s="13">
        <v>0</v>
      </c>
      <c r="N433" s="22">
        <f t="shared" si="27"/>
        <v>1</v>
      </c>
      <c r="O433" s="22">
        <v>0</v>
      </c>
    </row>
    <row r="434" spans="1:16" x14ac:dyDescent="0.3">
      <c r="A434" s="12">
        <v>185</v>
      </c>
      <c r="B434" s="12" t="s">
        <v>2119</v>
      </c>
      <c r="C434" s="12" t="s">
        <v>2118</v>
      </c>
      <c r="D434" s="12" t="s">
        <v>1513</v>
      </c>
      <c r="E434" s="12">
        <v>2008</v>
      </c>
      <c r="G434" s="12" t="s">
        <v>136</v>
      </c>
      <c r="H434" s="47" t="s">
        <v>3451</v>
      </c>
      <c r="I434" s="13">
        <v>6</v>
      </c>
      <c r="J434" s="47">
        <f>VLOOKUP(H434,Construction!$A:$I,9,FALSE)</f>
        <v>12</v>
      </c>
      <c r="K434" s="47">
        <f t="shared" si="26"/>
        <v>-6</v>
      </c>
      <c r="M434" s="13">
        <v>0</v>
      </c>
      <c r="N434" s="22">
        <f t="shared" si="27"/>
        <v>1</v>
      </c>
      <c r="O434" s="22">
        <v>0</v>
      </c>
      <c r="P434" s="13"/>
    </row>
    <row r="435" spans="1:16" x14ac:dyDescent="0.3">
      <c r="A435" s="12">
        <v>186</v>
      </c>
      <c r="B435" s="12" t="s">
        <v>2120</v>
      </c>
      <c r="C435" s="12" t="s">
        <v>2118</v>
      </c>
      <c r="D435" s="12" t="s">
        <v>1513</v>
      </c>
      <c r="E435" s="12">
        <v>2008</v>
      </c>
      <c r="G435" s="12" t="s">
        <v>136</v>
      </c>
      <c r="H435" s="13" t="s">
        <v>3451</v>
      </c>
      <c r="I435" s="13">
        <v>12</v>
      </c>
      <c r="J435" s="47">
        <f>VLOOKUP(H435,Construction!$A:$I,9,FALSE)</f>
        <v>12</v>
      </c>
      <c r="K435" s="47">
        <f t="shared" si="26"/>
        <v>0</v>
      </c>
      <c r="M435" s="13">
        <v>0</v>
      </c>
      <c r="N435" s="22">
        <f t="shared" si="27"/>
        <v>1</v>
      </c>
      <c r="O435" s="22">
        <v>0</v>
      </c>
    </row>
    <row r="436" spans="1:16" x14ac:dyDescent="0.3">
      <c r="A436" s="12">
        <v>177</v>
      </c>
      <c r="B436" s="12" t="s">
        <v>2121</v>
      </c>
      <c r="C436" s="12" t="s">
        <v>2122</v>
      </c>
      <c r="D436" s="12" t="s">
        <v>1513</v>
      </c>
      <c r="E436" s="12">
        <v>2008</v>
      </c>
      <c r="G436" s="12" t="s">
        <v>136</v>
      </c>
      <c r="H436" s="47" t="s">
        <v>3455</v>
      </c>
      <c r="I436" s="13">
        <v>12</v>
      </c>
      <c r="J436" s="47">
        <f>VLOOKUP(H436,Construction!$A:$I,9,FALSE)</f>
        <v>12</v>
      </c>
      <c r="K436" s="47">
        <f t="shared" si="26"/>
        <v>0</v>
      </c>
      <c r="M436" s="13">
        <f t="shared" ref="M436:M448" si="29">IF(EXACT(H436,"_missing_"),1,0)</f>
        <v>0</v>
      </c>
      <c r="N436" s="22">
        <f t="shared" si="27"/>
        <v>0</v>
      </c>
      <c r="O436" s="22">
        <v>0</v>
      </c>
    </row>
    <row r="437" spans="1:16" x14ac:dyDescent="0.3">
      <c r="A437" s="12">
        <v>181</v>
      </c>
      <c r="B437" s="12" t="s">
        <v>2124</v>
      </c>
      <c r="C437" s="12" t="s">
        <v>3378</v>
      </c>
      <c r="D437" s="12" t="s">
        <v>1513</v>
      </c>
      <c r="E437" s="12">
        <v>2008</v>
      </c>
      <c r="G437" s="12" t="s">
        <v>136</v>
      </c>
      <c r="H437" s="13" t="s">
        <v>3454</v>
      </c>
      <c r="I437" s="13">
        <v>1</v>
      </c>
      <c r="J437" s="47">
        <f>VLOOKUP(H437,Construction!$A:$I,9,FALSE)</f>
        <v>12</v>
      </c>
      <c r="K437" s="47">
        <f t="shared" si="26"/>
        <v>-11</v>
      </c>
      <c r="M437" s="13">
        <f t="shared" si="29"/>
        <v>0</v>
      </c>
      <c r="N437" s="22">
        <f t="shared" si="27"/>
        <v>1</v>
      </c>
      <c r="O437" s="22">
        <v>0</v>
      </c>
    </row>
    <row r="438" spans="1:16" x14ac:dyDescent="0.3">
      <c r="A438" s="12">
        <v>182</v>
      </c>
      <c r="B438" s="12" t="s">
        <v>2126</v>
      </c>
      <c r="C438" s="12" t="s">
        <v>2125</v>
      </c>
      <c r="D438" s="12" t="s">
        <v>1513</v>
      </c>
      <c r="E438" s="12">
        <v>2008</v>
      </c>
      <c r="G438" s="12" t="s">
        <v>136</v>
      </c>
      <c r="H438" s="47" t="s">
        <v>3454</v>
      </c>
      <c r="I438" s="13">
        <v>6</v>
      </c>
      <c r="J438" s="47">
        <f>VLOOKUP(H438,Construction!$A:$I,9,FALSE)</f>
        <v>12</v>
      </c>
      <c r="K438" s="47">
        <f t="shared" si="26"/>
        <v>-6</v>
      </c>
      <c r="M438" s="13">
        <f t="shared" si="29"/>
        <v>0</v>
      </c>
      <c r="N438" s="22">
        <f t="shared" si="27"/>
        <v>0</v>
      </c>
      <c r="O438" s="22">
        <v>0</v>
      </c>
      <c r="P438" s="13"/>
    </row>
    <row r="439" spans="1:16" x14ac:dyDescent="0.3">
      <c r="A439" s="12">
        <v>183</v>
      </c>
      <c r="B439" s="12" t="s">
        <v>2127</v>
      </c>
      <c r="C439" s="12" t="s">
        <v>2125</v>
      </c>
      <c r="D439" s="12" t="s">
        <v>1513</v>
      </c>
      <c r="E439" s="12">
        <v>2008</v>
      </c>
      <c r="G439" s="12" t="s">
        <v>136</v>
      </c>
      <c r="H439" s="47" t="s">
        <v>3454</v>
      </c>
      <c r="I439" s="13">
        <v>12</v>
      </c>
      <c r="J439" s="47">
        <f>VLOOKUP(H439,Construction!$A:$I,9,FALSE)</f>
        <v>12</v>
      </c>
      <c r="K439" s="47">
        <f t="shared" si="26"/>
        <v>0</v>
      </c>
      <c r="M439" s="13">
        <f t="shared" si="29"/>
        <v>0</v>
      </c>
      <c r="N439" s="22">
        <f t="shared" si="27"/>
        <v>0</v>
      </c>
      <c r="O439" s="22">
        <v>0</v>
      </c>
    </row>
    <row r="440" spans="1:16" x14ac:dyDescent="0.3">
      <c r="A440" s="48">
        <v>144</v>
      </c>
      <c r="B440" s="48" t="s">
        <v>975</v>
      </c>
      <c r="C440" s="48" t="s">
        <v>2128</v>
      </c>
      <c r="D440" s="48" t="s">
        <v>972</v>
      </c>
      <c r="E440" s="48">
        <v>2002</v>
      </c>
      <c r="F440" s="48"/>
      <c r="G440" s="48" t="s">
        <v>980</v>
      </c>
      <c r="H440" s="48" t="s">
        <v>971</v>
      </c>
      <c r="I440" s="13">
        <v>12</v>
      </c>
      <c r="J440" s="47">
        <f>VLOOKUP(H440,Construction!$A:$I,9,FALSE)</f>
        <v>12</v>
      </c>
      <c r="K440" s="47">
        <f t="shared" si="26"/>
        <v>0</v>
      </c>
      <c r="L440" s="48"/>
      <c r="M440" s="48">
        <f t="shared" si="29"/>
        <v>0</v>
      </c>
      <c r="N440" s="48">
        <f t="shared" si="27"/>
        <v>0</v>
      </c>
      <c r="O440" s="48">
        <v>1</v>
      </c>
      <c r="P440" s="48"/>
    </row>
    <row r="441" spans="1:16" s="25" customFormat="1" x14ac:dyDescent="0.3">
      <c r="A441" s="47">
        <v>22</v>
      </c>
      <c r="B441" s="47" t="s">
        <v>2129</v>
      </c>
      <c r="C441" s="47" t="s">
        <v>2130</v>
      </c>
      <c r="D441" s="47" t="s">
        <v>972</v>
      </c>
      <c r="E441" s="47">
        <v>2011</v>
      </c>
      <c r="F441" s="47"/>
      <c r="G441" s="47" t="s">
        <v>702</v>
      </c>
      <c r="H441" s="10" t="s">
        <v>976</v>
      </c>
      <c r="I441" s="47">
        <v>1</v>
      </c>
      <c r="J441" s="47">
        <f>VLOOKUP(H441,Construction!$A:$I,9,FALSE)</f>
        <v>12</v>
      </c>
      <c r="K441" s="47">
        <f t="shared" si="26"/>
        <v>-11</v>
      </c>
      <c r="L441" s="47"/>
      <c r="M441" s="47">
        <f t="shared" si="29"/>
        <v>0</v>
      </c>
      <c r="N441" s="22">
        <f t="shared" si="27"/>
        <v>0</v>
      </c>
      <c r="O441" s="22">
        <v>0</v>
      </c>
      <c r="P441" s="47"/>
    </row>
    <row r="442" spans="1:16" s="25" customFormat="1" x14ac:dyDescent="0.3">
      <c r="A442" s="47">
        <v>23</v>
      </c>
      <c r="B442" s="47" t="s">
        <v>2131</v>
      </c>
      <c r="C442" s="47" t="s">
        <v>2130</v>
      </c>
      <c r="D442" s="47" t="s">
        <v>972</v>
      </c>
      <c r="E442" s="47">
        <v>2011</v>
      </c>
      <c r="F442" s="47"/>
      <c r="G442" s="47" t="s">
        <v>702</v>
      </c>
      <c r="H442" s="10" t="s">
        <v>976</v>
      </c>
      <c r="I442" s="47">
        <v>6</v>
      </c>
      <c r="J442" s="47">
        <f>VLOOKUP(H442,Construction!$A:$I,9,FALSE)</f>
        <v>12</v>
      </c>
      <c r="K442" s="47">
        <f t="shared" si="26"/>
        <v>-6</v>
      </c>
      <c r="L442" s="47"/>
      <c r="M442" s="47">
        <f t="shared" si="29"/>
        <v>0</v>
      </c>
      <c r="N442" s="22">
        <f t="shared" si="27"/>
        <v>0</v>
      </c>
      <c r="O442" s="22">
        <v>0</v>
      </c>
      <c r="P442" s="47"/>
    </row>
    <row r="443" spans="1:16" s="25" customFormat="1" x14ac:dyDescent="0.3">
      <c r="A443" s="47">
        <v>24</v>
      </c>
      <c r="B443" s="47" t="s">
        <v>2132</v>
      </c>
      <c r="C443" s="47" t="s">
        <v>2130</v>
      </c>
      <c r="D443" s="47" t="s">
        <v>972</v>
      </c>
      <c r="E443" s="47">
        <v>2011</v>
      </c>
      <c r="F443" s="47"/>
      <c r="G443" s="47" t="s">
        <v>702</v>
      </c>
      <c r="H443" s="10" t="s">
        <v>976</v>
      </c>
      <c r="I443" s="47">
        <v>12</v>
      </c>
      <c r="J443" s="47">
        <f>VLOOKUP(H443,Construction!$A:$I,9,FALSE)</f>
        <v>12</v>
      </c>
      <c r="K443" s="47">
        <f t="shared" si="26"/>
        <v>0</v>
      </c>
      <c r="L443" s="47"/>
      <c r="M443" s="47">
        <f t="shared" si="29"/>
        <v>0</v>
      </c>
      <c r="N443" s="22">
        <f t="shared" si="27"/>
        <v>0</v>
      </c>
      <c r="O443" s="22">
        <v>0</v>
      </c>
      <c r="P443" s="47"/>
    </row>
    <row r="444" spans="1:16" s="25" customFormat="1" x14ac:dyDescent="0.3">
      <c r="A444" s="47">
        <v>127</v>
      </c>
      <c r="B444" s="47" t="s">
        <v>983</v>
      </c>
      <c r="C444" s="47" t="s">
        <v>2133</v>
      </c>
      <c r="D444" s="47" t="s">
        <v>1544</v>
      </c>
      <c r="E444" s="47">
        <v>2004</v>
      </c>
      <c r="F444" s="47"/>
      <c r="G444" s="47" t="s">
        <v>980</v>
      </c>
      <c r="H444" s="10" t="s">
        <v>980</v>
      </c>
      <c r="I444" s="47">
        <v>1</v>
      </c>
      <c r="J444" s="47">
        <f>VLOOKUP(H444,Construction!$A:$I,9,FALSE)</f>
        <v>12</v>
      </c>
      <c r="K444" s="47">
        <f t="shared" si="26"/>
        <v>-11</v>
      </c>
      <c r="L444" s="47"/>
      <c r="M444" s="47">
        <f t="shared" si="29"/>
        <v>0</v>
      </c>
      <c r="N444" s="22">
        <f t="shared" si="27"/>
        <v>0</v>
      </c>
      <c r="O444" s="22">
        <v>0</v>
      </c>
      <c r="P444" s="47"/>
    </row>
    <row r="445" spans="1:16" s="25" customFormat="1" x14ac:dyDescent="0.3">
      <c r="A445" s="47">
        <v>289</v>
      </c>
      <c r="B445" s="47" t="s">
        <v>988</v>
      </c>
      <c r="C445" s="47" t="s">
        <v>2134</v>
      </c>
      <c r="D445" s="47" t="s">
        <v>986</v>
      </c>
      <c r="E445" s="47">
        <v>2010</v>
      </c>
      <c r="F445" s="47"/>
      <c r="G445" s="47" t="s">
        <v>1552</v>
      </c>
      <c r="H445" s="47" t="s">
        <v>985</v>
      </c>
      <c r="I445" s="47">
        <v>12</v>
      </c>
      <c r="J445" s="47">
        <f>VLOOKUP(H445,Construction!$A:$I,9,FALSE)</f>
        <v>12</v>
      </c>
      <c r="K445" s="47">
        <f t="shared" si="26"/>
        <v>0</v>
      </c>
      <c r="L445" s="47"/>
      <c r="M445" s="47">
        <f t="shared" si="29"/>
        <v>0</v>
      </c>
      <c r="N445" s="22">
        <f t="shared" si="27"/>
        <v>0</v>
      </c>
      <c r="O445" s="22">
        <v>0</v>
      </c>
      <c r="P445" s="47"/>
    </row>
    <row r="446" spans="1:16" s="25" customFormat="1" x14ac:dyDescent="0.3">
      <c r="A446" s="47">
        <v>299</v>
      </c>
      <c r="B446" s="47" t="s">
        <v>992</v>
      </c>
      <c r="C446" s="47" t="s">
        <v>2138</v>
      </c>
      <c r="D446" s="47" t="s">
        <v>990</v>
      </c>
      <c r="E446" s="47">
        <v>2016</v>
      </c>
      <c r="F446" s="47"/>
      <c r="G446" s="47" t="s">
        <v>1552</v>
      </c>
      <c r="H446" s="47" t="s">
        <v>989</v>
      </c>
      <c r="I446" s="47">
        <v>12</v>
      </c>
      <c r="J446" s="47">
        <f>VLOOKUP(H446,Construction!$A:$I,9,FALSE)</f>
        <v>12</v>
      </c>
      <c r="K446" s="47">
        <f t="shared" si="26"/>
        <v>0</v>
      </c>
      <c r="L446" s="47"/>
      <c r="M446" s="47">
        <f t="shared" si="29"/>
        <v>0</v>
      </c>
      <c r="N446" s="22">
        <f t="shared" si="27"/>
        <v>0</v>
      </c>
      <c r="O446" s="22">
        <v>0</v>
      </c>
      <c r="P446" s="47"/>
    </row>
    <row r="447" spans="1:16" s="25" customFormat="1" x14ac:dyDescent="0.3">
      <c r="A447" s="47">
        <v>298</v>
      </c>
      <c r="B447" s="47" t="s">
        <v>2135</v>
      </c>
      <c r="C447" s="47" t="s">
        <v>2136</v>
      </c>
      <c r="D447" s="47" t="s">
        <v>990</v>
      </c>
      <c r="E447" s="47">
        <v>2016</v>
      </c>
      <c r="F447" s="47"/>
      <c r="G447" s="47" t="s">
        <v>1552</v>
      </c>
      <c r="H447" s="47" t="s">
        <v>994</v>
      </c>
      <c r="I447" s="47">
        <v>1</v>
      </c>
      <c r="J447" s="47">
        <f>VLOOKUP(H447,Construction!$A:$I,9,FALSE)</f>
        <v>1</v>
      </c>
      <c r="K447" s="47">
        <f t="shared" si="26"/>
        <v>0</v>
      </c>
      <c r="L447" s="47"/>
      <c r="M447" s="47">
        <f t="shared" si="29"/>
        <v>0</v>
      </c>
      <c r="N447" s="22">
        <f t="shared" si="27"/>
        <v>0</v>
      </c>
      <c r="O447" s="22">
        <v>0</v>
      </c>
      <c r="P447" s="47"/>
    </row>
    <row r="448" spans="1:16" s="25" customFormat="1" x14ac:dyDescent="0.3">
      <c r="A448" s="47">
        <v>294</v>
      </c>
      <c r="B448" s="47" t="s">
        <v>1009</v>
      </c>
      <c r="C448" s="47" t="s">
        <v>1662</v>
      </c>
      <c r="D448" s="47" t="s">
        <v>1007</v>
      </c>
      <c r="E448" s="47">
        <v>2006</v>
      </c>
      <c r="F448" s="47"/>
      <c r="G448" s="47" t="s">
        <v>1552</v>
      </c>
      <c r="H448" s="16" t="s">
        <v>1006</v>
      </c>
      <c r="I448" s="47">
        <v>1</v>
      </c>
      <c r="J448" s="47">
        <f>VLOOKUP(H448,Construction!$A:$I,9,FALSE)</f>
        <v>1</v>
      </c>
      <c r="K448" s="47">
        <f t="shared" si="26"/>
        <v>0</v>
      </c>
      <c r="L448" s="47"/>
      <c r="M448" s="47">
        <f t="shared" si="29"/>
        <v>0</v>
      </c>
      <c r="N448" s="22">
        <f t="shared" si="27"/>
        <v>0</v>
      </c>
      <c r="O448" s="22">
        <v>0</v>
      </c>
      <c r="P448" s="47"/>
    </row>
    <row r="449" spans="1:1028" s="25" customFormat="1" x14ac:dyDescent="0.3">
      <c r="A449" s="47">
        <v>295</v>
      </c>
      <c r="B449" s="47" t="s">
        <v>1663</v>
      </c>
      <c r="C449" s="47" t="s">
        <v>1664</v>
      </c>
      <c r="D449" s="47" t="s">
        <v>1007</v>
      </c>
      <c r="E449" s="47">
        <v>2006</v>
      </c>
      <c r="F449" s="47"/>
      <c r="G449" s="47" t="s">
        <v>1552</v>
      </c>
      <c r="H449" s="47" t="s">
        <v>1010</v>
      </c>
      <c r="I449" s="47">
        <v>1</v>
      </c>
      <c r="J449" s="47">
        <f>VLOOKUP(H449,Construction!$A:$I,9,FALSE)</f>
        <v>1</v>
      </c>
      <c r="K449" s="47">
        <f t="shared" si="26"/>
        <v>0</v>
      </c>
      <c r="L449" s="47"/>
      <c r="M449" s="47">
        <v>0</v>
      </c>
      <c r="N449" s="22">
        <f t="shared" si="27"/>
        <v>1</v>
      </c>
      <c r="O449" s="22">
        <v>0</v>
      </c>
      <c r="P449" s="47"/>
    </row>
    <row r="450" spans="1:1028" x14ac:dyDescent="0.3">
      <c r="A450" s="13">
        <v>296</v>
      </c>
      <c r="B450" s="13" t="s">
        <v>1665</v>
      </c>
      <c r="C450" s="13" t="s">
        <v>1664</v>
      </c>
      <c r="D450" s="13" t="s">
        <v>1007</v>
      </c>
      <c r="E450" s="13">
        <v>2006</v>
      </c>
      <c r="F450" s="13"/>
      <c r="G450" s="13" t="s">
        <v>1552</v>
      </c>
      <c r="H450" s="13" t="s">
        <v>1010</v>
      </c>
      <c r="I450" s="13">
        <v>6</v>
      </c>
      <c r="J450" s="47">
        <f>VLOOKUP(H450,Construction!$A:$I,9,FALSE)</f>
        <v>1</v>
      </c>
      <c r="K450" s="47">
        <f t="shared" ref="K450:K453" si="30">I450-J450</f>
        <v>5</v>
      </c>
      <c r="L450" s="13"/>
      <c r="M450" s="13">
        <v>0</v>
      </c>
      <c r="N450" s="22">
        <f t="shared" si="27"/>
        <v>1</v>
      </c>
      <c r="O450" s="22">
        <v>0</v>
      </c>
      <c r="P450" s="13"/>
    </row>
    <row r="451" spans="1:1028" x14ac:dyDescent="0.3">
      <c r="A451" s="13">
        <v>297</v>
      </c>
      <c r="B451" s="13" t="s">
        <v>1666</v>
      </c>
      <c r="C451" s="13" t="s">
        <v>1664</v>
      </c>
      <c r="D451" s="13" t="s">
        <v>1007</v>
      </c>
      <c r="E451" s="13">
        <v>2006</v>
      </c>
      <c r="F451" s="13"/>
      <c r="G451" s="13" t="s">
        <v>1552</v>
      </c>
      <c r="H451" s="13" t="s">
        <v>1010</v>
      </c>
      <c r="I451" s="13">
        <v>12</v>
      </c>
      <c r="J451" s="47">
        <f>VLOOKUP(H451,Construction!$A:$I,9,FALSE)</f>
        <v>1</v>
      </c>
      <c r="K451" s="47">
        <f t="shared" si="30"/>
        <v>11</v>
      </c>
      <c r="L451" s="13"/>
      <c r="M451" s="13">
        <v>0</v>
      </c>
      <c r="N451" s="22">
        <f t="shared" si="27"/>
        <v>1</v>
      </c>
      <c r="O451" s="22">
        <v>0</v>
      </c>
      <c r="P451" s="13"/>
    </row>
    <row r="452" spans="1:1028" x14ac:dyDescent="0.3">
      <c r="A452" s="13">
        <v>158</v>
      </c>
      <c r="B452" s="13" t="s">
        <v>2139</v>
      </c>
      <c r="C452" s="13" t="s">
        <v>2140</v>
      </c>
      <c r="D452" s="13" t="s">
        <v>2141</v>
      </c>
      <c r="E452" s="13">
        <v>2001</v>
      </c>
      <c r="F452" s="13"/>
      <c r="G452" s="13" t="s">
        <v>980</v>
      </c>
      <c r="H452" s="13" t="s">
        <v>1012</v>
      </c>
      <c r="I452" s="13">
        <v>12</v>
      </c>
      <c r="J452" s="47">
        <f>VLOOKUP(H452,Construction!$A:$I,9,FALSE)</f>
        <v>12</v>
      </c>
      <c r="K452" s="47">
        <f t="shared" si="30"/>
        <v>0</v>
      </c>
      <c r="L452" s="13"/>
      <c r="M452" s="13">
        <f>IF(EXACT(H452,"_missing_"),1,0)</f>
        <v>0</v>
      </c>
      <c r="N452" s="22">
        <f t="shared" si="27"/>
        <v>0</v>
      </c>
      <c r="O452" s="22">
        <v>0</v>
      </c>
      <c r="P452" s="13"/>
    </row>
    <row r="453" spans="1:1028" x14ac:dyDescent="0.3">
      <c r="A453" s="13">
        <v>136</v>
      </c>
      <c r="B453" s="13" t="s">
        <v>1019</v>
      </c>
      <c r="C453" s="13" t="s">
        <v>1667</v>
      </c>
      <c r="D453" s="13" t="s">
        <v>1017</v>
      </c>
      <c r="E453" s="13">
        <v>2008</v>
      </c>
      <c r="F453" s="13"/>
      <c r="G453" s="13" t="s">
        <v>980</v>
      </c>
      <c r="H453" s="16" t="s">
        <v>1016</v>
      </c>
      <c r="I453" s="13">
        <v>12</v>
      </c>
      <c r="J453" s="47">
        <f>VLOOKUP(H453,Construction!$A:$I,9,FALSE)</f>
        <v>12</v>
      </c>
      <c r="K453" s="47">
        <f t="shared" si="30"/>
        <v>0</v>
      </c>
      <c r="L453" s="13" t="s">
        <v>5136</v>
      </c>
      <c r="M453" s="13">
        <f>IF(EXACT(H453,"_missing_"),1,0)</f>
        <v>0</v>
      </c>
      <c r="N453" s="22">
        <f t="shared" si="27"/>
        <v>0</v>
      </c>
      <c r="O453" s="22">
        <v>0</v>
      </c>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c r="EY453" s="13"/>
      <c r="EZ453" s="13"/>
      <c r="FA453" s="13"/>
      <c r="FB453" s="13"/>
      <c r="FC453" s="13"/>
      <c r="FD453" s="13"/>
      <c r="FE453" s="13"/>
      <c r="FF453" s="13"/>
      <c r="FG453" s="13"/>
      <c r="FH453" s="13"/>
      <c r="FI453" s="13"/>
      <c r="FJ453" s="13"/>
      <c r="FK453" s="13"/>
      <c r="FL453" s="13"/>
      <c r="FM453" s="13"/>
      <c r="FN453" s="13"/>
      <c r="FO453" s="13"/>
      <c r="FP453" s="13"/>
      <c r="FQ453" s="13"/>
      <c r="FR453" s="13"/>
      <c r="FS453" s="13"/>
      <c r="FT453" s="13"/>
      <c r="FU453" s="13"/>
      <c r="FV453" s="13"/>
      <c r="FW453" s="13"/>
      <c r="FX453" s="13"/>
      <c r="FY453" s="13"/>
      <c r="FZ453" s="13"/>
      <c r="GA453" s="13"/>
      <c r="GB453" s="13"/>
      <c r="GC453" s="13"/>
      <c r="GD453" s="13"/>
      <c r="GE453" s="13"/>
      <c r="GF453" s="13"/>
      <c r="GG453" s="13"/>
      <c r="GH453" s="13"/>
      <c r="GI453" s="13"/>
      <c r="GJ453" s="13"/>
      <c r="GK453" s="13"/>
      <c r="GL453" s="13"/>
      <c r="GM453" s="13"/>
      <c r="GN453" s="13"/>
      <c r="GO453" s="13"/>
      <c r="GP453" s="13"/>
      <c r="GQ453" s="13"/>
      <c r="GR453" s="13"/>
      <c r="GS453" s="13"/>
      <c r="GT453" s="13"/>
      <c r="GU453" s="13"/>
      <c r="GV453" s="13"/>
      <c r="GW453" s="13"/>
      <c r="GX453" s="13"/>
      <c r="GY453" s="13"/>
      <c r="GZ453" s="13"/>
      <c r="HA453" s="13"/>
      <c r="HB453" s="13"/>
      <c r="HC453" s="13"/>
      <c r="HD453" s="13"/>
      <c r="HE453" s="13"/>
      <c r="HF453" s="13"/>
      <c r="HG453" s="13"/>
      <c r="HH453" s="13"/>
      <c r="HI453" s="13"/>
      <c r="HJ453" s="13"/>
      <c r="HK453" s="13"/>
      <c r="HL453" s="13"/>
      <c r="HM453" s="13"/>
      <c r="HN453" s="13"/>
      <c r="HO453" s="13"/>
      <c r="HP453" s="13"/>
      <c r="HQ453" s="13"/>
      <c r="HR453" s="13"/>
      <c r="HS453" s="13"/>
      <c r="HT453" s="13"/>
      <c r="HU453" s="13"/>
      <c r="HV453" s="13"/>
      <c r="HW453" s="13"/>
      <c r="HX453" s="13"/>
      <c r="HY453" s="13"/>
      <c r="HZ453" s="13"/>
      <c r="IA453" s="13"/>
      <c r="IB453" s="13"/>
      <c r="IC453" s="13"/>
      <c r="ID453" s="13"/>
      <c r="IE453" s="13"/>
      <c r="IF453" s="13"/>
      <c r="IG453" s="13"/>
      <c r="IH453" s="13"/>
      <c r="II453" s="13"/>
      <c r="IJ453" s="13"/>
      <c r="IK453" s="13"/>
      <c r="IL453" s="13"/>
      <c r="IM453" s="13"/>
      <c r="IN453" s="13"/>
      <c r="IO453" s="13"/>
      <c r="IP453" s="13"/>
      <c r="IQ453" s="13"/>
      <c r="IR453" s="13"/>
      <c r="IS453" s="13"/>
      <c r="IT453" s="13"/>
      <c r="IU453" s="13"/>
      <c r="IV453" s="13"/>
      <c r="IW453" s="13"/>
      <c r="IX453" s="13"/>
      <c r="IY453" s="13"/>
      <c r="IZ453" s="13"/>
      <c r="JA453" s="13"/>
      <c r="JB453" s="13"/>
      <c r="JC453" s="13"/>
      <c r="JD453" s="13"/>
      <c r="JE453" s="13"/>
      <c r="JF453" s="13"/>
      <c r="JG453" s="13"/>
      <c r="JH453" s="13"/>
      <c r="JI453" s="13"/>
      <c r="JJ453" s="13"/>
      <c r="JK453" s="13"/>
      <c r="JL453" s="13"/>
      <c r="JM453" s="13"/>
      <c r="JN453" s="13"/>
      <c r="JO453" s="13"/>
      <c r="JP453" s="13"/>
      <c r="JQ453" s="13"/>
      <c r="JR453" s="13"/>
      <c r="JS453" s="13"/>
      <c r="JT453" s="13"/>
      <c r="JU453" s="13"/>
      <c r="JV453" s="13"/>
      <c r="JW453" s="13"/>
      <c r="JX453" s="13"/>
      <c r="JY453" s="13"/>
      <c r="JZ453" s="13"/>
      <c r="KA453" s="13"/>
      <c r="KB453" s="13"/>
      <c r="KC453" s="13"/>
      <c r="KD453" s="13"/>
      <c r="KE453" s="13"/>
      <c r="KF453" s="13"/>
      <c r="KG453" s="13"/>
      <c r="KH453" s="13"/>
      <c r="KI453" s="13"/>
      <c r="KJ453" s="13"/>
      <c r="KK453" s="13"/>
      <c r="KL453" s="13"/>
      <c r="KM453" s="13"/>
      <c r="KN453" s="13"/>
      <c r="KO453" s="13"/>
      <c r="KP453" s="13"/>
      <c r="KQ453" s="13"/>
      <c r="KR453" s="13"/>
      <c r="KS453" s="13"/>
      <c r="KT453" s="13"/>
      <c r="KU453" s="13"/>
      <c r="KV453" s="13"/>
      <c r="KW453" s="13"/>
      <c r="KX453" s="13"/>
      <c r="KY453" s="13"/>
      <c r="KZ453" s="13"/>
      <c r="LA453" s="13"/>
      <c r="LB453" s="13"/>
      <c r="LC453" s="13"/>
      <c r="LD453" s="13"/>
      <c r="LE453" s="13"/>
      <c r="LF453" s="13"/>
      <c r="LG453" s="13"/>
      <c r="LH453" s="13"/>
      <c r="LI453" s="13"/>
      <c r="LJ453" s="13"/>
      <c r="LK453" s="13"/>
      <c r="LL453" s="13"/>
      <c r="LM453" s="13"/>
      <c r="LN453" s="13"/>
      <c r="LO453" s="13"/>
      <c r="LP453" s="13"/>
      <c r="LQ453" s="13"/>
      <c r="LR453" s="13"/>
      <c r="LS453" s="13"/>
      <c r="LT453" s="13"/>
      <c r="LU453" s="13"/>
      <c r="LV453" s="13"/>
      <c r="LW453" s="13"/>
      <c r="LX453" s="13"/>
      <c r="LY453" s="13"/>
      <c r="LZ453" s="13"/>
      <c r="MA453" s="13"/>
      <c r="MB453" s="13"/>
      <c r="MC453" s="13"/>
      <c r="MD453" s="13"/>
      <c r="ME453" s="13"/>
      <c r="MF453" s="13"/>
      <c r="MG453" s="13"/>
      <c r="MH453" s="13"/>
      <c r="MI453" s="13"/>
      <c r="MJ453" s="13"/>
      <c r="MK453" s="13"/>
      <c r="ML453" s="13"/>
      <c r="MM453" s="13"/>
      <c r="MN453" s="13"/>
      <c r="MO453" s="13"/>
      <c r="MP453" s="13"/>
      <c r="MQ453" s="13"/>
      <c r="MR453" s="13"/>
      <c r="MS453" s="13"/>
      <c r="MT453" s="13"/>
      <c r="MU453" s="13"/>
      <c r="MV453" s="13"/>
      <c r="MW453" s="13"/>
      <c r="MX453" s="13"/>
      <c r="MY453" s="13"/>
      <c r="MZ453" s="13"/>
      <c r="NA453" s="13"/>
      <c r="NB453" s="13"/>
      <c r="NC453" s="13"/>
      <c r="ND453" s="13"/>
      <c r="NE453" s="13"/>
      <c r="NF453" s="13"/>
      <c r="NG453" s="13"/>
      <c r="NH453" s="13"/>
      <c r="NI453" s="13"/>
      <c r="NJ453" s="13"/>
      <c r="NK453" s="13"/>
      <c r="NL453" s="13"/>
      <c r="NM453" s="13"/>
      <c r="NN453" s="13"/>
      <c r="NO453" s="13"/>
      <c r="NP453" s="13"/>
      <c r="NQ453" s="13"/>
      <c r="NR453" s="13"/>
      <c r="NS453" s="13"/>
      <c r="NT453" s="13"/>
      <c r="NU453" s="13"/>
      <c r="NV453" s="13"/>
      <c r="NW453" s="13"/>
      <c r="NX453" s="13"/>
      <c r="NY453" s="13"/>
      <c r="NZ453" s="13"/>
      <c r="OA453" s="13"/>
      <c r="OB453" s="13"/>
      <c r="OC453" s="13"/>
      <c r="OD453" s="13"/>
      <c r="OE453" s="13"/>
      <c r="OF453" s="13"/>
      <c r="OG453" s="13"/>
      <c r="OH453" s="13"/>
      <c r="OI453" s="13"/>
      <c r="OJ453" s="13"/>
      <c r="OK453" s="13"/>
      <c r="OL453" s="13"/>
      <c r="OM453" s="13"/>
      <c r="ON453" s="13"/>
      <c r="OO453" s="13"/>
      <c r="OP453" s="13"/>
      <c r="OQ453" s="13"/>
      <c r="OR453" s="13"/>
      <c r="OS453" s="13"/>
      <c r="OT453" s="13"/>
      <c r="OU453" s="13"/>
      <c r="OV453" s="13"/>
      <c r="OW453" s="13"/>
      <c r="OX453" s="13"/>
      <c r="OY453" s="13"/>
      <c r="OZ453" s="13"/>
      <c r="PA453" s="13"/>
      <c r="PB453" s="13"/>
      <c r="PC453" s="13"/>
      <c r="PD453" s="13"/>
      <c r="PE453" s="13"/>
      <c r="PF453" s="13"/>
      <c r="PG453" s="13"/>
      <c r="PH453" s="13"/>
      <c r="PI453" s="13"/>
      <c r="PJ453" s="13"/>
      <c r="PK453" s="13"/>
      <c r="PL453" s="13"/>
      <c r="PM453" s="13"/>
      <c r="PN453" s="13"/>
      <c r="PO453" s="13"/>
      <c r="PP453" s="13"/>
      <c r="PQ453" s="13"/>
      <c r="PR453" s="13"/>
      <c r="PS453" s="13"/>
      <c r="PT453" s="13"/>
      <c r="PU453" s="13"/>
      <c r="PV453" s="13"/>
      <c r="PW453" s="13"/>
      <c r="PX453" s="13"/>
      <c r="PY453" s="13"/>
      <c r="PZ453" s="13"/>
      <c r="QA453" s="13"/>
      <c r="QB453" s="13"/>
      <c r="QC453" s="13"/>
      <c r="QD453" s="13"/>
      <c r="QE453" s="13"/>
      <c r="QF453" s="13"/>
      <c r="QG453" s="13"/>
      <c r="QH453" s="13"/>
      <c r="QI453" s="13"/>
      <c r="QJ453" s="13"/>
      <c r="QK453" s="13"/>
      <c r="QL453" s="13"/>
      <c r="QM453" s="13"/>
      <c r="QN453" s="13"/>
      <c r="QO453" s="13"/>
      <c r="QP453" s="13"/>
      <c r="QQ453" s="13"/>
      <c r="QR453" s="13"/>
      <c r="QS453" s="13"/>
      <c r="QT453" s="13"/>
      <c r="QU453" s="13"/>
      <c r="QV453" s="13"/>
      <c r="QW453" s="13"/>
      <c r="QX453" s="13"/>
      <c r="QY453" s="13"/>
      <c r="QZ453" s="13"/>
      <c r="RA453" s="13"/>
      <c r="RB453" s="13"/>
      <c r="RC453" s="13"/>
      <c r="RD453" s="13"/>
      <c r="RE453" s="13"/>
      <c r="RF453" s="13"/>
      <c r="RG453" s="13"/>
      <c r="RH453" s="13"/>
      <c r="RI453" s="13"/>
      <c r="RJ453" s="13"/>
      <c r="RK453" s="13"/>
      <c r="RL453" s="13"/>
      <c r="RM453" s="13"/>
      <c r="RN453" s="13"/>
      <c r="RO453" s="13"/>
      <c r="RP453" s="13"/>
      <c r="RQ453" s="13"/>
      <c r="RR453" s="13"/>
      <c r="RS453" s="13"/>
      <c r="RT453" s="13"/>
      <c r="RU453" s="13"/>
      <c r="RV453" s="13"/>
      <c r="RW453" s="13"/>
      <c r="RX453" s="13"/>
      <c r="RY453" s="13"/>
      <c r="RZ453" s="13"/>
      <c r="SA453" s="13"/>
      <c r="SB453" s="13"/>
      <c r="SC453" s="13"/>
      <c r="SD453" s="13"/>
      <c r="SE453" s="13"/>
      <c r="SF453" s="13"/>
      <c r="SG453" s="13"/>
      <c r="SH453" s="13"/>
      <c r="SI453" s="13"/>
      <c r="SJ453" s="13"/>
      <c r="SK453" s="13"/>
      <c r="SL453" s="13"/>
      <c r="SM453" s="13"/>
      <c r="SN453" s="13"/>
      <c r="SO453" s="13"/>
      <c r="SP453" s="13"/>
      <c r="SQ453" s="13"/>
      <c r="SR453" s="13"/>
      <c r="SS453" s="13"/>
      <c r="ST453" s="13"/>
      <c r="SU453" s="13"/>
      <c r="SV453" s="13"/>
      <c r="SW453" s="13"/>
      <c r="SX453" s="13"/>
      <c r="SY453" s="13"/>
      <c r="SZ453" s="13"/>
      <c r="TA453" s="13"/>
      <c r="TB453" s="13"/>
      <c r="TC453" s="13"/>
      <c r="TD453" s="13"/>
      <c r="TE453" s="13"/>
      <c r="TF453" s="13"/>
      <c r="TG453" s="13"/>
      <c r="TH453" s="13"/>
      <c r="TI453" s="13"/>
      <c r="TJ453" s="13"/>
      <c r="TK453" s="13"/>
      <c r="TL453" s="13"/>
      <c r="TM453" s="13"/>
      <c r="TN453" s="13"/>
      <c r="TO453" s="13"/>
      <c r="TP453" s="13"/>
      <c r="TQ453" s="13"/>
      <c r="TR453" s="13"/>
      <c r="TS453" s="13"/>
      <c r="TT453" s="13"/>
      <c r="TU453" s="13"/>
      <c r="TV453" s="13"/>
      <c r="TW453" s="13"/>
      <c r="TX453" s="13"/>
      <c r="TY453" s="13"/>
      <c r="TZ453" s="13"/>
      <c r="UA453" s="13"/>
      <c r="UB453" s="13"/>
      <c r="UC453" s="13"/>
      <c r="UD453" s="13"/>
      <c r="UE453" s="13"/>
      <c r="UF453" s="13"/>
      <c r="UG453" s="13"/>
      <c r="UH453" s="13"/>
      <c r="UI453" s="13"/>
      <c r="UJ453" s="13"/>
      <c r="UK453" s="13"/>
      <c r="UL453" s="13"/>
      <c r="UM453" s="13"/>
      <c r="UN453" s="13"/>
      <c r="UO453" s="13"/>
      <c r="UP453" s="13"/>
      <c r="UQ453" s="13"/>
      <c r="UR453" s="13"/>
      <c r="US453" s="13"/>
      <c r="UT453" s="13"/>
      <c r="UU453" s="13"/>
      <c r="UV453" s="13"/>
      <c r="UW453" s="13"/>
      <c r="UX453" s="13"/>
      <c r="UY453" s="13"/>
      <c r="UZ453" s="13"/>
      <c r="VA453" s="13"/>
      <c r="VB453" s="13"/>
      <c r="VC453" s="13"/>
      <c r="VD453" s="13"/>
      <c r="VE453" s="13"/>
      <c r="VF453" s="13"/>
      <c r="VG453" s="13"/>
      <c r="VH453" s="13"/>
      <c r="VI453" s="13"/>
      <c r="VJ453" s="13"/>
      <c r="VK453" s="13"/>
      <c r="VL453" s="13"/>
      <c r="VM453" s="13"/>
      <c r="VN453" s="13"/>
      <c r="VO453" s="13"/>
      <c r="VP453" s="13"/>
      <c r="VQ453" s="13"/>
      <c r="VR453" s="13"/>
      <c r="VS453" s="13"/>
      <c r="VT453" s="13"/>
      <c r="VU453" s="13"/>
      <c r="VV453" s="13"/>
      <c r="VW453" s="13"/>
      <c r="VX453" s="13"/>
      <c r="VY453" s="13"/>
      <c r="VZ453" s="13"/>
      <c r="WA453" s="13"/>
      <c r="WB453" s="13"/>
      <c r="WC453" s="13"/>
      <c r="WD453" s="13"/>
      <c r="WE453" s="13"/>
      <c r="WF453" s="13"/>
      <c r="WG453" s="13"/>
      <c r="WH453" s="13"/>
      <c r="WI453" s="13"/>
      <c r="WJ453" s="13"/>
      <c r="WK453" s="13"/>
      <c r="WL453" s="13"/>
      <c r="WM453" s="13"/>
      <c r="WN453" s="13"/>
      <c r="WO453" s="13"/>
      <c r="WP453" s="13"/>
      <c r="WQ453" s="13"/>
      <c r="WR453" s="13"/>
      <c r="WS453" s="13"/>
      <c r="WT453" s="13"/>
      <c r="WU453" s="13"/>
      <c r="WV453" s="13"/>
      <c r="WW453" s="13"/>
      <c r="WX453" s="13"/>
      <c r="WY453" s="13"/>
      <c r="WZ453" s="13"/>
      <c r="XA453" s="13"/>
      <c r="XB453" s="13"/>
      <c r="XC453" s="13"/>
      <c r="XD453" s="13"/>
      <c r="XE453" s="13"/>
      <c r="XF453" s="13"/>
      <c r="XG453" s="13"/>
      <c r="XH453" s="13"/>
      <c r="XI453" s="13"/>
      <c r="XJ453" s="13"/>
      <c r="XK453" s="13"/>
      <c r="XL453" s="13"/>
      <c r="XM453" s="13"/>
      <c r="XN453" s="13"/>
      <c r="XO453" s="13"/>
      <c r="XP453" s="13"/>
      <c r="XQ453" s="13"/>
      <c r="XR453" s="13"/>
      <c r="XS453" s="13"/>
      <c r="XT453" s="13"/>
      <c r="XU453" s="13"/>
      <c r="XV453" s="13"/>
      <c r="XW453" s="13"/>
      <c r="XX453" s="13"/>
      <c r="XY453" s="13"/>
      <c r="XZ453" s="13"/>
      <c r="YA453" s="13"/>
      <c r="YB453" s="13"/>
      <c r="YC453" s="13"/>
      <c r="YD453" s="13"/>
      <c r="YE453" s="13"/>
      <c r="YF453" s="13"/>
      <c r="YG453" s="13"/>
      <c r="YH453" s="13"/>
      <c r="YI453" s="13"/>
      <c r="YJ453" s="13"/>
      <c r="YK453" s="13"/>
      <c r="YL453" s="13"/>
      <c r="YM453" s="13"/>
      <c r="YN453" s="13"/>
      <c r="YO453" s="13"/>
      <c r="YP453" s="13"/>
      <c r="YQ453" s="13"/>
      <c r="YR453" s="13"/>
      <c r="YS453" s="13"/>
      <c r="YT453" s="13"/>
      <c r="YU453" s="13"/>
      <c r="YV453" s="13"/>
      <c r="YW453" s="13"/>
      <c r="YX453" s="13"/>
      <c r="YY453" s="13"/>
      <c r="YZ453" s="13"/>
      <c r="ZA453" s="13"/>
      <c r="ZB453" s="13"/>
      <c r="ZC453" s="13"/>
      <c r="ZD453" s="13"/>
      <c r="ZE453" s="13"/>
      <c r="ZF453" s="13"/>
      <c r="ZG453" s="13"/>
      <c r="ZH453" s="13"/>
      <c r="ZI453" s="13"/>
      <c r="ZJ453" s="13"/>
      <c r="ZK453" s="13"/>
      <c r="ZL453" s="13"/>
      <c r="ZM453" s="13"/>
      <c r="ZN453" s="13"/>
      <c r="ZO453" s="13"/>
      <c r="ZP453" s="13"/>
      <c r="ZQ453" s="13"/>
      <c r="ZR453" s="13"/>
      <c r="ZS453" s="13"/>
      <c r="ZT453" s="13"/>
      <c r="ZU453" s="13"/>
      <c r="ZV453" s="13"/>
      <c r="ZW453" s="13"/>
      <c r="ZX453" s="13"/>
      <c r="ZY453" s="13"/>
      <c r="ZZ453" s="13"/>
      <c r="AAA453" s="13"/>
      <c r="AAB453" s="13"/>
      <c r="AAC453" s="13"/>
      <c r="AAD453" s="13"/>
      <c r="AAE453" s="13"/>
      <c r="AAF453" s="13"/>
      <c r="AAG453" s="13"/>
      <c r="AAH453" s="13"/>
      <c r="AAI453" s="13"/>
      <c r="AAJ453" s="13"/>
      <c r="AAK453" s="13"/>
      <c r="AAL453" s="13"/>
      <c r="AAM453" s="13"/>
      <c r="AAN453" s="13"/>
      <c r="AAO453" s="13"/>
      <c r="AAP453" s="13"/>
      <c r="AAQ453" s="13"/>
      <c r="AAR453" s="13"/>
      <c r="AAS453" s="13"/>
      <c r="AAT453" s="13"/>
      <c r="AAU453" s="13"/>
      <c r="AAV453" s="13"/>
      <c r="AAW453" s="13"/>
      <c r="AAX453" s="13"/>
      <c r="AAY453" s="13"/>
      <c r="AAZ453" s="13"/>
      <c r="ABA453" s="13"/>
      <c r="ABB453" s="13"/>
      <c r="ABC453" s="13"/>
      <c r="ABD453" s="13"/>
      <c r="ABE453" s="13"/>
      <c r="ABF453" s="13"/>
      <c r="ABG453" s="13"/>
      <c r="ABH453" s="13"/>
      <c r="ABI453" s="13"/>
      <c r="ABJ453" s="13"/>
      <c r="ABK453" s="13"/>
      <c r="ABL453" s="13"/>
      <c r="ABM453" s="13"/>
      <c r="ABN453" s="13"/>
      <c r="ABO453" s="13"/>
      <c r="ABP453" s="13"/>
      <c r="ABQ453" s="13"/>
      <c r="ABR453" s="13"/>
      <c r="ABS453" s="13"/>
      <c r="ABT453" s="13"/>
      <c r="ABU453" s="13"/>
      <c r="ABV453" s="13"/>
      <c r="ABW453" s="13"/>
      <c r="ABX453" s="13"/>
      <c r="ABY453" s="13"/>
      <c r="ABZ453" s="13"/>
      <c r="ACA453" s="13"/>
      <c r="ACB453" s="13"/>
      <c r="ACC453" s="13"/>
      <c r="ACD453" s="13"/>
      <c r="ACE453" s="13"/>
      <c r="ACF453" s="13"/>
      <c r="ACG453" s="13"/>
      <c r="ACH453" s="13"/>
      <c r="ACI453" s="13"/>
      <c r="ACJ453" s="13"/>
      <c r="ACK453" s="13"/>
      <c r="ACL453" s="13"/>
      <c r="ACM453" s="13"/>
      <c r="ACN453" s="13"/>
      <c r="ACO453" s="13"/>
      <c r="ACP453" s="13"/>
      <c r="ACQ453" s="13"/>
      <c r="ACR453" s="13"/>
      <c r="ACS453" s="13"/>
      <c r="ACT453" s="13"/>
      <c r="ACU453" s="13"/>
      <c r="ACV453" s="13"/>
      <c r="ACW453" s="13"/>
      <c r="ACX453" s="13"/>
      <c r="ACY453" s="13"/>
      <c r="ACZ453" s="13"/>
      <c r="ADA453" s="13"/>
      <c r="ADB453" s="13"/>
      <c r="ADC453" s="13"/>
      <c r="ADD453" s="13"/>
      <c r="ADE453" s="13"/>
      <c r="ADF453" s="13"/>
      <c r="ADG453" s="13"/>
      <c r="ADH453" s="13"/>
      <c r="ADI453" s="13"/>
      <c r="ADJ453" s="13"/>
      <c r="ADK453" s="13"/>
      <c r="ADL453" s="13"/>
      <c r="ADM453" s="13"/>
      <c r="ADN453" s="13"/>
      <c r="ADO453" s="13"/>
      <c r="ADP453" s="13"/>
      <c r="ADQ453" s="13"/>
      <c r="ADR453" s="13"/>
      <c r="ADS453" s="13"/>
      <c r="ADT453" s="13"/>
      <c r="ADU453" s="13"/>
      <c r="ADV453" s="13"/>
      <c r="ADW453" s="13"/>
      <c r="ADX453" s="13"/>
      <c r="ADY453" s="13"/>
      <c r="ADZ453" s="13"/>
      <c r="AEA453" s="13"/>
      <c r="AEB453" s="13"/>
      <c r="AEC453" s="13"/>
      <c r="AED453" s="13"/>
      <c r="AEE453" s="13"/>
      <c r="AEF453" s="13"/>
      <c r="AEG453" s="13"/>
      <c r="AEH453" s="13"/>
      <c r="AEI453" s="13"/>
      <c r="AEJ453" s="13"/>
      <c r="AEK453" s="13"/>
      <c r="AEL453" s="13"/>
      <c r="AEM453" s="13"/>
      <c r="AEN453" s="13"/>
      <c r="AEO453" s="13"/>
      <c r="AEP453" s="13"/>
      <c r="AEQ453" s="13"/>
      <c r="AER453" s="13"/>
      <c r="AES453" s="13"/>
      <c r="AET453" s="13"/>
      <c r="AEU453" s="13"/>
      <c r="AEV453" s="13"/>
      <c r="AEW453" s="13"/>
      <c r="AEX453" s="13"/>
      <c r="AEY453" s="13"/>
      <c r="AEZ453" s="13"/>
      <c r="AFA453" s="13"/>
      <c r="AFB453" s="13"/>
      <c r="AFC453" s="13"/>
      <c r="AFD453" s="13"/>
      <c r="AFE453" s="13"/>
      <c r="AFF453" s="13"/>
      <c r="AFG453" s="13"/>
      <c r="AFH453" s="13"/>
      <c r="AFI453" s="13"/>
      <c r="AFJ453" s="13"/>
      <c r="AFK453" s="13"/>
      <c r="AFL453" s="13"/>
      <c r="AFM453" s="13"/>
      <c r="AFN453" s="13"/>
      <c r="AFO453" s="13"/>
      <c r="AFP453" s="13"/>
      <c r="AFQ453" s="13"/>
      <c r="AFR453" s="13"/>
      <c r="AFS453" s="13"/>
      <c r="AFT453" s="13"/>
      <c r="AFU453" s="13"/>
      <c r="AFV453" s="13"/>
      <c r="AFW453" s="13"/>
      <c r="AFX453" s="13"/>
      <c r="AFY453" s="13"/>
      <c r="AFZ453" s="13"/>
      <c r="AGA453" s="13"/>
      <c r="AGB453" s="13"/>
      <c r="AGC453" s="13"/>
      <c r="AGD453" s="13"/>
      <c r="AGE453" s="13"/>
      <c r="AGF453" s="13"/>
      <c r="AGG453" s="13"/>
      <c r="AGH453" s="13"/>
      <c r="AGI453" s="13"/>
      <c r="AGJ453" s="13"/>
      <c r="AGK453" s="13"/>
      <c r="AGL453" s="13"/>
      <c r="AGM453" s="13"/>
      <c r="AGN453" s="13"/>
      <c r="AGO453" s="13"/>
      <c r="AGP453" s="13"/>
      <c r="AGQ453" s="13"/>
      <c r="AGR453" s="13"/>
      <c r="AGS453" s="13"/>
      <c r="AGT453" s="13"/>
      <c r="AGU453" s="13"/>
      <c r="AGV453" s="13"/>
      <c r="AGW453" s="13"/>
      <c r="AGX453" s="13"/>
      <c r="AGY453" s="13"/>
      <c r="AGZ453" s="13"/>
      <c r="AHA453" s="13"/>
      <c r="AHB453" s="13"/>
      <c r="AHC453" s="13"/>
      <c r="AHD453" s="13"/>
      <c r="AHE453" s="13"/>
      <c r="AHF453" s="13"/>
      <c r="AHG453" s="13"/>
      <c r="AHH453" s="13"/>
      <c r="AHI453" s="13"/>
      <c r="AHJ453" s="13"/>
      <c r="AHK453" s="13"/>
      <c r="AHL453" s="13"/>
      <c r="AHM453" s="13"/>
      <c r="AHN453" s="13"/>
      <c r="AHO453" s="13"/>
      <c r="AHP453" s="13"/>
      <c r="AHQ453" s="13"/>
      <c r="AHR453" s="13"/>
      <c r="AHS453" s="13"/>
      <c r="AHT453" s="13"/>
      <c r="AHU453" s="13"/>
      <c r="AHV453" s="13"/>
      <c r="AHW453" s="13"/>
      <c r="AHX453" s="13"/>
      <c r="AHY453" s="13"/>
      <c r="AHZ453" s="13"/>
      <c r="AIA453" s="13"/>
      <c r="AIB453" s="13"/>
      <c r="AIC453" s="13"/>
      <c r="AID453" s="13"/>
      <c r="AIE453" s="13"/>
      <c r="AIF453" s="13"/>
      <c r="AIG453" s="13"/>
      <c r="AIH453" s="13"/>
      <c r="AII453" s="13"/>
      <c r="AIJ453" s="13"/>
      <c r="AIK453" s="13"/>
      <c r="AIL453" s="13"/>
      <c r="AIM453" s="13"/>
      <c r="AIN453" s="13"/>
      <c r="AIO453" s="13"/>
      <c r="AIP453" s="13"/>
      <c r="AIQ453" s="13"/>
      <c r="AIR453" s="13"/>
      <c r="AIS453" s="13"/>
      <c r="AIT453" s="13"/>
      <c r="AIU453" s="13"/>
      <c r="AIV453" s="13"/>
      <c r="AIW453" s="13"/>
      <c r="AIX453" s="13"/>
      <c r="AIY453" s="13"/>
      <c r="AIZ453" s="13"/>
      <c r="AJA453" s="13"/>
      <c r="AJB453" s="13"/>
      <c r="AJC453" s="13"/>
      <c r="AJD453" s="13"/>
      <c r="AJE453" s="13"/>
      <c r="AJF453" s="13"/>
      <c r="AJG453" s="13"/>
      <c r="AJH453" s="13"/>
      <c r="AJI453" s="13"/>
      <c r="AJJ453" s="13"/>
      <c r="AJK453" s="13"/>
      <c r="AJL453" s="13"/>
      <c r="AJM453" s="13"/>
      <c r="AJN453" s="13"/>
      <c r="AJO453" s="13"/>
      <c r="AJP453" s="13"/>
      <c r="AJQ453" s="13"/>
      <c r="AJR453" s="13"/>
      <c r="AJS453" s="13"/>
      <c r="AJT453" s="13"/>
      <c r="AJU453" s="13"/>
      <c r="AJV453" s="13"/>
      <c r="AJW453" s="13"/>
      <c r="AJX453" s="13"/>
      <c r="AJY453" s="13"/>
      <c r="AJZ453" s="13"/>
      <c r="AKA453" s="13"/>
      <c r="AKB453" s="13"/>
      <c r="AKC453" s="13"/>
      <c r="AKD453" s="13"/>
      <c r="AKE453" s="13"/>
      <c r="AKF453" s="13"/>
      <c r="AKG453" s="13"/>
      <c r="AKH453" s="13"/>
      <c r="AKI453" s="13"/>
      <c r="AKJ453" s="13"/>
      <c r="AKK453" s="13"/>
      <c r="AKL453" s="13"/>
      <c r="AKM453" s="13"/>
      <c r="AKN453" s="13"/>
      <c r="AKO453" s="13"/>
      <c r="AKP453" s="13"/>
      <c r="AKQ453" s="13"/>
      <c r="AKR453" s="13"/>
      <c r="AKS453" s="13"/>
      <c r="AKT453" s="13"/>
      <c r="AKU453" s="13"/>
      <c r="AKV453" s="13"/>
      <c r="AKW453" s="13"/>
      <c r="AKX453" s="13"/>
      <c r="AKY453" s="13"/>
      <c r="AKZ453" s="13"/>
      <c r="ALA453" s="13"/>
      <c r="ALB453" s="13"/>
      <c r="ALC453" s="13"/>
      <c r="ALD453" s="13"/>
      <c r="ALE453" s="13"/>
      <c r="ALF453" s="13"/>
      <c r="ALG453" s="13"/>
      <c r="ALH453" s="13"/>
      <c r="ALI453" s="13"/>
      <c r="ALJ453" s="13"/>
      <c r="ALK453" s="13"/>
      <c r="ALL453" s="13"/>
      <c r="ALM453" s="13"/>
      <c r="ALN453" s="13"/>
      <c r="ALO453" s="13"/>
      <c r="ALP453" s="13"/>
      <c r="ALQ453" s="13"/>
      <c r="ALR453" s="13"/>
      <c r="ALS453" s="13"/>
      <c r="ALT453" s="13"/>
      <c r="ALU453" s="13"/>
      <c r="ALV453" s="13"/>
      <c r="ALW453" s="13"/>
      <c r="ALX453" s="13"/>
      <c r="ALY453" s="13"/>
      <c r="ALZ453" s="13"/>
      <c r="AMA453" s="13"/>
      <c r="AMB453" s="13"/>
      <c r="AMC453" s="13"/>
      <c r="AMD453" s="13"/>
      <c r="AME453" s="13"/>
      <c r="AMF453" s="13"/>
      <c r="AMG453" s="13"/>
      <c r="AMH453" s="13"/>
      <c r="AMI453" s="13"/>
      <c r="AMJ453" s="13"/>
      <c r="AMK453" s="13"/>
      <c r="AML453" s="13"/>
      <c r="AMM453" s="13"/>
      <c r="AMN453" s="13"/>
    </row>
    <row r="454" spans="1:1028" x14ac:dyDescent="0.3">
      <c r="E454" s="11"/>
    </row>
    <row r="456" spans="1:1028" x14ac:dyDescent="0.3">
      <c r="E456" s="11"/>
    </row>
    <row r="458" spans="1:1028" x14ac:dyDescent="0.3">
      <c r="E458" s="11"/>
    </row>
    <row r="460" spans="1:1028" x14ac:dyDescent="0.3">
      <c r="E460" s="11"/>
    </row>
    <row r="462" spans="1:1028" x14ac:dyDescent="0.3">
      <c r="E462" s="11"/>
    </row>
  </sheetData>
  <sortState ref="A2:P453">
    <sortCondition ref="D2:D453"/>
    <sortCondition ref="H2:H453"/>
    <sortCondition ref="I2:I453"/>
    <sortCondition ref="B2:B453"/>
    <sortCondition descending="1" ref="M2:M453"/>
    <sortCondition descending="1" ref="O2:O453"/>
  </sortState>
  <conditionalFormatting sqref="H1:H3 L20 L52 P275:P278 L38 L59 L47 H40:H72 H15:H36 H74:H101 H103:H131 H135:H281 H297:H1048576 H285:H293">
    <cfRule type="containsText" dxfId="85" priority="52" operator="containsText" text="_missing_">
      <formula>NOT(ISERROR(SEARCH("_missing_",H1)))</formula>
    </cfRule>
  </conditionalFormatting>
  <conditionalFormatting sqref="H1:H3 H95:H96 H99:H101 H103:H107 H20:H25 L20 L52 H89 H279:H281 P275:P278 H293 L38 L59 L47 H52:H72 H74:H77 H80:H85 H112:H131 H40:H50 H32:H36 H286:H289 H297:H435 H135:H277 H440:H1048576">
    <cfRule type="containsText" dxfId="84" priority="53" operator="containsText" text="_revisit_">
      <formula>NOT(ISERROR(SEARCH("_revisit_",H1)))</formula>
    </cfRule>
  </conditionalFormatting>
  <conditionalFormatting sqref="H66">
    <cfRule type="containsText" dxfId="83" priority="54" operator="containsText" text="_missing_">
      <formula>NOT(ISERROR(SEARCH("_missing_",H66)))</formula>
    </cfRule>
  </conditionalFormatting>
  <conditionalFormatting sqref="H65">
    <cfRule type="containsText" dxfId="82" priority="55" operator="containsText" text="_missing_">
      <formula>NOT(ISERROR(SEARCH("_missing_",H65)))</formula>
    </cfRule>
  </conditionalFormatting>
  <conditionalFormatting sqref="H64">
    <cfRule type="containsText" dxfId="81" priority="56" operator="containsText" text="_missing_">
      <formula>NOT(ISERROR(SEARCH("_missing_",H64)))</formula>
    </cfRule>
  </conditionalFormatting>
  <conditionalFormatting sqref="H89 H82:H85">
    <cfRule type="containsText" dxfId="80" priority="57" operator="containsText" text="_missing_">
      <formula>NOT(ISERROR(SEARCH("_missing_",H82)))</formula>
    </cfRule>
  </conditionalFormatting>
  <conditionalFormatting sqref="H126">
    <cfRule type="containsText" dxfId="79" priority="58" operator="containsText" text="_missing_">
      <formula>NOT(ISERROR(SEARCH("_missing_",H126)))</formula>
    </cfRule>
  </conditionalFormatting>
  <conditionalFormatting sqref="H127">
    <cfRule type="containsText" dxfId="78" priority="59" operator="containsText" text="_missing_">
      <formula>NOT(ISERROR(SEARCH("_missing_",H127)))</formula>
    </cfRule>
  </conditionalFormatting>
  <conditionalFormatting sqref="M1:M1048576">
    <cfRule type="colorScale" priority="60">
      <colorScale>
        <cfvo type="min"/>
        <cfvo type="percentile" val="50"/>
        <cfvo type="max"/>
        <color rgb="FF63BE7B"/>
        <color rgb="FFFFEB84"/>
        <color rgb="FFF8696B"/>
      </colorScale>
    </cfRule>
  </conditionalFormatting>
  <conditionalFormatting sqref="H29:H31 L31">
    <cfRule type="containsText" dxfId="77" priority="61" operator="containsText" text="_missing_">
      <formula>NOT(ISERROR(SEARCH("_missing_",H29)))</formula>
    </cfRule>
  </conditionalFormatting>
  <conditionalFormatting sqref="H29:H31 L31">
    <cfRule type="containsText" dxfId="76" priority="62" operator="containsText" text="_revisit_">
      <formula>NOT(ISERROR(SEARCH("_revisit_",H29)))</formula>
    </cfRule>
  </conditionalFormatting>
  <conditionalFormatting sqref="L21">
    <cfRule type="containsText" dxfId="75" priority="63" operator="containsText" text="_missing_">
      <formula>NOT(ISERROR(SEARCH("_missing_",L21)))</formula>
    </cfRule>
  </conditionalFormatting>
  <conditionalFormatting sqref="L21">
    <cfRule type="containsText" dxfId="74" priority="64" operator="containsText" text="_revisit_">
      <formula>NOT(ISERROR(SEARCH("_revisit_",L21)))</formula>
    </cfRule>
  </conditionalFormatting>
  <conditionalFormatting sqref="L22">
    <cfRule type="containsText" dxfId="73" priority="65" operator="containsText" text="_missing_">
      <formula>NOT(ISERROR(SEARCH("_missing_",L22)))</formula>
    </cfRule>
  </conditionalFormatting>
  <conditionalFormatting sqref="L22">
    <cfRule type="containsText" dxfId="72" priority="66" operator="containsText" text="_revisit_">
      <formula>NOT(ISERROR(SEARCH("_revisit_",L22)))</formula>
    </cfRule>
  </conditionalFormatting>
  <conditionalFormatting sqref="H82">
    <cfRule type="containsText" dxfId="71" priority="67" operator="containsText" text="_missing_">
      <formula>NOT(ISERROR(SEARCH("_missing_",H82)))</formula>
    </cfRule>
  </conditionalFormatting>
  <conditionalFormatting sqref="H83">
    <cfRule type="containsText" dxfId="70" priority="68" operator="containsText" text="_missing_">
      <formula>NOT(ISERROR(SEARCH("_missing_",H83)))</formula>
    </cfRule>
  </conditionalFormatting>
  <conditionalFormatting sqref="H217:H220">
    <cfRule type="containsText" dxfId="69" priority="73" operator="containsText" text="_missing_">
      <formula>NOT(ISERROR(SEARCH("_missing_",H217)))</formula>
    </cfRule>
  </conditionalFormatting>
  <conditionalFormatting sqref="H217:H220">
    <cfRule type="containsText" dxfId="68" priority="74" operator="containsText" text="_revisit_">
      <formula>NOT(ISERROR(SEARCH("_revisit_",H217)))</formula>
    </cfRule>
  </conditionalFormatting>
  <conditionalFormatting sqref="H436">
    <cfRule type="containsText" dxfId="67" priority="75" operator="containsText" text="_missing_">
      <formula>NOT(ISERROR(SEARCH("_missing_",H436)))</formula>
    </cfRule>
  </conditionalFormatting>
  <conditionalFormatting sqref="H436">
    <cfRule type="containsText" dxfId="66" priority="76" operator="containsText" text="_revisit_">
      <formula>NOT(ISERROR(SEARCH("_revisit_",H436)))</formula>
    </cfRule>
  </conditionalFormatting>
  <conditionalFormatting sqref="H273:H278">
    <cfRule type="containsText" dxfId="65" priority="49" operator="containsText" text="_missing_">
      <formula>NOT(ISERROR(SEARCH("_missing_",H273)))</formula>
    </cfRule>
  </conditionalFormatting>
  <conditionalFormatting sqref="H273:H278">
    <cfRule type="containsText" dxfId="64" priority="50" operator="containsText" text="_revisit_">
      <formula>NOT(ISERROR(SEARCH("_revisit_",H273)))</formula>
    </cfRule>
  </conditionalFormatting>
  <conditionalFormatting sqref="L31 L38 L59 L47 H1:H11">
    <cfRule type="containsText" dxfId="63" priority="48" operator="containsText" text="_missing_">
      <formula>NOT(ISERROR(SEARCH("_missing_",H1)))</formula>
    </cfRule>
  </conditionalFormatting>
  <conditionalFormatting sqref="H32">
    <cfRule type="containsText" dxfId="62" priority="46" operator="containsText" text="_missing_">
      <formula>NOT(ISERROR(SEARCH("_missing_",H32)))</formula>
    </cfRule>
  </conditionalFormatting>
  <conditionalFormatting sqref="H32">
    <cfRule type="containsText" dxfId="61" priority="47" operator="containsText" text="_revisit_">
      <formula>NOT(ISERROR(SEARCH("_revisit_",H32)))</formula>
    </cfRule>
  </conditionalFormatting>
  <conditionalFormatting sqref="H33">
    <cfRule type="containsText" dxfId="60" priority="44" operator="containsText" text="_missing_">
      <formula>NOT(ISERROR(SEARCH("_missing_",H33)))</formula>
    </cfRule>
  </conditionalFormatting>
  <conditionalFormatting sqref="H33">
    <cfRule type="containsText" dxfId="59" priority="45" operator="containsText" text="_revisit_">
      <formula>NOT(ISERROR(SEARCH("_revisit_",H33)))</formula>
    </cfRule>
  </conditionalFormatting>
  <conditionalFormatting sqref="L49">
    <cfRule type="containsText" dxfId="58" priority="26" operator="containsText" text="_missing_">
      <formula>NOT(ISERROR(SEARCH("_missing_",L49)))</formula>
    </cfRule>
  </conditionalFormatting>
  <conditionalFormatting sqref="L39">
    <cfRule type="containsText" dxfId="57" priority="42" operator="containsText" text="_missing_">
      <formula>NOT(ISERROR(SEARCH("_missing_",L39)))</formula>
    </cfRule>
  </conditionalFormatting>
  <conditionalFormatting sqref="L39">
    <cfRule type="containsText" dxfId="56" priority="43" operator="containsText" text="_revisit_">
      <formula>NOT(ISERROR(SEARCH("_revisit_",L39)))</formula>
    </cfRule>
  </conditionalFormatting>
  <conditionalFormatting sqref="L39">
    <cfRule type="containsText" dxfId="55" priority="41" operator="containsText" text="_missing_">
      <formula>NOT(ISERROR(SEARCH("_missing_",L39)))</formula>
    </cfRule>
  </conditionalFormatting>
  <conditionalFormatting sqref="L40">
    <cfRule type="containsText" dxfId="54" priority="39" operator="containsText" text="_missing_">
      <formula>NOT(ISERROR(SEARCH("_missing_",L40)))</formula>
    </cfRule>
  </conditionalFormatting>
  <conditionalFormatting sqref="L40">
    <cfRule type="containsText" dxfId="53" priority="40" operator="containsText" text="_revisit_">
      <formula>NOT(ISERROR(SEARCH("_revisit_",L40)))</formula>
    </cfRule>
  </conditionalFormatting>
  <conditionalFormatting sqref="L40">
    <cfRule type="containsText" dxfId="52" priority="38" operator="containsText" text="_missing_">
      <formula>NOT(ISERROR(SEARCH("_missing_",L40)))</formula>
    </cfRule>
  </conditionalFormatting>
  <conditionalFormatting sqref="L60">
    <cfRule type="containsText" dxfId="51" priority="36" operator="containsText" text="_missing_">
      <formula>NOT(ISERROR(SEARCH("_missing_",L60)))</formula>
    </cfRule>
  </conditionalFormatting>
  <conditionalFormatting sqref="L60">
    <cfRule type="containsText" dxfId="50" priority="37" operator="containsText" text="_revisit_">
      <formula>NOT(ISERROR(SEARCH("_revisit_",L60)))</formula>
    </cfRule>
  </conditionalFormatting>
  <conditionalFormatting sqref="L60">
    <cfRule type="containsText" dxfId="49" priority="35" operator="containsText" text="_missing_">
      <formula>NOT(ISERROR(SEARCH("_missing_",L60)))</formula>
    </cfRule>
  </conditionalFormatting>
  <conditionalFormatting sqref="L61">
    <cfRule type="containsText" dxfId="48" priority="33" operator="containsText" text="_missing_">
      <formula>NOT(ISERROR(SEARCH("_missing_",L61)))</formula>
    </cfRule>
  </conditionalFormatting>
  <conditionalFormatting sqref="L61">
    <cfRule type="containsText" dxfId="47" priority="34" operator="containsText" text="_revisit_">
      <formula>NOT(ISERROR(SEARCH("_revisit_",L61)))</formula>
    </cfRule>
  </conditionalFormatting>
  <conditionalFormatting sqref="L61">
    <cfRule type="containsText" dxfId="46" priority="32" operator="containsText" text="_missing_">
      <formula>NOT(ISERROR(SEARCH("_missing_",L61)))</formula>
    </cfRule>
  </conditionalFormatting>
  <conditionalFormatting sqref="L48">
    <cfRule type="containsText" dxfId="45" priority="30" operator="containsText" text="_missing_">
      <formula>NOT(ISERROR(SEARCH("_missing_",L48)))</formula>
    </cfRule>
  </conditionalFormatting>
  <conditionalFormatting sqref="L48">
    <cfRule type="containsText" dxfId="44" priority="31" operator="containsText" text="_revisit_">
      <formula>NOT(ISERROR(SEARCH("_revisit_",L48)))</formula>
    </cfRule>
  </conditionalFormatting>
  <conditionalFormatting sqref="L48">
    <cfRule type="containsText" dxfId="43" priority="29" operator="containsText" text="_missing_">
      <formula>NOT(ISERROR(SEARCH("_missing_",L48)))</formula>
    </cfRule>
  </conditionalFormatting>
  <conditionalFormatting sqref="L49">
    <cfRule type="containsText" dxfId="42" priority="27" operator="containsText" text="_missing_">
      <formula>NOT(ISERROR(SEARCH("_missing_",L49)))</formula>
    </cfRule>
  </conditionalFormatting>
  <conditionalFormatting sqref="L49">
    <cfRule type="containsText" dxfId="41" priority="28" operator="containsText" text="_revisit_">
      <formula>NOT(ISERROR(SEARCH("_revisit_",L49)))</formula>
    </cfRule>
  </conditionalFormatting>
  <conditionalFormatting sqref="C1:C1048576">
    <cfRule type="containsText" dxfId="40" priority="25" operator="containsText" text="quarterly">
      <formula>NOT(ISERROR(SEARCH("quarterly",C1)))</formula>
    </cfRule>
  </conditionalFormatting>
  <conditionalFormatting sqref="H86">
    <cfRule type="containsText" dxfId="39" priority="23" operator="containsText" text="_revisit_">
      <formula>NOT(ISERROR(SEARCH("_revisit_",H86)))</formula>
    </cfRule>
  </conditionalFormatting>
  <conditionalFormatting sqref="H86">
    <cfRule type="containsText" dxfId="38" priority="24" operator="containsText" text="_missing_">
      <formula>NOT(ISERROR(SEARCH("_missing_",H86)))</formula>
    </cfRule>
  </conditionalFormatting>
  <conditionalFormatting sqref="H73">
    <cfRule type="containsText" dxfId="37" priority="21" operator="containsText" text="_missing_">
      <formula>NOT(ISERROR(SEARCH("_missing_",H73)))</formula>
    </cfRule>
  </conditionalFormatting>
  <conditionalFormatting sqref="H73">
    <cfRule type="containsText" dxfId="36" priority="22" operator="containsText" text="_revisit_">
      <formula>NOT(ISERROR(SEARCH("_revisit_",H73)))</formula>
    </cfRule>
  </conditionalFormatting>
  <conditionalFormatting sqref="H38:H39">
    <cfRule type="containsText" dxfId="35" priority="19" operator="containsText" text="_missing_">
      <formula>NOT(ISERROR(SEARCH("_missing_",H38)))</formula>
    </cfRule>
  </conditionalFormatting>
  <conditionalFormatting sqref="H38:H39">
    <cfRule type="containsText" dxfId="34" priority="20" operator="containsText" text="_revisit_">
      <formula>NOT(ISERROR(SEARCH("_revisit_",H38)))</formula>
    </cfRule>
  </conditionalFormatting>
  <conditionalFormatting sqref="H294:H296">
    <cfRule type="containsText" dxfId="33" priority="17" operator="containsText" text="_missing_">
      <formula>NOT(ISERROR(SEARCH("_missing_",H294)))</formula>
    </cfRule>
  </conditionalFormatting>
  <conditionalFormatting sqref="H294:H296">
    <cfRule type="containsText" dxfId="32" priority="18" operator="containsText" text="_revisit_">
      <formula>NOT(ISERROR(SEARCH("_revisit_",H294)))</formula>
    </cfRule>
  </conditionalFormatting>
  <conditionalFormatting sqref="O1:O1048576">
    <cfRule type="colorScale" priority="16">
      <colorScale>
        <cfvo type="min"/>
        <cfvo type="percentile" val="50"/>
        <cfvo type="max"/>
        <color rgb="FF63BE7B"/>
        <color rgb="FFFFEB84"/>
        <color rgb="FFF8696B"/>
      </colorScale>
    </cfRule>
  </conditionalFormatting>
  <conditionalFormatting sqref="N1:N1048576">
    <cfRule type="colorScale" priority="15">
      <colorScale>
        <cfvo type="min"/>
        <cfvo type="percentile" val="50"/>
        <cfvo type="max"/>
        <color rgb="FF63BE7B"/>
        <color rgb="FFFFEB84"/>
        <color rgb="FFF8696B"/>
      </colorScale>
    </cfRule>
  </conditionalFormatting>
  <conditionalFormatting sqref="L35">
    <cfRule type="containsText" dxfId="31" priority="13" operator="containsText" text="_missing_">
      <formula>NOT(ISERROR(SEARCH("_missing_",L35)))</formula>
    </cfRule>
  </conditionalFormatting>
  <conditionalFormatting sqref="L35">
    <cfRule type="containsText" dxfId="30" priority="14" operator="containsText" text="_revisit_">
      <formula>NOT(ISERROR(SEARCH("_revisit_",L35)))</formula>
    </cfRule>
  </conditionalFormatting>
  <conditionalFormatting sqref="L35">
    <cfRule type="containsText" dxfId="29" priority="12" operator="containsText" text="_missing_">
      <formula>NOT(ISERROR(SEARCH("_missing_",L35)))</formula>
    </cfRule>
  </conditionalFormatting>
  <conditionalFormatting sqref="L36">
    <cfRule type="containsText" dxfId="28" priority="10" operator="containsText" text="_missing_">
      <formula>NOT(ISERROR(SEARCH("_missing_",L36)))</formula>
    </cfRule>
  </conditionalFormatting>
  <conditionalFormatting sqref="L36">
    <cfRule type="containsText" dxfId="27" priority="11" operator="containsText" text="_revisit_">
      <formula>NOT(ISERROR(SEARCH("_revisit_",L36)))</formula>
    </cfRule>
  </conditionalFormatting>
  <conditionalFormatting sqref="L36">
    <cfRule type="containsText" dxfId="26" priority="9" operator="containsText" text="_missing_">
      <formula>NOT(ISERROR(SEARCH("_missing_",L36)))</formula>
    </cfRule>
  </conditionalFormatting>
  <conditionalFormatting sqref="L37">
    <cfRule type="containsText" dxfId="25" priority="7" operator="containsText" text="_missing_">
      <formula>NOT(ISERROR(SEARCH("_missing_",L37)))</formula>
    </cfRule>
  </conditionalFormatting>
  <conditionalFormatting sqref="L37">
    <cfRule type="containsText" dxfId="24" priority="8" operator="containsText" text="_revisit_">
      <formula>NOT(ISERROR(SEARCH("_revisit_",L37)))</formula>
    </cfRule>
  </conditionalFormatting>
  <conditionalFormatting sqref="L37">
    <cfRule type="containsText" dxfId="23" priority="6" operator="containsText" text="_missing_">
      <formula>NOT(ISERROR(SEARCH("_missing_",L37)))</formula>
    </cfRule>
  </conditionalFormatting>
  <conditionalFormatting sqref="H37">
    <cfRule type="containsText" dxfId="22" priority="4" operator="containsText" text="_missing_">
      <formula>NOT(ISERROR(SEARCH("_missing_",H37)))</formula>
    </cfRule>
  </conditionalFormatting>
  <conditionalFormatting sqref="H37">
    <cfRule type="containsText" dxfId="21" priority="5" operator="containsText" text="_revisit_">
      <formula>NOT(ISERROR(SEARCH("_revisit_",H37)))</formula>
    </cfRule>
  </conditionalFormatting>
  <conditionalFormatting sqref="H102">
    <cfRule type="containsText" dxfId="20" priority="2" operator="containsText" text="_missing_">
      <formula>NOT(ISERROR(SEARCH("_missing_",H102)))</formula>
    </cfRule>
  </conditionalFormatting>
  <conditionalFormatting sqref="H102">
    <cfRule type="containsText" dxfId="19" priority="3" operator="containsText" text="_revisit_">
      <formula>NOT(ISERROR(SEARCH("_revisit_",H102)))</formula>
    </cfRule>
  </conditionalFormatting>
  <conditionalFormatting sqref="H282:H284">
    <cfRule type="containsText" dxfId="18" priority="1" operator="containsText" text="_missing_">
      <formula>NOT(ISERROR(SEARCH("_missing_",H282)))</formula>
    </cfRule>
  </conditionalFormatting>
  <pageMargins left="0.7" right="0.7" top="0.75" bottom="0.75" header="0.51180555555555496" footer="0.51180555555555496"/>
  <pageSetup firstPageNumber="0"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H98"/>
  <sheetViews>
    <sheetView workbookViewId="0">
      <pane xSplit="1" ySplit="1" topLeftCell="B58" activePane="bottomRight" state="frozen"/>
      <selection pane="topRight" activeCell="B1" sqref="B1"/>
      <selection pane="bottomLeft" activeCell="A2" sqref="A2"/>
      <selection pane="bottomRight" activeCell="F74" sqref="F74"/>
    </sheetView>
  </sheetViews>
  <sheetFormatPr defaultColWidth="9.109375" defaultRowHeight="14.4" x14ac:dyDescent="0.3"/>
  <cols>
    <col min="1" max="1" width="37.33203125" customWidth="1"/>
    <col min="2" max="2" width="41" customWidth="1"/>
    <col min="3" max="3" width="16.5546875" customWidth="1"/>
    <col min="4" max="4" width="17.5546875" customWidth="1"/>
    <col min="5" max="5" width="16.33203125" customWidth="1"/>
    <col min="6" max="6" width="23.33203125" customWidth="1"/>
  </cols>
  <sheetData>
    <row r="1" spans="1:8" ht="15.6" x14ac:dyDescent="0.3">
      <c r="A1" s="19" t="s">
        <v>2142</v>
      </c>
      <c r="B1" s="19" t="s">
        <v>1508</v>
      </c>
      <c r="C1" s="19" t="s">
        <v>2143</v>
      </c>
      <c r="D1" s="19" t="s">
        <v>2144</v>
      </c>
      <c r="E1" s="19" t="s">
        <v>2145</v>
      </c>
      <c r="F1" s="19" t="s">
        <v>2146</v>
      </c>
      <c r="G1" s="19" t="s">
        <v>4818</v>
      </c>
      <c r="H1" s="19" t="s">
        <v>1327</v>
      </c>
    </row>
    <row r="2" spans="1:8" ht="15.6" x14ac:dyDescent="0.3">
      <c r="A2" s="20" t="s">
        <v>938</v>
      </c>
      <c r="B2" s="20" t="s">
        <v>2147</v>
      </c>
      <c r="C2" s="20">
        <v>1996</v>
      </c>
      <c r="D2" s="20">
        <v>1962</v>
      </c>
      <c r="E2" s="20">
        <v>1991</v>
      </c>
      <c r="F2" t="s">
        <v>938</v>
      </c>
      <c r="G2" t="str">
        <f>VLOOKUP(F2,BasicInfo!$B:$J,9,FALSE)</f>
        <v>1_clear</v>
      </c>
    </row>
    <row r="3" spans="1:8" ht="15.6" x14ac:dyDescent="0.3">
      <c r="A3" s="20" t="s">
        <v>209</v>
      </c>
      <c r="B3" s="20" t="s">
        <v>2173</v>
      </c>
      <c r="C3" s="20">
        <v>2004</v>
      </c>
      <c r="D3" s="20">
        <v>1980</v>
      </c>
      <c r="E3" s="20">
        <v>1998</v>
      </c>
      <c r="F3" s="10" t="s">
        <v>205</v>
      </c>
      <c r="G3" s="47" t="str">
        <f>VLOOKUP(F3,BasicInfo!$B:$J,9,FALSE)</f>
        <v>1_clear</v>
      </c>
    </row>
    <row r="4" spans="1:8" ht="15.6" x14ac:dyDescent="0.3">
      <c r="A4" s="20" t="s">
        <v>302</v>
      </c>
      <c r="B4" s="20" t="s">
        <v>2148</v>
      </c>
      <c r="C4" s="20">
        <v>2001</v>
      </c>
      <c r="D4" s="20">
        <v>1975</v>
      </c>
      <c r="E4" s="20">
        <v>1996</v>
      </c>
      <c r="F4" t="s">
        <v>299</v>
      </c>
      <c r="G4" s="47" t="str">
        <f>VLOOKUP(F4,BasicInfo!$B:$J,9,FALSE)</f>
        <v>1_clear</v>
      </c>
    </row>
    <row r="5" spans="1:8" ht="15.6" x14ac:dyDescent="0.3">
      <c r="A5" s="20" t="s">
        <v>929</v>
      </c>
      <c r="B5" s="20" t="s">
        <v>927</v>
      </c>
      <c r="C5" s="20">
        <v>1991</v>
      </c>
      <c r="D5" s="20">
        <v>1975</v>
      </c>
      <c r="E5" s="20">
        <v>1984</v>
      </c>
      <c r="F5" t="s">
        <v>926</v>
      </c>
      <c r="G5" s="47" t="str">
        <f>VLOOKUP(F5,BasicInfo!$B:$J,9,FALSE)</f>
        <v>1_clear</v>
      </c>
    </row>
    <row r="6" spans="1:8" ht="15.6" x14ac:dyDescent="0.3">
      <c r="A6" s="20" t="s">
        <v>551</v>
      </c>
      <c r="B6" s="20" t="s">
        <v>2149</v>
      </c>
      <c r="C6" s="20">
        <v>1998</v>
      </c>
      <c r="D6" s="20">
        <v>1975</v>
      </c>
      <c r="E6" s="20">
        <v>1993</v>
      </c>
      <c r="F6" t="s">
        <v>550</v>
      </c>
      <c r="G6" s="47" t="str">
        <f>VLOOKUP(F6,BasicInfo!$B:$J,9,FALSE)</f>
        <v>2_likely</v>
      </c>
    </row>
    <row r="7" spans="1:8" ht="15.6" x14ac:dyDescent="0.3">
      <c r="A7" s="20" t="s">
        <v>351</v>
      </c>
      <c r="B7" s="20" t="s">
        <v>2150</v>
      </c>
      <c r="C7" s="20">
        <v>2008</v>
      </c>
      <c r="D7" s="20">
        <v>1968</v>
      </c>
      <c r="E7" s="20">
        <v>2003</v>
      </c>
      <c r="F7" t="s">
        <v>349</v>
      </c>
      <c r="G7" s="47" t="str">
        <f>VLOOKUP(F7,BasicInfo!$B:$J,9,FALSE)</f>
        <v>1_clear</v>
      </c>
    </row>
    <row r="8" spans="1:8" ht="15.6" x14ac:dyDescent="0.3">
      <c r="A8" s="20" t="s">
        <v>944</v>
      </c>
      <c r="B8" s="20" t="s">
        <v>943</v>
      </c>
      <c r="C8" s="20">
        <v>2008</v>
      </c>
      <c r="D8" s="20">
        <v>1984</v>
      </c>
      <c r="E8" s="20">
        <v>2002</v>
      </c>
      <c r="F8" t="s">
        <v>942</v>
      </c>
      <c r="G8" s="47" t="str">
        <f>VLOOKUP(F8,BasicInfo!$B:$J,9,FALSE)</f>
        <v>3_maybe</v>
      </c>
    </row>
    <row r="9" spans="1:8" ht="15.6" x14ac:dyDescent="0.3">
      <c r="A9" s="20" t="s">
        <v>498</v>
      </c>
      <c r="B9" s="20" t="s">
        <v>499</v>
      </c>
      <c r="C9" s="20">
        <v>1973</v>
      </c>
      <c r="D9" s="20">
        <v>1926</v>
      </c>
      <c r="E9" s="20">
        <v>1968</v>
      </c>
      <c r="F9" t="s">
        <v>498</v>
      </c>
      <c r="G9" s="47" t="str">
        <f>VLOOKUP(F9,BasicInfo!$B:$J,9,FALSE)</f>
        <v>2_likely</v>
      </c>
    </row>
    <row r="10" spans="1:8" ht="15.6" x14ac:dyDescent="0.3">
      <c r="A10" s="20" t="s">
        <v>101</v>
      </c>
      <c r="B10" s="20" t="s">
        <v>99</v>
      </c>
      <c r="C10" s="20">
        <v>1986</v>
      </c>
      <c r="D10" s="20">
        <v>1961</v>
      </c>
      <c r="E10" s="20">
        <v>1980</v>
      </c>
      <c r="F10" t="s">
        <v>98</v>
      </c>
      <c r="G10" s="47" t="str">
        <f>VLOOKUP(F10,BasicInfo!$B:$J,9,FALSE)</f>
        <v>2_likely</v>
      </c>
    </row>
    <row r="11" spans="1:8" ht="15.6" x14ac:dyDescent="0.3">
      <c r="A11" s="20" t="s">
        <v>495</v>
      </c>
      <c r="B11" s="20" t="s">
        <v>1361</v>
      </c>
      <c r="C11" s="20">
        <v>1992</v>
      </c>
      <c r="D11" s="20">
        <v>1963</v>
      </c>
      <c r="E11" s="20">
        <v>1980</v>
      </c>
      <c r="F11" t="s">
        <v>493</v>
      </c>
      <c r="G11" s="47" t="str">
        <f>VLOOKUP(F11,BasicInfo!$B:$J,9,FALSE)</f>
        <v>1_clear</v>
      </c>
    </row>
    <row r="12" spans="1:8" ht="15.6" x14ac:dyDescent="0.3">
      <c r="A12" s="20" t="s">
        <v>876</v>
      </c>
      <c r="B12" s="20" t="s">
        <v>2171</v>
      </c>
      <c r="C12" s="20">
        <v>2007</v>
      </c>
      <c r="D12" s="20">
        <v>1961</v>
      </c>
      <c r="E12" s="20">
        <v>2002</v>
      </c>
      <c r="F12" t="s">
        <v>873</v>
      </c>
      <c r="G12" s="47" t="str">
        <f>VLOOKUP(F12,BasicInfo!$B:$J,9,FALSE)</f>
        <v>1_clear</v>
      </c>
    </row>
    <row r="13" spans="1:8" ht="15.6" x14ac:dyDescent="0.3">
      <c r="A13" s="20" t="s">
        <v>738</v>
      </c>
      <c r="B13" s="20" t="s">
        <v>2151</v>
      </c>
      <c r="C13" s="20">
        <v>1994</v>
      </c>
      <c r="D13" s="20">
        <v>1968</v>
      </c>
      <c r="E13" s="20">
        <v>1990</v>
      </c>
      <c r="F13" t="s">
        <v>736</v>
      </c>
      <c r="G13" s="47" t="str">
        <f>VLOOKUP(F13,BasicInfo!$B:$J,9,FALSE)</f>
        <v>1_clear</v>
      </c>
    </row>
    <row r="14" spans="1:8" ht="15.6" x14ac:dyDescent="0.3">
      <c r="A14" s="20" t="s">
        <v>689</v>
      </c>
      <c r="B14" s="20" t="s">
        <v>2154</v>
      </c>
      <c r="C14" s="20">
        <v>2004</v>
      </c>
      <c r="D14" s="20">
        <v>1985</v>
      </c>
      <c r="E14" s="20">
        <v>1998</v>
      </c>
      <c r="F14" s="47" t="s">
        <v>686</v>
      </c>
      <c r="G14" s="47" t="str">
        <f>VLOOKUP(F14,BasicInfo!$B:$J,9,FALSE)</f>
        <v>1_clear</v>
      </c>
    </row>
    <row r="15" spans="1:8" ht="15.6" x14ac:dyDescent="0.3">
      <c r="A15" s="20" t="s">
        <v>947</v>
      </c>
      <c r="B15" s="20" t="s">
        <v>943</v>
      </c>
      <c r="C15" s="20">
        <v>2008</v>
      </c>
      <c r="D15" s="20">
        <v>1984</v>
      </c>
      <c r="E15" s="20">
        <v>2002</v>
      </c>
      <c r="F15" s="10" t="s">
        <v>946</v>
      </c>
      <c r="G15" s="47" t="str">
        <f>VLOOKUP(F15,BasicInfo!$B:$J,9,FALSE)</f>
        <v>2_likely</v>
      </c>
    </row>
    <row r="16" spans="1:8" ht="15.6" x14ac:dyDescent="0.3">
      <c r="A16" s="20" t="s">
        <v>764</v>
      </c>
      <c r="B16" s="20" t="s">
        <v>763</v>
      </c>
      <c r="C16" s="20">
        <v>2010</v>
      </c>
      <c r="D16" s="20">
        <v>1964</v>
      </c>
      <c r="E16" s="20">
        <v>2007</v>
      </c>
      <c r="F16" t="s">
        <v>762</v>
      </c>
      <c r="G16" s="47" t="str">
        <f>VLOOKUP(F16,BasicInfo!$B:$J,9,FALSE)</f>
        <v>1_clear</v>
      </c>
    </row>
    <row r="17" spans="1:7" ht="15.6" x14ac:dyDescent="0.3">
      <c r="A17" s="20" t="s">
        <v>203</v>
      </c>
      <c r="B17" s="20" t="s">
        <v>2153</v>
      </c>
      <c r="C17" s="20">
        <v>2004</v>
      </c>
      <c r="D17" s="20">
        <v>1981</v>
      </c>
      <c r="E17" s="20">
        <v>1996</v>
      </c>
      <c r="F17" t="s">
        <v>199</v>
      </c>
      <c r="G17" s="47" t="str">
        <f>VLOOKUP(F17,BasicInfo!$B:$J,9,FALSE)</f>
        <v>1_clear</v>
      </c>
    </row>
    <row r="18" spans="1:7" ht="15.6" x14ac:dyDescent="0.3">
      <c r="A18" s="20" t="s">
        <v>974</v>
      </c>
      <c r="B18" s="20" t="s">
        <v>2168</v>
      </c>
      <c r="C18" s="20">
        <v>2002</v>
      </c>
      <c r="D18" s="20">
        <v>1970</v>
      </c>
      <c r="E18" s="20">
        <v>1997</v>
      </c>
      <c r="F18" t="s">
        <v>971</v>
      </c>
      <c r="G18" s="47" t="str">
        <f>VLOOKUP(F18,BasicInfo!$B:$J,9,FALSE)</f>
        <v>1_clear</v>
      </c>
    </row>
    <row r="19" spans="1:7" ht="15.6" x14ac:dyDescent="0.3">
      <c r="A19" s="20" t="s">
        <v>38</v>
      </c>
      <c r="B19" s="20" t="s">
        <v>18</v>
      </c>
      <c r="C19" s="20">
        <v>1998</v>
      </c>
      <c r="D19" s="20">
        <v>1974</v>
      </c>
      <c r="E19" s="20">
        <v>1988</v>
      </c>
      <c r="F19" t="s">
        <v>36</v>
      </c>
      <c r="G19" s="47" t="str">
        <f>VLOOKUP(F19,BasicInfo!$B:$J,9,FALSE)</f>
        <v>1_clear</v>
      </c>
    </row>
    <row r="20" spans="1:7" ht="15.6" x14ac:dyDescent="0.3">
      <c r="A20" s="20" t="s">
        <v>963</v>
      </c>
      <c r="B20" s="20" t="s">
        <v>943</v>
      </c>
      <c r="C20" s="20">
        <v>2008</v>
      </c>
      <c r="D20" s="20">
        <v>1984</v>
      </c>
      <c r="E20" s="20">
        <v>2002</v>
      </c>
      <c r="F20" t="s">
        <v>961</v>
      </c>
      <c r="G20" s="47" t="str">
        <f>VLOOKUP(F20,BasicInfo!$B:$J,9,FALSE)</f>
        <v>1_clear</v>
      </c>
    </row>
    <row r="21" spans="1:7" ht="15.6" x14ac:dyDescent="0.3">
      <c r="A21" s="20" t="s">
        <v>954</v>
      </c>
      <c r="B21" s="20" t="s">
        <v>943</v>
      </c>
      <c r="C21" s="20">
        <v>2008</v>
      </c>
      <c r="D21" s="20">
        <v>1984</v>
      </c>
      <c r="E21" s="20">
        <v>2002</v>
      </c>
      <c r="F21" t="s">
        <v>952</v>
      </c>
      <c r="G21" s="47" t="str">
        <f>VLOOKUP(F21,BasicInfo!$B:$J,9,FALSE)</f>
        <v>1_clear</v>
      </c>
    </row>
    <row r="22" spans="1:7" ht="15.6" x14ac:dyDescent="0.3">
      <c r="A22" s="20" t="s">
        <v>966</v>
      </c>
      <c r="B22" s="20" t="s">
        <v>1513</v>
      </c>
      <c r="C22" s="20">
        <v>2008</v>
      </c>
      <c r="D22" s="20">
        <v>1984</v>
      </c>
      <c r="E22" s="20">
        <v>2002</v>
      </c>
      <c r="F22" s="47" t="s">
        <v>965</v>
      </c>
      <c r="G22" s="47" t="str">
        <f>VLOOKUP(F22,BasicInfo!$B:$J,9,FALSE)</f>
        <v>3_maybe</v>
      </c>
    </row>
    <row r="23" spans="1:7" ht="15.6" x14ac:dyDescent="0.3">
      <c r="A23" s="20" t="s">
        <v>607</v>
      </c>
      <c r="B23" s="20" t="s">
        <v>608</v>
      </c>
      <c r="C23" s="20">
        <v>2000</v>
      </c>
      <c r="D23" s="20">
        <v>1963</v>
      </c>
      <c r="E23" s="20">
        <v>1993</v>
      </c>
      <c r="F23" s="47" t="s">
        <v>607</v>
      </c>
      <c r="G23" s="47" t="str">
        <f>VLOOKUP(F23,BasicInfo!$B:$J,9,FALSE)</f>
        <v>1_clear</v>
      </c>
    </row>
    <row r="24" spans="1:7" ht="15.6" x14ac:dyDescent="0.3">
      <c r="A24" s="20" t="s">
        <v>431</v>
      </c>
      <c r="B24" s="20" t="s">
        <v>2155</v>
      </c>
      <c r="C24" s="20">
        <v>2001</v>
      </c>
      <c r="D24" s="20">
        <v>1970</v>
      </c>
      <c r="E24" s="20">
        <v>1997</v>
      </c>
      <c r="F24" s="47" t="s">
        <v>429</v>
      </c>
      <c r="G24" s="47" t="str">
        <f>VLOOKUP(F24,BasicInfo!$B:$J,9,FALSE)</f>
        <v>1_clear</v>
      </c>
    </row>
    <row r="25" spans="1:7" ht="15.6" x14ac:dyDescent="0.3">
      <c r="A25" s="20" t="s">
        <v>970</v>
      </c>
      <c r="B25" s="20" t="s">
        <v>2156</v>
      </c>
      <c r="C25" s="20">
        <v>1999</v>
      </c>
      <c r="D25" s="20">
        <v>1975</v>
      </c>
      <c r="E25" s="20">
        <v>1989</v>
      </c>
      <c r="F25" s="47" t="s">
        <v>968</v>
      </c>
      <c r="G25" s="47" t="str">
        <f>VLOOKUP(F25,BasicInfo!$B:$J,9,FALSE)</f>
        <v>2_likely</v>
      </c>
    </row>
    <row r="26" spans="1:7" ht="15.6" x14ac:dyDescent="0.3">
      <c r="A26" s="20" t="s">
        <v>605</v>
      </c>
      <c r="B26" s="20" t="s">
        <v>2160</v>
      </c>
      <c r="C26" s="20">
        <v>2013</v>
      </c>
      <c r="D26" s="20">
        <v>1927</v>
      </c>
      <c r="E26" s="20">
        <v>2011</v>
      </c>
      <c r="F26" s="10" t="s">
        <v>603</v>
      </c>
      <c r="G26" s="47" t="str">
        <f>VLOOKUP(F26,BasicInfo!$B:$J,9,FALSE)</f>
        <v>1_clear</v>
      </c>
    </row>
    <row r="27" spans="1:7" ht="15.6" x14ac:dyDescent="0.3">
      <c r="A27" s="20" t="s">
        <v>789</v>
      </c>
      <c r="B27" s="20" t="s">
        <v>2157</v>
      </c>
      <c r="C27" s="20">
        <v>1995</v>
      </c>
      <c r="D27" s="20">
        <v>1964</v>
      </c>
      <c r="E27" s="20">
        <v>1988</v>
      </c>
      <c r="F27" t="s">
        <v>787</v>
      </c>
      <c r="G27" s="47" t="str">
        <f>VLOOKUP(F27,BasicInfo!$B:$J,9,FALSE)</f>
        <v>2_likely</v>
      </c>
    </row>
    <row r="28" spans="1:7" ht="15.6" x14ac:dyDescent="0.3">
      <c r="A28" s="20" t="s">
        <v>793</v>
      </c>
      <c r="B28" s="20" t="s">
        <v>2158</v>
      </c>
      <c r="C28" s="20">
        <v>1995</v>
      </c>
      <c r="D28" s="20">
        <v>1964</v>
      </c>
      <c r="E28" s="20">
        <v>1988</v>
      </c>
      <c r="F28" s="10" t="s">
        <v>792</v>
      </c>
      <c r="G28" s="47" t="str">
        <f>VLOOKUP(F28,BasicInfo!$B:$J,9,FALSE)</f>
        <v>1_clear</v>
      </c>
    </row>
    <row r="29" spans="1:7" ht="15.6" x14ac:dyDescent="0.3">
      <c r="A29" s="20" t="s">
        <v>811</v>
      </c>
      <c r="B29" s="20" t="s">
        <v>2159</v>
      </c>
      <c r="C29" s="20">
        <v>1998</v>
      </c>
      <c r="D29" s="20">
        <v>1963</v>
      </c>
      <c r="E29" s="20">
        <v>1994</v>
      </c>
      <c r="F29" s="10" t="s">
        <v>809</v>
      </c>
      <c r="G29" s="47" t="str">
        <f>VLOOKUP(F29,BasicInfo!$B:$J,9,FALSE)</f>
        <v>2_likely</v>
      </c>
    </row>
    <row r="30" spans="1:7" ht="15.6" x14ac:dyDescent="0.3">
      <c r="A30" s="20" t="s">
        <v>189</v>
      </c>
      <c r="B30" s="20" t="s">
        <v>182</v>
      </c>
      <c r="C30" s="20">
        <v>2001</v>
      </c>
      <c r="D30" s="20">
        <v>1964</v>
      </c>
      <c r="E30" s="20">
        <v>1971</v>
      </c>
      <c r="F30" s="10" t="s">
        <v>187</v>
      </c>
      <c r="G30" s="47" t="str">
        <f>VLOOKUP(F30,BasicInfo!$B:$J,9,FALSE)</f>
        <v>1_clear</v>
      </c>
    </row>
    <row r="31" spans="1:7" ht="15.6" x14ac:dyDescent="0.3">
      <c r="A31" s="20" t="s">
        <v>87</v>
      </c>
      <c r="B31" s="20" t="s">
        <v>2161</v>
      </c>
      <c r="C31" s="20">
        <v>2009</v>
      </c>
      <c r="D31" s="20">
        <v>1971</v>
      </c>
      <c r="E31" s="20">
        <v>2002</v>
      </c>
      <c r="F31" t="s">
        <v>85</v>
      </c>
      <c r="G31" s="47" t="str">
        <f>VLOOKUP(F31,BasicInfo!$B:$J,9,FALSE)</f>
        <v>1_clear</v>
      </c>
    </row>
    <row r="32" spans="1:7" ht="15.6" x14ac:dyDescent="0.3">
      <c r="A32" s="20" t="s">
        <v>509</v>
      </c>
      <c r="B32" s="20" t="s">
        <v>2162</v>
      </c>
      <c r="C32" s="20">
        <v>1984</v>
      </c>
      <c r="D32" s="20">
        <v>1974</v>
      </c>
      <c r="E32" s="20">
        <v>1981</v>
      </c>
      <c r="F32" t="s">
        <v>507</v>
      </c>
      <c r="G32" s="47" t="str">
        <f>VLOOKUP(F32,BasicInfo!$B:$J,9,FALSE)</f>
        <v>1_clear</v>
      </c>
    </row>
    <row r="33" spans="1:7" ht="15.6" x14ac:dyDescent="0.3">
      <c r="A33" s="20" t="s">
        <v>880</v>
      </c>
      <c r="B33" s="20" t="s">
        <v>1512</v>
      </c>
      <c r="C33" s="20">
        <v>2007</v>
      </c>
      <c r="D33" s="20">
        <v>1961</v>
      </c>
      <c r="E33" s="20">
        <v>2001</v>
      </c>
      <c r="F33" t="s">
        <v>878</v>
      </c>
      <c r="G33" s="47" t="str">
        <f>VLOOKUP(F33,BasicInfo!$B:$J,9,FALSE)</f>
        <v>1_clear</v>
      </c>
    </row>
    <row r="34" spans="1:7" ht="15.6" x14ac:dyDescent="0.3">
      <c r="A34" s="20" t="s">
        <v>780</v>
      </c>
      <c r="B34" s="20" t="s">
        <v>779</v>
      </c>
      <c r="C34" s="20">
        <v>2011</v>
      </c>
      <c r="D34" s="20">
        <v>1963</v>
      </c>
      <c r="E34" s="20">
        <v>2009</v>
      </c>
      <c r="F34" t="s">
        <v>778</v>
      </c>
      <c r="G34" s="47" t="str">
        <f>VLOOKUP(F34,BasicInfo!$B:$J,9,FALSE)</f>
        <v>1_clear</v>
      </c>
    </row>
    <row r="35" spans="1:7" ht="15.6" x14ac:dyDescent="0.3">
      <c r="A35" s="20" t="s">
        <v>213</v>
      </c>
      <c r="B35" s="20" t="s">
        <v>211</v>
      </c>
      <c r="C35" s="20">
        <v>1977</v>
      </c>
      <c r="D35" s="20">
        <v>1964</v>
      </c>
      <c r="E35" s="20">
        <v>1971</v>
      </c>
      <c r="F35" t="s">
        <v>210</v>
      </c>
      <c r="G35" s="47" t="str">
        <f>VLOOKUP(F35,BasicInfo!$B:$J,9,FALSE)</f>
        <v>1_clear</v>
      </c>
    </row>
    <row r="36" spans="1:7" ht="15.6" x14ac:dyDescent="0.3">
      <c r="A36" s="20" t="s">
        <v>417</v>
      </c>
      <c r="B36" s="20" t="s">
        <v>2163</v>
      </c>
      <c r="C36" s="20">
        <v>1995</v>
      </c>
      <c r="D36" s="20">
        <v>1962</v>
      </c>
      <c r="E36" s="20">
        <v>1990</v>
      </c>
      <c r="F36" t="s">
        <v>415</v>
      </c>
      <c r="G36" s="47" t="str">
        <f>VLOOKUP(F36,BasicInfo!$B:$J,9,FALSE)</f>
        <v>1_clear</v>
      </c>
    </row>
    <row r="37" spans="1:7" ht="15.6" x14ac:dyDescent="0.3">
      <c r="A37" s="20" t="s">
        <v>195</v>
      </c>
      <c r="B37" s="20" t="s">
        <v>2164</v>
      </c>
      <c r="C37" s="20">
        <v>1984</v>
      </c>
      <c r="D37" s="20">
        <v>1931</v>
      </c>
      <c r="E37" s="20">
        <v>1982</v>
      </c>
      <c r="F37" t="s">
        <v>193</v>
      </c>
      <c r="G37" s="47" t="str">
        <f>VLOOKUP(F37,BasicInfo!$B:$J,9,FALSE)</f>
        <v>3_maybe</v>
      </c>
    </row>
    <row r="38" spans="1:7" ht="15.6" x14ac:dyDescent="0.3">
      <c r="A38" s="20" t="s">
        <v>1031</v>
      </c>
      <c r="B38" s="20" t="s">
        <v>1029</v>
      </c>
      <c r="C38" s="20">
        <v>2994</v>
      </c>
      <c r="D38" s="20">
        <v>1983</v>
      </c>
      <c r="E38" s="20">
        <v>2001</v>
      </c>
      <c r="F38" t="s">
        <v>1028</v>
      </c>
      <c r="G38" s="47" t="str">
        <f>VLOOKUP(F38,BasicInfo!$B:$J,9,FALSE)</f>
        <v>1_clear</v>
      </c>
    </row>
    <row r="39" spans="1:7" ht="15.6" x14ac:dyDescent="0.3">
      <c r="A39" s="20" t="s">
        <v>436</v>
      </c>
      <c r="B39" s="20" t="s">
        <v>2165</v>
      </c>
      <c r="C39" s="20">
        <v>2002</v>
      </c>
      <c r="D39" s="20">
        <v>1976</v>
      </c>
      <c r="E39" s="20">
        <v>2000</v>
      </c>
      <c r="F39" t="s">
        <v>433</v>
      </c>
      <c r="G39" s="47" t="str">
        <f>VLOOKUP(F39,BasicInfo!$B:$J,9,FALSE)</f>
        <v>1_clear</v>
      </c>
    </row>
    <row r="40" spans="1:7" ht="15.6" x14ac:dyDescent="0.3">
      <c r="A40" s="20" t="s">
        <v>555</v>
      </c>
      <c r="B40" s="20" t="s">
        <v>554</v>
      </c>
      <c r="C40" s="20">
        <v>2006</v>
      </c>
      <c r="D40" s="20">
        <v>1980</v>
      </c>
      <c r="E40" s="20">
        <v>2002</v>
      </c>
      <c r="F40" t="s">
        <v>553</v>
      </c>
      <c r="G40" s="47" t="str">
        <f>VLOOKUP(F40,BasicInfo!$B:$J,9,FALSE)</f>
        <v>1_clear</v>
      </c>
    </row>
    <row r="41" spans="1:7" ht="15.6" x14ac:dyDescent="0.3">
      <c r="A41" s="20" t="s">
        <v>572</v>
      </c>
      <c r="B41" s="20" t="s">
        <v>2166</v>
      </c>
      <c r="C41" s="20">
        <v>2003</v>
      </c>
      <c r="D41" s="20">
        <v>1990</v>
      </c>
      <c r="E41" s="20">
        <v>1998</v>
      </c>
      <c r="F41" t="s">
        <v>4965</v>
      </c>
      <c r="G41" s="47" t="str">
        <f>VLOOKUP(F41,BasicInfo!$B:$J,9,FALSE)</f>
        <v>1_clear</v>
      </c>
    </row>
    <row r="42" spans="1:7" ht="15.6" x14ac:dyDescent="0.3">
      <c r="A42" s="20" t="s">
        <v>820</v>
      </c>
      <c r="B42" s="20" t="s">
        <v>2167</v>
      </c>
      <c r="C42" s="20">
        <v>2013</v>
      </c>
      <c r="D42" s="20">
        <v>1962</v>
      </c>
      <c r="E42" s="20">
        <v>2010</v>
      </c>
      <c r="F42" t="s">
        <v>817</v>
      </c>
      <c r="G42" s="47" t="str">
        <f>VLOOKUP(F42,BasicInfo!$B:$J,9,FALSE)</f>
        <v>1_clear</v>
      </c>
    </row>
    <row r="43" spans="1:7" ht="15.6" x14ac:dyDescent="0.3">
      <c r="A43" s="20" t="s">
        <v>475</v>
      </c>
      <c r="B43" s="20" t="s">
        <v>473</v>
      </c>
      <c r="C43" s="20">
        <v>2003</v>
      </c>
      <c r="D43" s="20">
        <v>1964</v>
      </c>
      <c r="E43" s="20">
        <v>1993</v>
      </c>
      <c r="F43" t="s">
        <v>472</v>
      </c>
      <c r="G43" s="47" t="str">
        <f>VLOOKUP(F43,BasicInfo!$B:$J,9,FALSE)</f>
        <v>2_likely</v>
      </c>
    </row>
    <row r="44" spans="1:7" ht="15.6" x14ac:dyDescent="0.3">
      <c r="A44" s="20" t="s">
        <v>50</v>
      </c>
      <c r="B44" s="20" t="s">
        <v>2196</v>
      </c>
      <c r="C44" s="20">
        <v>1998</v>
      </c>
      <c r="D44" s="20">
        <v>1974</v>
      </c>
      <c r="E44" s="20">
        <v>1988</v>
      </c>
      <c r="F44" t="s">
        <v>48</v>
      </c>
      <c r="G44" s="47" t="str">
        <f>VLOOKUP(F44,BasicInfo!$B:$J,9,FALSE)</f>
        <v>2_likely</v>
      </c>
    </row>
    <row r="45" spans="1:7" ht="15.6" x14ac:dyDescent="0.3">
      <c r="A45" s="20" t="s">
        <v>57</v>
      </c>
      <c r="B45" s="20" t="s">
        <v>2196</v>
      </c>
      <c r="C45" s="20">
        <v>1998</v>
      </c>
      <c r="D45" s="20">
        <v>1974</v>
      </c>
      <c r="E45" s="20">
        <v>1988</v>
      </c>
      <c r="F45" t="s">
        <v>55</v>
      </c>
      <c r="G45" s="47" t="str">
        <f>VLOOKUP(F45,BasicInfo!$B:$J,9,FALSE)</f>
        <v>2_likely</v>
      </c>
    </row>
    <row r="46" spans="1:7" ht="15.6" x14ac:dyDescent="0.3">
      <c r="A46" s="20" t="s">
        <v>679</v>
      </c>
      <c r="B46" s="20" t="s">
        <v>677</v>
      </c>
      <c r="C46" s="20">
        <v>2006</v>
      </c>
      <c r="D46" s="20">
        <v>1963</v>
      </c>
      <c r="E46" s="20">
        <v>2001</v>
      </c>
      <c r="F46" t="s">
        <v>676</v>
      </c>
      <c r="G46" s="47" t="str">
        <f>VLOOKUP(F46,BasicInfo!$B:$J,9,FALSE)</f>
        <v>1_clear</v>
      </c>
    </row>
    <row r="47" spans="1:7" ht="15.6" x14ac:dyDescent="0.3">
      <c r="A47" s="20" t="s">
        <v>565</v>
      </c>
      <c r="B47" s="20" t="s">
        <v>563</v>
      </c>
      <c r="C47" s="20">
        <v>2004</v>
      </c>
      <c r="D47" s="20">
        <v>1963</v>
      </c>
      <c r="E47" s="20">
        <v>2001</v>
      </c>
      <c r="F47" t="s">
        <v>562</v>
      </c>
      <c r="G47" s="47" t="str">
        <f>VLOOKUP(F47,BasicInfo!$B:$J,9,FALSE)</f>
        <v>1_clear</v>
      </c>
    </row>
    <row r="48" spans="1:7" ht="15.6" x14ac:dyDescent="0.3">
      <c r="A48" s="20" t="s">
        <v>113</v>
      </c>
      <c r="B48" s="20" t="s">
        <v>111</v>
      </c>
      <c r="C48" s="20">
        <v>2006</v>
      </c>
      <c r="D48" s="20">
        <v>1986</v>
      </c>
      <c r="E48" s="20">
        <v>2000</v>
      </c>
      <c r="F48" t="s">
        <v>110</v>
      </c>
      <c r="G48" s="47" t="str">
        <f>VLOOKUP(F48,BasicInfo!$B:$J,9,FALSE)</f>
        <v>1_clear</v>
      </c>
    </row>
    <row r="49" spans="1:7" ht="15.6" x14ac:dyDescent="0.3">
      <c r="A49" s="20" t="s">
        <v>95</v>
      </c>
      <c r="B49" s="20"/>
      <c r="C49" s="20">
        <v>2002</v>
      </c>
      <c r="D49" s="20">
        <v>1964</v>
      </c>
      <c r="E49" s="20">
        <v>1997</v>
      </c>
      <c r="F49" t="s">
        <v>91</v>
      </c>
      <c r="G49" s="47" t="str">
        <f>VLOOKUP(F49,BasicInfo!$B:$J,9,FALSE)</f>
        <v>1_clear</v>
      </c>
    </row>
    <row r="50" spans="1:7" ht="15.6" x14ac:dyDescent="0.3">
      <c r="A50" s="20" t="s">
        <v>932</v>
      </c>
      <c r="B50" s="20" t="s">
        <v>927</v>
      </c>
      <c r="C50" s="20">
        <v>1991</v>
      </c>
      <c r="D50" s="20">
        <v>1975</v>
      </c>
      <c r="E50" s="20">
        <v>1984</v>
      </c>
      <c r="F50" t="s">
        <v>930</v>
      </c>
      <c r="G50" s="47" t="str">
        <f>VLOOKUP(F50,BasicInfo!$B:$J,9,FALSE)</f>
        <v>1_clear</v>
      </c>
    </row>
    <row r="51" spans="1:7" ht="15.6" x14ac:dyDescent="0.3">
      <c r="A51" s="20" t="s">
        <v>583</v>
      </c>
      <c r="B51" s="20" t="s">
        <v>2169</v>
      </c>
      <c r="C51" s="20">
        <v>1999</v>
      </c>
      <c r="D51" s="20">
        <v>1963</v>
      </c>
      <c r="E51" s="20">
        <v>1995</v>
      </c>
      <c r="F51" t="s">
        <v>580</v>
      </c>
      <c r="G51" s="47" t="str">
        <f>VLOOKUP(F51,BasicInfo!$B:$J,9,FALSE)</f>
        <v>1_clear</v>
      </c>
    </row>
    <row r="52" spans="1:7" ht="15.6" x14ac:dyDescent="0.3">
      <c r="A52" s="20" t="s">
        <v>829</v>
      </c>
      <c r="B52" s="20" t="s">
        <v>818</v>
      </c>
      <c r="C52" s="20">
        <v>2012</v>
      </c>
      <c r="D52" s="20">
        <v>1926</v>
      </c>
      <c r="E52" s="20">
        <v>2010</v>
      </c>
      <c r="F52" s="47" t="s">
        <v>827</v>
      </c>
      <c r="G52" s="47" t="str">
        <f>VLOOKUP(F52,BasicInfo!$B:$J,9,FALSE)</f>
        <v>1_clear</v>
      </c>
    </row>
    <row r="53" spans="1:7" ht="15.6" x14ac:dyDescent="0.3">
      <c r="A53" s="20" t="s">
        <v>980</v>
      </c>
      <c r="B53" s="20" t="s">
        <v>1544</v>
      </c>
      <c r="C53" s="20">
        <v>2004</v>
      </c>
      <c r="D53" s="20">
        <v>1973</v>
      </c>
      <c r="E53" s="20">
        <v>1996</v>
      </c>
      <c r="F53" t="s">
        <v>980</v>
      </c>
      <c r="G53" s="47" t="str">
        <f>VLOOKUP(F53,BasicInfo!$B:$J,9,FALSE)</f>
        <v>1_clear</v>
      </c>
    </row>
    <row r="54" spans="1:7" ht="15.6" x14ac:dyDescent="0.3">
      <c r="A54" s="20" t="s">
        <v>231</v>
      </c>
      <c r="B54" s="20" t="s">
        <v>232</v>
      </c>
      <c r="C54" s="20">
        <v>1988</v>
      </c>
      <c r="D54" s="20">
        <v>1946</v>
      </c>
      <c r="E54" s="20">
        <v>1981</v>
      </c>
      <c r="F54" t="s">
        <v>231</v>
      </c>
      <c r="G54" s="47" t="str">
        <f>VLOOKUP(F54,BasicInfo!$B:$J,9,FALSE)</f>
        <v>1_clear</v>
      </c>
    </row>
    <row r="55" spans="1:7" ht="15.6" x14ac:dyDescent="0.3">
      <c r="A55" s="20" t="s">
        <v>149</v>
      </c>
      <c r="B55" s="20" t="s">
        <v>2174</v>
      </c>
      <c r="C55" s="20">
        <v>2010</v>
      </c>
      <c r="D55" s="20">
        <v>1962</v>
      </c>
      <c r="E55" s="20">
        <v>2005</v>
      </c>
      <c r="F55" t="s">
        <v>146</v>
      </c>
      <c r="G55" s="47" t="str">
        <f>VLOOKUP(F55,BasicInfo!$B:$J,9,FALSE)</f>
        <v>1_clear</v>
      </c>
    </row>
    <row r="56" spans="1:7" ht="15.6" x14ac:dyDescent="0.3">
      <c r="A56" s="20" t="s">
        <v>730</v>
      </c>
      <c r="B56" s="20" t="s">
        <v>2151</v>
      </c>
      <c r="C56" s="20">
        <v>1994</v>
      </c>
      <c r="D56" s="20">
        <v>1968</v>
      </c>
      <c r="E56" s="20">
        <v>1990</v>
      </c>
      <c r="F56" t="s">
        <v>727</v>
      </c>
      <c r="G56" s="47" t="str">
        <f>VLOOKUP(F56,BasicInfo!$B:$J,9,FALSE)</f>
        <v>1_clear</v>
      </c>
    </row>
    <row r="57" spans="1:7" ht="15.6" x14ac:dyDescent="0.3">
      <c r="A57" s="20" t="s">
        <v>395</v>
      </c>
      <c r="B57" s="20" t="s">
        <v>2178</v>
      </c>
      <c r="C57" s="20">
        <v>1993</v>
      </c>
      <c r="D57" s="20">
        <v>1964</v>
      </c>
      <c r="E57" s="20">
        <v>1989</v>
      </c>
      <c r="F57" s="17" t="s">
        <v>393</v>
      </c>
      <c r="G57" s="47" t="str">
        <f>VLOOKUP(F57,BasicInfo!$B:$J,9,FALSE)</f>
        <v>1_clear</v>
      </c>
    </row>
    <row r="58" spans="1:7" ht="15.6" x14ac:dyDescent="0.3">
      <c r="A58" s="20" t="s">
        <v>708</v>
      </c>
      <c r="B58" s="20" t="s">
        <v>706</v>
      </c>
      <c r="C58" s="20">
        <v>1989</v>
      </c>
      <c r="D58" s="20">
        <v>1934</v>
      </c>
      <c r="E58" s="20">
        <v>1987</v>
      </c>
      <c r="F58" s="47" t="s">
        <v>705</v>
      </c>
      <c r="G58" s="47" t="str">
        <f>VLOOKUP(F58,BasicInfo!$B:$J,9,FALSE)</f>
        <v>1_clear</v>
      </c>
    </row>
    <row r="59" spans="1:7" ht="15.6" x14ac:dyDescent="0.3">
      <c r="A59" s="20" t="s">
        <v>399</v>
      </c>
      <c r="B59" s="20" t="s">
        <v>2172</v>
      </c>
      <c r="C59" s="20">
        <v>1985</v>
      </c>
      <c r="D59" s="20">
        <v>1926</v>
      </c>
      <c r="E59" s="20">
        <v>1982</v>
      </c>
      <c r="F59" t="s">
        <v>397</v>
      </c>
      <c r="G59" s="47" t="str">
        <f>VLOOKUP(F59,BasicInfo!$B:$J,9,FALSE)</f>
        <v>1_clear</v>
      </c>
    </row>
    <row r="60" spans="1:7" ht="15.6" x14ac:dyDescent="0.3">
      <c r="A60" s="20" t="s">
        <v>702</v>
      </c>
      <c r="B60" s="20" t="s">
        <v>697</v>
      </c>
      <c r="C60" s="20">
        <v>1993</v>
      </c>
      <c r="D60" s="20">
        <v>1964</v>
      </c>
      <c r="E60" s="20">
        <v>1989</v>
      </c>
      <c r="F60" t="s">
        <v>700</v>
      </c>
      <c r="G60" s="47" t="str">
        <f>VLOOKUP(F60,BasicInfo!$B:$J,9,FALSE)</f>
        <v>1_clear</v>
      </c>
    </row>
    <row r="61" spans="1:7" ht="15.6" x14ac:dyDescent="0.3">
      <c r="A61" s="20" t="s">
        <v>133</v>
      </c>
      <c r="B61" s="20" t="s">
        <v>2177</v>
      </c>
      <c r="C61" s="20">
        <v>2007</v>
      </c>
      <c r="D61" s="20">
        <v>1985</v>
      </c>
      <c r="E61" s="20">
        <v>2003</v>
      </c>
      <c r="F61" t="s">
        <v>130</v>
      </c>
      <c r="G61" s="47" t="str">
        <f>VLOOKUP(F61,BasicInfo!$B:$J,9,FALSE)</f>
        <v>1_clear</v>
      </c>
    </row>
    <row r="62" spans="1:7" ht="15.6" x14ac:dyDescent="0.3">
      <c r="A62" s="20" t="s">
        <v>292</v>
      </c>
      <c r="B62" s="20" t="s">
        <v>291</v>
      </c>
      <c r="C62" s="20">
        <v>2006</v>
      </c>
      <c r="D62" s="20">
        <v>1985</v>
      </c>
      <c r="E62" s="20">
        <v>2003</v>
      </c>
      <c r="F62" t="s">
        <v>290</v>
      </c>
      <c r="G62" s="47" t="str">
        <f>VLOOKUP(F62,BasicInfo!$B:$J,9,FALSE)</f>
        <v>1_clear</v>
      </c>
    </row>
    <row r="63" spans="1:7" ht="15.6" x14ac:dyDescent="0.3">
      <c r="A63" s="20" t="s">
        <v>634</v>
      </c>
      <c r="B63" s="20" t="s">
        <v>632</v>
      </c>
      <c r="C63" s="20">
        <v>2008</v>
      </c>
      <c r="D63" s="20">
        <v>1965</v>
      </c>
      <c r="E63" s="20">
        <v>2002</v>
      </c>
      <c r="F63" t="s">
        <v>631</v>
      </c>
      <c r="G63" s="47" t="str">
        <f>VLOOKUP(F63,BasicInfo!$B:$J,9,FALSE)</f>
        <v>1_clear</v>
      </c>
    </row>
    <row r="64" spans="1:7" ht="15.6" x14ac:dyDescent="0.3">
      <c r="A64" s="20" t="s">
        <v>2179</v>
      </c>
      <c r="B64" s="20" t="s">
        <v>2180</v>
      </c>
      <c r="C64" s="20">
        <v>2000</v>
      </c>
      <c r="D64" s="20">
        <v>1965</v>
      </c>
      <c r="E64" s="20">
        <v>1995</v>
      </c>
      <c r="F64" t="s">
        <v>746</v>
      </c>
      <c r="G64" s="47" t="str">
        <f>VLOOKUP(F64,BasicInfo!$B:$J,9,FALSE)</f>
        <v>1_clear</v>
      </c>
    </row>
    <row r="65" spans="1:7" ht="15.6" x14ac:dyDescent="0.3">
      <c r="A65" s="20" t="s">
        <v>797</v>
      </c>
      <c r="B65" s="20" t="s">
        <v>795</v>
      </c>
      <c r="C65" s="20">
        <v>2005</v>
      </c>
      <c r="D65" s="20">
        <v>1978</v>
      </c>
      <c r="E65" s="20">
        <v>2001</v>
      </c>
      <c r="F65" t="s">
        <v>769</v>
      </c>
      <c r="G65" s="47" t="str">
        <f>VLOOKUP(F65,BasicInfo!$B:$J,9,FALSE)</f>
        <v>1_clear</v>
      </c>
    </row>
    <row r="66" spans="1:7" ht="15.6" x14ac:dyDescent="0.3">
      <c r="A66" s="20" t="s">
        <v>648</v>
      </c>
      <c r="B66" s="20" t="s">
        <v>2181</v>
      </c>
      <c r="C66" s="20">
        <v>2004</v>
      </c>
      <c r="D66" s="20">
        <v>1964</v>
      </c>
      <c r="E66" s="20">
        <v>2002</v>
      </c>
      <c r="F66" t="s">
        <v>646</v>
      </c>
      <c r="G66" s="47" t="str">
        <f>VLOOKUP(F66,BasicInfo!$B:$J,9,FALSE)</f>
        <v>1_clear</v>
      </c>
    </row>
    <row r="67" spans="1:7" ht="15.6" x14ac:dyDescent="0.3">
      <c r="A67" s="20" t="s">
        <v>824</v>
      </c>
      <c r="B67" s="20" t="s">
        <v>818</v>
      </c>
      <c r="C67" s="20">
        <v>2010</v>
      </c>
      <c r="D67" s="20">
        <v>1963</v>
      </c>
      <c r="E67" s="20">
        <v>2008</v>
      </c>
      <c r="F67" t="s">
        <v>823</v>
      </c>
      <c r="G67" s="47" t="str">
        <f>VLOOKUP(F67,BasicInfo!$B:$J,9,FALSE)</f>
        <v>1_clear</v>
      </c>
    </row>
    <row r="68" spans="1:7" ht="15.6" x14ac:dyDescent="0.3">
      <c r="A68" s="20" t="s">
        <v>461</v>
      </c>
      <c r="B68" s="20" t="s">
        <v>2182</v>
      </c>
      <c r="C68" s="20">
        <v>2013</v>
      </c>
      <c r="D68" s="20">
        <v>1970</v>
      </c>
      <c r="E68" s="20">
        <v>2008</v>
      </c>
      <c r="F68" t="s">
        <v>458</v>
      </c>
      <c r="G68" s="47" t="str">
        <f>VLOOKUP(F68,BasicInfo!$B:$J,9,FALSE)</f>
        <v>1_clear</v>
      </c>
    </row>
    <row r="69" spans="1:7" ht="15.6" x14ac:dyDescent="0.3">
      <c r="A69" s="20" t="s">
        <v>421</v>
      </c>
      <c r="B69" s="20" t="s">
        <v>2183</v>
      </c>
      <c r="C69" s="20">
        <v>1998</v>
      </c>
      <c r="D69" s="20">
        <v>1981</v>
      </c>
      <c r="E69" s="20">
        <v>1995</v>
      </c>
      <c r="F69" t="s">
        <v>2184</v>
      </c>
      <c r="G69" s="47" t="str">
        <f>VLOOKUP(F69,BasicInfo!$B:$J,9,FALSE)</f>
        <v>1_clear</v>
      </c>
    </row>
    <row r="70" spans="1:7" ht="15.6" x14ac:dyDescent="0.3">
      <c r="A70" s="20" t="s">
        <v>589</v>
      </c>
      <c r="B70" s="20" t="s">
        <v>1538</v>
      </c>
      <c r="C70" s="20">
        <v>2011</v>
      </c>
      <c r="D70" s="20">
        <v>1989</v>
      </c>
      <c r="E70" s="20">
        <v>2008</v>
      </c>
      <c r="F70" t="s">
        <v>586</v>
      </c>
      <c r="G70" s="47" t="str">
        <f>VLOOKUP(F70,BasicInfo!$B:$J,9,FALSE)</f>
        <v>1_clear</v>
      </c>
    </row>
    <row r="71" spans="1:7" ht="15.6" x14ac:dyDescent="0.3">
      <c r="A71" s="20" t="s">
        <v>595</v>
      </c>
      <c r="B71" s="20" t="s">
        <v>1538</v>
      </c>
      <c r="C71" s="20">
        <v>2011</v>
      </c>
      <c r="D71" s="20">
        <v>1989</v>
      </c>
      <c r="E71" s="20">
        <v>2008</v>
      </c>
      <c r="F71" t="s">
        <v>593</v>
      </c>
      <c r="G71" s="47" t="str">
        <f>VLOOKUP(F71,BasicInfo!$B:$J,9,FALSE)</f>
        <v>1_clear</v>
      </c>
    </row>
    <row r="72" spans="1:7" ht="15.6" x14ac:dyDescent="0.3">
      <c r="A72" s="20" t="s">
        <v>957</v>
      </c>
      <c r="B72" s="20" t="s">
        <v>943</v>
      </c>
      <c r="C72" s="20">
        <v>2008</v>
      </c>
      <c r="D72" s="20">
        <v>1984</v>
      </c>
      <c r="E72" s="20">
        <v>2002</v>
      </c>
      <c r="F72" t="s">
        <v>956</v>
      </c>
      <c r="G72" s="47" t="str">
        <f>VLOOKUP(F72,BasicInfo!$B:$J,9,FALSE)</f>
        <v>3_maybe</v>
      </c>
    </row>
    <row r="73" spans="1:7" ht="15.6" x14ac:dyDescent="0.3">
      <c r="A73" s="20" t="s">
        <v>116</v>
      </c>
      <c r="B73" s="20" t="s">
        <v>246</v>
      </c>
      <c r="C73" s="20">
        <v>1972</v>
      </c>
      <c r="D73" s="20">
        <v>1932</v>
      </c>
      <c r="E73" s="20">
        <v>1971</v>
      </c>
      <c r="F73" t="s">
        <v>116</v>
      </c>
      <c r="G73" s="47" t="str">
        <f>VLOOKUP(F73,BasicInfo!$B:$J,9,FALSE)</f>
        <v>1_clear</v>
      </c>
    </row>
    <row r="74" spans="1:7" ht="15.6" x14ac:dyDescent="0.3">
      <c r="A74" s="20" t="s">
        <v>136</v>
      </c>
      <c r="B74" s="20" t="s">
        <v>2185</v>
      </c>
      <c r="C74" s="20">
        <v>2010</v>
      </c>
      <c r="D74" s="20">
        <v>1976</v>
      </c>
      <c r="E74" s="20">
        <v>2005</v>
      </c>
      <c r="F74" t="s">
        <v>136</v>
      </c>
      <c r="G74" s="47" t="str">
        <f>VLOOKUP(F74,BasicInfo!$B:$J,9,FALSE)</f>
        <v>1_clear</v>
      </c>
    </row>
    <row r="75" spans="1:7" ht="15.6" x14ac:dyDescent="0.3">
      <c r="A75" s="20" t="s">
        <v>888</v>
      </c>
      <c r="B75" s="20" t="s">
        <v>886</v>
      </c>
      <c r="C75" s="20">
        <v>2000</v>
      </c>
      <c r="D75" s="20">
        <v>1976</v>
      </c>
      <c r="E75" s="20">
        <v>1996</v>
      </c>
      <c r="F75" t="s">
        <v>885</v>
      </c>
      <c r="G75" s="47" t="str">
        <f>VLOOKUP(F75,BasicInfo!$B:$J,9,FALSE)</f>
        <v>1_clear</v>
      </c>
    </row>
    <row r="76" spans="1:7" ht="15.6" x14ac:dyDescent="0.3">
      <c r="A76" s="20" t="s">
        <v>311</v>
      </c>
      <c r="B76" s="20" t="s">
        <v>2148</v>
      </c>
      <c r="C76" s="20">
        <v>2001</v>
      </c>
      <c r="D76" s="20">
        <v>1975</v>
      </c>
      <c r="E76" s="20">
        <v>1995</v>
      </c>
      <c r="F76" t="s">
        <v>309</v>
      </c>
      <c r="G76" s="47" t="str">
        <f>VLOOKUP(F76,BasicInfo!$B:$J,9,FALSE)</f>
        <v>1_clear</v>
      </c>
    </row>
    <row r="77" spans="1:7" ht="15.6" x14ac:dyDescent="0.3">
      <c r="A77" s="20" t="s">
        <v>578</v>
      </c>
      <c r="B77" s="20" t="s">
        <v>2170</v>
      </c>
      <c r="C77" s="20">
        <v>2006</v>
      </c>
      <c r="D77" s="20">
        <v>1980</v>
      </c>
      <c r="E77" s="20">
        <v>1995</v>
      </c>
      <c r="F77" t="s">
        <v>574</v>
      </c>
      <c r="G77" s="47" t="str">
        <f>VLOOKUP(F77,BasicInfo!$B:$J,9,FALSE)</f>
        <v>1_clear</v>
      </c>
    </row>
    <row r="78" spans="1:7" ht="15.6" x14ac:dyDescent="0.3">
      <c r="A78" s="20" t="s">
        <v>693</v>
      </c>
      <c r="B78" s="20" t="s">
        <v>2188</v>
      </c>
      <c r="C78" s="20">
        <v>2006</v>
      </c>
      <c r="D78" s="20">
        <v>1987</v>
      </c>
      <c r="E78" s="20">
        <v>2003</v>
      </c>
      <c r="F78" t="s">
        <v>690</v>
      </c>
      <c r="G78" s="47" t="str">
        <f>VLOOKUP(F78,BasicInfo!$B:$J,9,FALSE)</f>
        <v>1_clear</v>
      </c>
    </row>
    <row r="79" spans="1:7" ht="15.6" x14ac:dyDescent="0.3">
      <c r="A79" s="20" t="s">
        <v>617</v>
      </c>
      <c r="B79" s="20" t="s">
        <v>2152</v>
      </c>
      <c r="C79" s="20">
        <v>1996</v>
      </c>
      <c r="D79" s="20">
        <v>1979</v>
      </c>
      <c r="E79" s="20">
        <v>1993</v>
      </c>
      <c r="F79" t="s">
        <v>615</v>
      </c>
      <c r="G79" s="47" t="str">
        <f>VLOOKUP(F79,BasicInfo!$B:$J,9,FALSE)</f>
        <v>3_maybe</v>
      </c>
    </row>
    <row r="80" spans="1:7" ht="15.6" x14ac:dyDescent="0.3">
      <c r="A80" s="20" t="s">
        <v>895</v>
      </c>
      <c r="B80" s="20" t="s">
        <v>893</v>
      </c>
      <c r="C80" s="20">
        <v>2008</v>
      </c>
      <c r="D80" s="20">
        <v>1970</v>
      </c>
      <c r="E80" s="20">
        <v>2003</v>
      </c>
      <c r="F80" t="s">
        <v>892</v>
      </c>
      <c r="G80" s="47" t="str">
        <f>VLOOKUP(F80,BasicInfo!$B:$J,9,FALSE)</f>
        <v>1_clear</v>
      </c>
    </row>
    <row r="81" spans="1:7" ht="15.6" x14ac:dyDescent="0.3">
      <c r="A81" s="20" t="s">
        <v>377</v>
      </c>
      <c r="B81" s="20" t="s">
        <v>2190</v>
      </c>
      <c r="C81" s="20">
        <v>2006</v>
      </c>
      <c r="D81" s="20">
        <v>1968</v>
      </c>
      <c r="E81" s="20">
        <v>2003</v>
      </c>
      <c r="F81" t="s">
        <v>375</v>
      </c>
      <c r="G81" s="47" t="str">
        <f>VLOOKUP(F81,BasicInfo!$B:$J,9,FALSE)</f>
        <v>1_clear</v>
      </c>
    </row>
    <row r="82" spans="1:7" ht="15.6" x14ac:dyDescent="0.3">
      <c r="A82" s="20" t="s">
        <v>685</v>
      </c>
      <c r="B82" s="20" t="s">
        <v>2191</v>
      </c>
      <c r="C82" s="20">
        <v>1995</v>
      </c>
      <c r="D82" s="20">
        <v>1980</v>
      </c>
      <c r="E82" s="20">
        <v>1990</v>
      </c>
      <c r="F82" t="s">
        <v>682</v>
      </c>
      <c r="G82" s="47" t="str">
        <f>VLOOKUP(F82,BasicInfo!$B:$J,9,FALSE)</f>
        <v>1_clear</v>
      </c>
    </row>
    <row r="83" spans="1:7" ht="15.6" x14ac:dyDescent="0.3">
      <c r="A83" s="20" t="s">
        <v>390</v>
      </c>
      <c r="B83" s="20" t="s">
        <v>2192</v>
      </c>
      <c r="C83" s="20">
        <v>1998</v>
      </c>
      <c r="D83" s="20">
        <v>1962</v>
      </c>
      <c r="E83" s="20">
        <v>1991</v>
      </c>
      <c r="F83" t="s">
        <v>388</v>
      </c>
      <c r="G83" s="47" t="str">
        <f>VLOOKUP(F83,BasicInfo!$B:$J,9,FALSE)</f>
        <v>1_clear</v>
      </c>
    </row>
    <row r="84" spans="1:7" ht="15.6" x14ac:dyDescent="0.3">
      <c r="A84" s="20" t="s">
        <v>404</v>
      </c>
      <c r="B84" s="20" t="s">
        <v>402</v>
      </c>
      <c r="C84" s="20">
        <v>2001</v>
      </c>
      <c r="D84" s="20">
        <v>1962</v>
      </c>
      <c r="E84" s="20">
        <v>1993</v>
      </c>
      <c r="F84" t="s">
        <v>401</v>
      </c>
      <c r="G84" s="47" t="str">
        <f>VLOOKUP(F84,BasicInfo!$B:$J,9,FALSE)</f>
        <v>1_clear</v>
      </c>
    </row>
    <row r="85" spans="1:7" ht="15.6" x14ac:dyDescent="0.3">
      <c r="A85" s="20" t="s">
        <v>167</v>
      </c>
      <c r="B85" s="20" t="s">
        <v>168</v>
      </c>
      <c r="C85" s="20">
        <v>1981</v>
      </c>
      <c r="D85" s="20">
        <v>1926</v>
      </c>
      <c r="E85" s="20">
        <v>1975</v>
      </c>
      <c r="F85" t="s">
        <v>167</v>
      </c>
      <c r="G85" s="47" t="str">
        <f>VLOOKUP(F85,BasicInfo!$B:$J,9,FALSE)</f>
        <v>1_clear</v>
      </c>
    </row>
    <row r="86" spans="1:7" ht="15.6" x14ac:dyDescent="0.3">
      <c r="A86" s="20" t="s">
        <v>176</v>
      </c>
      <c r="B86" s="20" t="s">
        <v>2189</v>
      </c>
      <c r="C86" s="20">
        <v>1996</v>
      </c>
      <c r="D86" s="20">
        <v>1979</v>
      </c>
      <c r="E86" s="20">
        <v>1991</v>
      </c>
      <c r="F86" t="s">
        <v>172</v>
      </c>
      <c r="G86" s="47" t="str">
        <f>VLOOKUP(F86,BasicInfo!$B:$J,9,FALSE)</f>
        <v>2_likely</v>
      </c>
    </row>
    <row r="87" spans="1:7" ht="15.6" x14ac:dyDescent="0.3">
      <c r="A87" s="20" t="s">
        <v>364</v>
      </c>
      <c r="B87" s="20" t="s">
        <v>2193</v>
      </c>
      <c r="C87" s="20">
        <v>1993</v>
      </c>
      <c r="D87" s="20">
        <v>1965</v>
      </c>
      <c r="E87" s="20">
        <v>1988</v>
      </c>
      <c r="F87" t="s">
        <v>362</v>
      </c>
      <c r="G87" s="47" t="str">
        <f>VLOOKUP(F87,BasicInfo!$B:$J,9,FALSE)</f>
        <v>2_likely</v>
      </c>
    </row>
    <row r="88" spans="1:7" ht="15.6" x14ac:dyDescent="0.3">
      <c r="A88" s="20" t="s">
        <v>456</v>
      </c>
      <c r="B88" s="20" t="s">
        <v>2194</v>
      </c>
      <c r="C88" s="20">
        <v>2004</v>
      </c>
      <c r="D88" s="20">
        <v>1974</v>
      </c>
      <c r="E88" s="20">
        <v>2001</v>
      </c>
      <c r="F88" t="s">
        <v>453</v>
      </c>
      <c r="G88" s="47" t="str">
        <f>VLOOKUP(F88,BasicInfo!$B:$J,9,FALSE)</f>
        <v>1_clear</v>
      </c>
    </row>
    <row r="89" spans="1:7" ht="15.6" x14ac:dyDescent="0.3">
      <c r="A89" s="20" t="s">
        <v>749</v>
      </c>
      <c r="B89" s="20" t="s">
        <v>750</v>
      </c>
      <c r="C89" s="20">
        <v>2004</v>
      </c>
      <c r="D89" s="20">
        <v>1973</v>
      </c>
      <c r="E89" s="20">
        <v>2000</v>
      </c>
      <c r="F89" t="s">
        <v>749</v>
      </c>
      <c r="G89" s="47" t="str">
        <f>VLOOKUP(F89,BasicInfo!$B:$J,9,FALSE)</f>
        <v>1_clear</v>
      </c>
    </row>
    <row r="90" spans="1:7" ht="15.6" x14ac:dyDescent="0.3">
      <c r="A90" s="20" t="s">
        <v>192</v>
      </c>
      <c r="B90" s="20" t="s">
        <v>182</v>
      </c>
      <c r="C90" s="20">
        <v>2001</v>
      </c>
      <c r="D90" s="20">
        <v>1985</v>
      </c>
      <c r="E90" s="20">
        <v>1996</v>
      </c>
      <c r="F90" t="s">
        <v>191</v>
      </c>
      <c r="G90" s="47" t="str">
        <f>VLOOKUP(F90,BasicInfo!$B:$J,9,FALSE)</f>
        <v>1_clear</v>
      </c>
    </row>
    <row r="91" spans="1:7" ht="15.6" x14ac:dyDescent="0.3">
      <c r="A91" s="20" t="s">
        <v>621</v>
      </c>
      <c r="B91" s="20" t="s">
        <v>2152</v>
      </c>
      <c r="C91" s="20">
        <v>1996</v>
      </c>
      <c r="D91" s="20">
        <v>1979</v>
      </c>
      <c r="E91" s="20">
        <v>1993</v>
      </c>
      <c r="F91" t="s">
        <v>619</v>
      </c>
      <c r="G91" s="47" t="str">
        <f>VLOOKUP(F91,BasicInfo!$B:$J,9,FALSE)</f>
        <v>3_maybe</v>
      </c>
    </row>
    <row r="92" spans="1:7" ht="15.6" x14ac:dyDescent="0.3">
      <c r="A92" s="20" t="s">
        <v>630</v>
      </c>
      <c r="B92" s="20" t="s">
        <v>2152</v>
      </c>
      <c r="C92" s="20">
        <v>1996</v>
      </c>
      <c r="D92" s="20">
        <v>1979</v>
      </c>
      <c r="E92" s="20">
        <v>1993</v>
      </c>
      <c r="F92" t="s">
        <v>628</v>
      </c>
      <c r="G92" s="47" t="str">
        <f>VLOOKUP(F92,BasicInfo!$B:$J,9,FALSE)</f>
        <v>3_maybe</v>
      </c>
    </row>
    <row r="93" spans="1:7" ht="15.6" x14ac:dyDescent="0.3">
      <c r="A93" s="20" t="s">
        <v>331</v>
      </c>
      <c r="B93" s="20" t="s">
        <v>2195</v>
      </c>
      <c r="C93" s="20">
        <v>2001</v>
      </c>
      <c r="D93" s="20">
        <v>1966</v>
      </c>
      <c r="E93" s="20">
        <v>1995</v>
      </c>
      <c r="F93" t="s">
        <v>329</v>
      </c>
      <c r="G93" s="47" t="str">
        <f>VLOOKUP(F93,BasicInfo!$B:$J,9,FALSE)</f>
        <v>1_clear</v>
      </c>
    </row>
    <row r="94" spans="1:7" ht="15.6" x14ac:dyDescent="0.3">
      <c r="A94" s="20" t="s">
        <v>627</v>
      </c>
      <c r="B94" s="20" t="s">
        <v>2152</v>
      </c>
      <c r="C94" s="20">
        <v>1996</v>
      </c>
      <c r="D94" s="20">
        <v>1979</v>
      </c>
      <c r="E94" s="20">
        <v>1993</v>
      </c>
      <c r="F94" t="s">
        <v>626</v>
      </c>
      <c r="G94" s="47" t="str">
        <f>VLOOKUP(F94,BasicInfo!$B:$J,9,FALSE)</f>
        <v>3_maybe</v>
      </c>
    </row>
    <row r="95" spans="1:7" ht="15.6" x14ac:dyDescent="0.3">
      <c r="A95" s="20" t="s">
        <v>265</v>
      </c>
      <c r="B95" s="20" t="s">
        <v>1529</v>
      </c>
      <c r="C95" s="20">
        <v>2006</v>
      </c>
      <c r="D95" s="20">
        <v>1971</v>
      </c>
      <c r="E95" s="20">
        <v>2000</v>
      </c>
      <c r="F95" t="s">
        <v>263</v>
      </c>
      <c r="G95" s="47" t="str">
        <f>VLOOKUP(F95,BasicInfo!$B:$J,9,FALSE)</f>
        <v>1_clear</v>
      </c>
    </row>
    <row r="96" spans="1:7" ht="15.6" x14ac:dyDescent="0.3">
      <c r="A96" s="20" t="s">
        <v>426</v>
      </c>
      <c r="B96" s="20" t="s">
        <v>2183</v>
      </c>
      <c r="C96" s="20">
        <v>1998</v>
      </c>
      <c r="D96" s="20">
        <v>1981</v>
      </c>
      <c r="E96" s="20">
        <v>1995</v>
      </c>
      <c r="F96" t="s">
        <v>424</v>
      </c>
      <c r="G96" s="47" t="str">
        <f>VLOOKUP(F96,BasicInfo!$B:$J,9,FALSE)</f>
        <v>1_clear</v>
      </c>
    </row>
    <row r="97" spans="1:7" ht="15.6" x14ac:dyDescent="0.3">
      <c r="A97" s="20" t="s">
        <v>2175</v>
      </c>
      <c r="B97" s="20" t="s">
        <v>2176</v>
      </c>
      <c r="C97" s="20">
        <v>1978</v>
      </c>
      <c r="D97" s="20">
        <v>1929</v>
      </c>
      <c r="E97" s="20">
        <v>1969</v>
      </c>
      <c r="G97" s="47" t="s">
        <v>4824</v>
      </c>
    </row>
    <row r="98" spans="1:7" ht="15.6" x14ac:dyDescent="0.3">
      <c r="A98" s="20" t="s">
        <v>2186</v>
      </c>
      <c r="B98" s="20" t="s">
        <v>2187</v>
      </c>
      <c r="C98" s="20">
        <v>1995</v>
      </c>
      <c r="D98" s="20">
        <v>1975</v>
      </c>
      <c r="E98" s="20">
        <v>1984</v>
      </c>
      <c r="G98" s="47" t="s">
        <v>4824</v>
      </c>
    </row>
  </sheetData>
  <sortState ref="A2:F98">
    <sortCondition ref="F2:F98"/>
  </sortState>
  <conditionalFormatting sqref="F2:F51 F59:F98 F53:F57">
    <cfRule type="expression" dxfId="17" priority="2">
      <formula>$F2=""</formula>
    </cfRule>
  </conditionalFormatting>
  <conditionalFormatting sqref="F14">
    <cfRule type="expression" dxfId="16" priority="3">
      <formula>$F14=""</formula>
    </cfRule>
  </conditionalFormatting>
  <conditionalFormatting sqref="F22:F25">
    <cfRule type="expression" dxfId="15" priority="4">
      <formula>$F22=""</formula>
    </cfRule>
  </conditionalFormatting>
  <conditionalFormatting sqref="F52">
    <cfRule type="expression" dxfId="14" priority="5">
      <formula>$F52=""</formula>
    </cfRule>
  </conditionalFormatting>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H103"/>
  <sheetViews>
    <sheetView workbookViewId="0"/>
  </sheetViews>
  <sheetFormatPr defaultColWidth="9.109375" defaultRowHeight="14.4" x14ac:dyDescent="0.3"/>
  <cols>
    <col min="1" max="1" width="15.88671875" style="85" customWidth="1"/>
    <col min="2" max="2" width="48.44140625" style="85" customWidth="1"/>
    <col min="3" max="3" width="42.5546875" style="85" customWidth="1"/>
    <col min="4" max="4" width="12.5546875" style="85" customWidth="1"/>
    <col min="5" max="5" width="21.88671875" style="85" customWidth="1"/>
    <col min="6" max="6" width="12" style="85" bestFit="1" customWidth="1"/>
    <col min="7" max="16384" width="9.109375" style="85"/>
  </cols>
  <sheetData>
    <row r="1" spans="1:8" s="88" customFormat="1" x14ac:dyDescent="0.3">
      <c r="A1" s="86" t="s">
        <v>8</v>
      </c>
      <c r="B1" s="86" t="s">
        <v>2197</v>
      </c>
      <c r="C1" s="86" t="s">
        <v>2198</v>
      </c>
      <c r="D1" s="86" t="s">
        <v>2199</v>
      </c>
      <c r="E1" s="86" t="s">
        <v>2200</v>
      </c>
      <c r="F1" s="87" t="s">
        <v>4818</v>
      </c>
      <c r="G1" s="88" t="s">
        <v>4863</v>
      </c>
      <c r="H1" s="88" t="s">
        <v>1327</v>
      </c>
    </row>
    <row r="2" spans="1:8" x14ac:dyDescent="0.3">
      <c r="A2" s="85" t="s">
        <v>40</v>
      </c>
      <c r="B2" s="85" t="s">
        <v>2279</v>
      </c>
      <c r="C2" s="85" t="s">
        <v>2276</v>
      </c>
      <c r="D2" s="85" t="s">
        <v>2277</v>
      </c>
      <c r="E2" s="85" t="s">
        <v>36</v>
      </c>
      <c r="F2" s="85" t="s">
        <v>4824</v>
      </c>
      <c r="G2" s="85" t="s">
        <v>2759</v>
      </c>
    </row>
    <row r="3" spans="1:8" x14ac:dyDescent="0.3">
      <c r="A3" s="85" t="s">
        <v>17</v>
      </c>
      <c r="B3" s="85" t="s">
        <v>2280</v>
      </c>
      <c r="C3" s="85" t="s">
        <v>2276</v>
      </c>
      <c r="D3" s="85" t="s">
        <v>2277</v>
      </c>
      <c r="E3" s="85" t="s">
        <v>43</v>
      </c>
      <c r="F3" s="85" t="s">
        <v>4824</v>
      </c>
      <c r="G3" s="85" t="s">
        <v>2759</v>
      </c>
    </row>
    <row r="4" spans="1:8" x14ac:dyDescent="0.3">
      <c r="A4" s="85" t="s">
        <v>52</v>
      </c>
      <c r="B4" s="85" t="s">
        <v>2275</v>
      </c>
      <c r="C4" s="85" t="s">
        <v>2276</v>
      </c>
      <c r="D4" s="85" t="s">
        <v>2277</v>
      </c>
      <c r="E4" s="85" t="s">
        <v>48</v>
      </c>
      <c r="F4" s="85" t="s">
        <v>4824</v>
      </c>
      <c r="G4" s="85" t="s">
        <v>2759</v>
      </c>
    </row>
    <row r="5" spans="1:8" x14ac:dyDescent="0.3">
      <c r="A5" s="85" t="s">
        <v>59</v>
      </c>
      <c r="B5" s="85" t="s">
        <v>2281</v>
      </c>
      <c r="C5" s="85" t="s">
        <v>2276</v>
      </c>
      <c r="D5" s="85" t="s">
        <v>2277</v>
      </c>
      <c r="E5" s="85" t="s">
        <v>55</v>
      </c>
      <c r="F5" s="85" t="s">
        <v>4824</v>
      </c>
      <c r="G5" s="85" t="s">
        <v>2759</v>
      </c>
    </row>
    <row r="6" spans="1:8" x14ac:dyDescent="0.3">
      <c r="A6" s="85" t="s">
        <v>97</v>
      </c>
      <c r="B6" s="85" t="s">
        <v>2330</v>
      </c>
      <c r="C6" s="85" t="s">
        <v>2331</v>
      </c>
      <c r="D6" s="85" t="s">
        <v>2332</v>
      </c>
      <c r="E6" s="85" t="s">
        <v>91</v>
      </c>
      <c r="F6" s="85" t="s">
        <v>4824</v>
      </c>
      <c r="G6" s="85" t="s">
        <v>2759</v>
      </c>
    </row>
    <row r="7" spans="1:8" x14ac:dyDescent="0.3">
      <c r="A7" s="85" t="s">
        <v>4917</v>
      </c>
      <c r="B7" s="85" t="s">
        <v>2307</v>
      </c>
      <c r="C7" s="85" t="s">
        <v>2308</v>
      </c>
      <c r="D7" s="85" t="s">
        <v>2309</v>
      </c>
      <c r="E7" s="85" t="s">
        <v>110</v>
      </c>
      <c r="F7" s="85" t="s">
        <v>4824</v>
      </c>
      <c r="G7" s="85" t="s">
        <v>2759</v>
      </c>
    </row>
    <row r="8" spans="1:8" x14ac:dyDescent="0.3">
      <c r="A8" s="85" t="s">
        <v>4915</v>
      </c>
      <c r="B8" s="85" t="s">
        <v>2349</v>
      </c>
      <c r="C8" s="85" t="s">
        <v>2350</v>
      </c>
      <c r="D8" s="85" t="s">
        <v>2346</v>
      </c>
      <c r="E8" s="85" t="s">
        <v>104</v>
      </c>
      <c r="F8" s="85" t="s">
        <v>4824</v>
      </c>
      <c r="G8" s="85" t="s">
        <v>2759</v>
      </c>
    </row>
    <row r="9" spans="1:8" x14ac:dyDescent="0.3">
      <c r="A9" s="85" t="s">
        <v>2343</v>
      </c>
      <c r="B9" s="85" t="s">
        <v>2344</v>
      </c>
      <c r="C9" s="85" t="s">
        <v>2345</v>
      </c>
      <c r="D9" s="85" t="s">
        <v>2346</v>
      </c>
      <c r="E9" s="85" t="s">
        <v>110</v>
      </c>
      <c r="F9" s="85" t="s">
        <v>4824</v>
      </c>
      <c r="G9" s="85" t="s">
        <v>2759</v>
      </c>
    </row>
    <row r="10" spans="1:8" x14ac:dyDescent="0.3">
      <c r="A10" s="85" t="s">
        <v>143</v>
      </c>
      <c r="B10" s="85" t="s">
        <v>4923</v>
      </c>
      <c r="C10" s="85" t="s">
        <v>2387</v>
      </c>
      <c r="D10" s="85" t="s">
        <v>2388</v>
      </c>
      <c r="E10" s="85" t="s">
        <v>143</v>
      </c>
      <c r="F10" s="85" t="s">
        <v>4824</v>
      </c>
      <c r="G10" s="85" t="s">
        <v>2759</v>
      </c>
    </row>
    <row r="11" spans="1:8" x14ac:dyDescent="0.3">
      <c r="A11" s="85" t="s">
        <v>151</v>
      </c>
      <c r="B11" s="85" t="s">
        <v>2401</v>
      </c>
      <c r="C11" s="85" t="s">
        <v>2402</v>
      </c>
      <c r="D11" s="85" t="s">
        <v>2403</v>
      </c>
      <c r="E11" s="85" t="s">
        <v>146</v>
      </c>
      <c r="F11" s="85" t="s">
        <v>4824</v>
      </c>
      <c r="G11" s="85" t="s">
        <v>2759</v>
      </c>
    </row>
    <row r="12" spans="1:8" x14ac:dyDescent="0.3">
      <c r="A12" s="85" t="s">
        <v>170</v>
      </c>
      <c r="B12" s="85" t="s">
        <v>2206</v>
      </c>
      <c r="C12" s="85" t="s">
        <v>168</v>
      </c>
      <c r="D12" s="85" t="s">
        <v>2207</v>
      </c>
      <c r="E12" s="85" t="s">
        <v>167</v>
      </c>
      <c r="F12" s="85" t="s">
        <v>4824</v>
      </c>
      <c r="G12" s="85" t="s">
        <v>2759</v>
      </c>
    </row>
    <row r="13" spans="1:8" x14ac:dyDescent="0.3">
      <c r="A13" s="85" t="s">
        <v>178</v>
      </c>
      <c r="B13" s="85" t="s">
        <v>174</v>
      </c>
      <c r="C13" s="85" t="s">
        <v>2269</v>
      </c>
      <c r="D13" s="85" t="s">
        <v>2270</v>
      </c>
      <c r="E13" s="85" t="s">
        <v>172</v>
      </c>
      <c r="F13" s="85" t="s">
        <v>4824</v>
      </c>
      <c r="G13" s="85" t="s">
        <v>2759</v>
      </c>
    </row>
    <row r="14" spans="1:8" x14ac:dyDescent="0.3">
      <c r="A14" s="85" t="s">
        <v>89</v>
      </c>
      <c r="B14" s="85" t="s">
        <v>2282</v>
      </c>
      <c r="C14" s="85" t="s">
        <v>2283</v>
      </c>
      <c r="D14" s="85" t="s">
        <v>2284</v>
      </c>
      <c r="E14" s="85" t="s">
        <v>85</v>
      </c>
      <c r="F14" s="85" t="s">
        <v>4824</v>
      </c>
      <c r="G14" s="85" t="s">
        <v>2759</v>
      </c>
    </row>
    <row r="15" spans="1:8" x14ac:dyDescent="0.3">
      <c r="A15" s="85" t="s">
        <v>215</v>
      </c>
      <c r="B15" s="85" t="s">
        <v>2204</v>
      </c>
      <c r="C15" s="85" t="s">
        <v>211</v>
      </c>
      <c r="D15" s="85" t="s">
        <v>2205</v>
      </c>
      <c r="E15" s="85" t="s">
        <v>210</v>
      </c>
      <c r="F15" s="85" t="s">
        <v>4824</v>
      </c>
      <c r="G15" s="85" t="s">
        <v>2759</v>
      </c>
    </row>
    <row r="16" spans="1:8" x14ac:dyDescent="0.3">
      <c r="A16" s="85" t="s">
        <v>726</v>
      </c>
      <c r="B16" s="85" t="s">
        <v>2224</v>
      </c>
      <c r="C16" s="85" t="s">
        <v>2225</v>
      </c>
      <c r="D16" s="85" t="s">
        <v>2226</v>
      </c>
      <c r="E16" s="85" t="s">
        <v>722</v>
      </c>
      <c r="F16" s="85" t="s">
        <v>4824</v>
      </c>
      <c r="G16" s="85" t="s">
        <v>2759</v>
      </c>
    </row>
    <row r="17" spans="1:7" x14ac:dyDescent="0.3">
      <c r="A17" s="85" t="s">
        <v>217</v>
      </c>
      <c r="B17" s="85" t="s">
        <v>2382</v>
      </c>
      <c r="C17" s="85" t="s">
        <v>2383</v>
      </c>
      <c r="D17" s="85" t="s">
        <v>2384</v>
      </c>
      <c r="E17" s="85" t="s">
        <v>217</v>
      </c>
      <c r="F17" s="85" t="s">
        <v>4824</v>
      </c>
      <c r="G17" s="85" t="s">
        <v>2759</v>
      </c>
    </row>
    <row r="18" spans="1:7" x14ac:dyDescent="0.3">
      <c r="A18" s="85" t="s">
        <v>235</v>
      </c>
      <c r="B18" s="85" t="s">
        <v>231</v>
      </c>
      <c r="C18" s="85" t="s">
        <v>232</v>
      </c>
      <c r="D18" s="85" t="s">
        <v>2227</v>
      </c>
      <c r="E18" s="85" t="s">
        <v>231</v>
      </c>
      <c r="F18" s="85" t="s">
        <v>4824</v>
      </c>
      <c r="G18" s="85" t="s">
        <v>2759</v>
      </c>
    </row>
    <row r="19" spans="1:7" x14ac:dyDescent="0.3">
      <c r="A19" s="85" t="s">
        <v>320</v>
      </c>
      <c r="B19" s="85" t="s">
        <v>2385</v>
      </c>
      <c r="C19" s="85" t="s">
        <v>2386</v>
      </c>
      <c r="D19" s="85" t="s">
        <v>2384</v>
      </c>
      <c r="E19" s="85" t="s">
        <v>317</v>
      </c>
      <c r="F19" s="85" t="s">
        <v>4824</v>
      </c>
      <c r="G19" s="85" t="s">
        <v>2759</v>
      </c>
    </row>
    <row r="20" spans="1:7" x14ac:dyDescent="0.3">
      <c r="A20" s="85" t="s">
        <v>2290</v>
      </c>
      <c r="B20" s="85" t="s">
        <v>2291</v>
      </c>
      <c r="C20" s="85" t="s">
        <v>2292</v>
      </c>
      <c r="D20" s="85" t="s">
        <v>2293</v>
      </c>
      <c r="E20" s="85" t="s">
        <v>267</v>
      </c>
      <c r="F20" s="85" t="s">
        <v>4824</v>
      </c>
      <c r="G20" s="85" t="s">
        <v>2759</v>
      </c>
    </row>
    <row r="21" spans="1:7" x14ac:dyDescent="0.3">
      <c r="A21" s="85" t="s">
        <v>334</v>
      </c>
      <c r="B21" s="85" t="s">
        <v>2295</v>
      </c>
      <c r="C21" s="85" t="s">
        <v>2292</v>
      </c>
      <c r="D21" s="85" t="s">
        <v>2293</v>
      </c>
      <c r="E21" s="85" t="s">
        <v>334</v>
      </c>
      <c r="F21" s="85" t="s">
        <v>4824</v>
      </c>
      <c r="G21" s="85" t="s">
        <v>2759</v>
      </c>
    </row>
    <row r="22" spans="1:7" x14ac:dyDescent="0.3">
      <c r="A22" s="85" t="s">
        <v>333</v>
      </c>
      <c r="B22" s="85" t="s">
        <v>2294</v>
      </c>
      <c r="C22" s="85" t="s">
        <v>2292</v>
      </c>
      <c r="D22" s="85" t="s">
        <v>2293</v>
      </c>
      <c r="E22" s="85" t="s">
        <v>329</v>
      </c>
      <c r="F22" s="85" t="s">
        <v>4824</v>
      </c>
      <c r="G22" s="85" t="s">
        <v>2759</v>
      </c>
    </row>
    <row r="23" spans="1:7" x14ac:dyDescent="0.3">
      <c r="A23" s="85" t="s">
        <v>353</v>
      </c>
      <c r="B23" s="85" t="s">
        <v>2363</v>
      </c>
      <c r="C23" s="85" t="s">
        <v>2364</v>
      </c>
      <c r="D23" s="85" t="s">
        <v>2365</v>
      </c>
      <c r="E23" s="85" t="s">
        <v>349</v>
      </c>
      <c r="F23" s="85" t="s">
        <v>4824</v>
      </c>
      <c r="G23" s="85" t="s">
        <v>2759</v>
      </c>
    </row>
    <row r="24" spans="1:7" ht="15.6" customHeight="1" x14ac:dyDescent="0.3">
      <c r="A24" s="85" t="s">
        <v>2273</v>
      </c>
      <c r="B24" s="85" t="s">
        <v>1836</v>
      </c>
      <c r="C24" s="85" t="s">
        <v>4926</v>
      </c>
      <c r="D24" s="85" t="s">
        <v>2274</v>
      </c>
      <c r="E24" s="85" t="s">
        <v>388</v>
      </c>
      <c r="F24" s="85" t="s">
        <v>4824</v>
      </c>
      <c r="G24" s="85" t="s">
        <v>2759</v>
      </c>
    </row>
    <row r="25" spans="1:7" x14ac:dyDescent="0.3">
      <c r="A25" s="85" t="s">
        <v>400</v>
      </c>
      <c r="B25" s="85" t="s">
        <v>2221</v>
      </c>
      <c r="C25" s="85" t="s">
        <v>2222</v>
      </c>
      <c r="D25" s="85" t="s">
        <v>2223</v>
      </c>
      <c r="E25" s="85" t="s">
        <v>397</v>
      </c>
      <c r="F25" s="85" t="s">
        <v>4824</v>
      </c>
      <c r="G25" s="85" t="s">
        <v>2759</v>
      </c>
    </row>
    <row r="26" spans="1:7" x14ac:dyDescent="0.3">
      <c r="A26" s="85" t="s">
        <v>410</v>
      </c>
      <c r="B26" s="85" t="s">
        <v>2015</v>
      </c>
      <c r="C26" s="85" t="s">
        <v>2322</v>
      </c>
      <c r="D26" s="85" t="s">
        <v>2321</v>
      </c>
      <c r="E26" s="85" t="s">
        <v>410</v>
      </c>
      <c r="F26" s="85" t="s">
        <v>4824</v>
      </c>
      <c r="G26" s="85" t="s">
        <v>2759</v>
      </c>
    </row>
    <row r="27" spans="1:7" x14ac:dyDescent="0.3">
      <c r="A27" s="85" t="s">
        <v>438</v>
      </c>
      <c r="B27" s="85" t="s">
        <v>2300</v>
      </c>
      <c r="C27" s="85" t="s">
        <v>2301</v>
      </c>
      <c r="D27" s="85" t="s">
        <v>2302</v>
      </c>
      <c r="E27" s="85" t="s">
        <v>433</v>
      </c>
      <c r="F27" s="85" t="s">
        <v>4824</v>
      </c>
      <c r="G27" s="85" t="s">
        <v>2759</v>
      </c>
    </row>
    <row r="28" spans="1:7" x14ac:dyDescent="0.3">
      <c r="A28" s="85" t="s">
        <v>4919</v>
      </c>
      <c r="B28" s="85" t="s">
        <v>2313</v>
      </c>
      <c r="C28" s="85" t="s">
        <v>2314</v>
      </c>
      <c r="D28" s="85" t="s">
        <v>2315</v>
      </c>
      <c r="E28" s="85" t="s">
        <v>453</v>
      </c>
      <c r="F28" s="85" t="s">
        <v>4824</v>
      </c>
      <c r="G28" s="85" t="s">
        <v>2759</v>
      </c>
    </row>
    <row r="29" spans="1:7" x14ac:dyDescent="0.3">
      <c r="A29" s="85" t="s">
        <v>463</v>
      </c>
      <c r="B29" s="85" t="s">
        <v>2411</v>
      </c>
      <c r="C29" s="85" t="s">
        <v>2412</v>
      </c>
      <c r="D29" s="85" t="s">
        <v>2413</v>
      </c>
      <c r="E29" s="85" t="s">
        <v>458</v>
      </c>
      <c r="F29" s="85" t="s">
        <v>4824</v>
      </c>
      <c r="G29" s="85" t="s">
        <v>2759</v>
      </c>
    </row>
    <row r="30" spans="1:7" x14ac:dyDescent="0.3">
      <c r="A30" s="85" t="s">
        <v>464</v>
      </c>
      <c r="B30" s="85" t="s">
        <v>2296</v>
      </c>
      <c r="C30" s="85" t="s">
        <v>2297</v>
      </c>
      <c r="D30" s="85" t="s">
        <v>2298</v>
      </c>
      <c r="E30" s="85" t="s">
        <v>464</v>
      </c>
      <c r="F30" s="85" t="s">
        <v>4824</v>
      </c>
      <c r="G30" s="85" t="s">
        <v>2759</v>
      </c>
    </row>
    <row r="31" spans="1:7" x14ac:dyDescent="0.3">
      <c r="A31" s="85" t="s">
        <v>4916</v>
      </c>
      <c r="B31" s="85" t="s">
        <v>2310</v>
      </c>
      <c r="C31" s="85" t="s">
        <v>2311</v>
      </c>
      <c r="D31" s="85" t="s">
        <v>2312</v>
      </c>
      <c r="E31" s="85" t="s">
        <v>472</v>
      </c>
      <c r="F31" s="85" t="s">
        <v>4824</v>
      </c>
      <c r="G31" s="85" t="s">
        <v>2759</v>
      </c>
    </row>
    <row r="32" spans="1:7" x14ac:dyDescent="0.3">
      <c r="A32" s="85" t="s">
        <v>502</v>
      </c>
      <c r="B32" s="85" t="s">
        <v>498</v>
      </c>
      <c r="C32" s="85" t="s">
        <v>2201</v>
      </c>
      <c r="D32" s="85" t="s">
        <v>2202</v>
      </c>
      <c r="E32" s="85" t="s">
        <v>498</v>
      </c>
      <c r="F32" s="85" t="s">
        <v>4824</v>
      </c>
      <c r="G32" s="85" t="s">
        <v>2759</v>
      </c>
    </row>
    <row r="33" spans="1:7" x14ac:dyDescent="0.3">
      <c r="A33" s="85" t="s">
        <v>4918</v>
      </c>
      <c r="B33" s="85" t="s">
        <v>4921</v>
      </c>
      <c r="C33" s="85" t="s">
        <v>479</v>
      </c>
      <c r="D33" s="85" t="s">
        <v>4922</v>
      </c>
      <c r="E33" s="85" t="s">
        <v>489</v>
      </c>
      <c r="F33" s="85" t="s">
        <v>4824</v>
      </c>
      <c r="G33" s="85" t="s">
        <v>2759</v>
      </c>
    </row>
    <row r="34" spans="1:7" x14ac:dyDescent="0.3">
      <c r="A34" s="85" t="s">
        <v>2341</v>
      </c>
      <c r="B34" s="85" t="s">
        <v>2342</v>
      </c>
      <c r="C34" s="85" t="s">
        <v>2339</v>
      </c>
      <c r="D34" s="85" t="s">
        <v>2340</v>
      </c>
      <c r="E34" s="85" t="s">
        <v>309</v>
      </c>
      <c r="F34" s="85" t="s">
        <v>4824</v>
      </c>
      <c r="G34" s="85" t="s">
        <v>2759</v>
      </c>
    </row>
    <row r="35" spans="1:7" x14ac:dyDescent="0.3">
      <c r="A35" s="85" t="s">
        <v>591</v>
      </c>
      <c r="B35" s="85" t="s">
        <v>2404</v>
      </c>
      <c r="C35" s="85" t="s">
        <v>2405</v>
      </c>
      <c r="D35" s="85" t="s">
        <v>2406</v>
      </c>
      <c r="E35" s="85" t="s">
        <v>586</v>
      </c>
      <c r="F35" s="85" t="s">
        <v>4824</v>
      </c>
      <c r="G35" s="85" t="s">
        <v>2759</v>
      </c>
    </row>
    <row r="36" spans="1:7" x14ac:dyDescent="0.3">
      <c r="A36" s="85" t="s">
        <v>597</v>
      </c>
      <c r="B36" s="85" t="s">
        <v>2377</v>
      </c>
      <c r="C36" s="85" t="s">
        <v>2378</v>
      </c>
      <c r="D36" s="85" t="s">
        <v>2379</v>
      </c>
      <c r="E36" s="85" t="s">
        <v>597</v>
      </c>
      <c r="F36" s="85" t="s">
        <v>4824</v>
      </c>
      <c r="G36" s="85" t="s">
        <v>2759</v>
      </c>
    </row>
    <row r="37" spans="1:7" x14ac:dyDescent="0.3">
      <c r="A37" s="85" t="s">
        <v>2214</v>
      </c>
      <c r="B37" s="85" t="s">
        <v>2215</v>
      </c>
      <c r="C37" s="85" t="s">
        <v>2216</v>
      </c>
      <c r="D37" s="85" t="s">
        <v>2217</v>
      </c>
      <c r="E37" s="85" t="s">
        <v>1842</v>
      </c>
      <c r="F37" s="85" t="s">
        <v>4824</v>
      </c>
      <c r="G37" s="85" t="s">
        <v>2759</v>
      </c>
    </row>
    <row r="38" spans="1:7" x14ac:dyDescent="0.3">
      <c r="A38" s="85" t="s">
        <v>675</v>
      </c>
      <c r="B38" s="85" t="s">
        <v>673</v>
      </c>
      <c r="C38" s="85" t="s">
        <v>2337</v>
      </c>
      <c r="D38" s="85" t="s">
        <v>2338</v>
      </c>
      <c r="E38" s="85" t="s">
        <v>671</v>
      </c>
      <c r="F38" s="85" t="s">
        <v>4824</v>
      </c>
      <c r="G38" s="85" t="s">
        <v>2759</v>
      </c>
    </row>
    <row r="39" spans="1:7" x14ac:dyDescent="0.3">
      <c r="A39" s="85" t="s">
        <v>681</v>
      </c>
      <c r="B39" s="85" t="s">
        <v>2347</v>
      </c>
      <c r="C39" s="85" t="s">
        <v>2348</v>
      </c>
      <c r="D39" s="85" t="s">
        <v>2346</v>
      </c>
      <c r="E39" s="85" t="s">
        <v>676</v>
      </c>
      <c r="F39" s="85" t="s">
        <v>4824</v>
      </c>
      <c r="G39" s="85" t="s">
        <v>2759</v>
      </c>
    </row>
    <row r="40" spans="1:7" x14ac:dyDescent="0.3">
      <c r="A40" s="85" t="s">
        <v>4920</v>
      </c>
      <c r="B40" s="85" t="s">
        <v>4924</v>
      </c>
      <c r="C40" s="85" t="s">
        <v>1977</v>
      </c>
      <c r="D40" s="85" t="s">
        <v>4925</v>
      </c>
      <c r="E40" s="85" t="s">
        <v>615</v>
      </c>
      <c r="F40" s="85" t="s">
        <v>4824</v>
      </c>
      <c r="G40" s="85" t="s">
        <v>2759</v>
      </c>
    </row>
    <row r="41" spans="1:7" x14ac:dyDescent="0.3">
      <c r="A41" s="85" t="s">
        <v>710</v>
      </c>
      <c r="B41" s="85" t="s">
        <v>2241</v>
      </c>
      <c r="C41" s="85" t="s">
        <v>706</v>
      </c>
      <c r="D41" s="85" t="s">
        <v>2242</v>
      </c>
      <c r="E41" s="85" t="s">
        <v>705</v>
      </c>
      <c r="F41" s="85" t="s">
        <v>4824</v>
      </c>
      <c r="G41" s="85" t="s">
        <v>2759</v>
      </c>
    </row>
    <row r="42" spans="1:7" x14ac:dyDescent="0.3">
      <c r="A42" s="85" t="s">
        <v>2245</v>
      </c>
      <c r="B42" s="85" t="s">
        <v>2246</v>
      </c>
      <c r="C42" s="85" t="s">
        <v>706</v>
      </c>
      <c r="D42" s="85" t="s">
        <v>2242</v>
      </c>
      <c r="E42" s="85" t="s">
        <v>700</v>
      </c>
      <c r="F42" s="85" t="s">
        <v>4824</v>
      </c>
      <c r="G42" s="85" t="s">
        <v>2759</v>
      </c>
    </row>
    <row r="43" spans="1:7" x14ac:dyDescent="0.3">
      <c r="A43" s="85" t="s">
        <v>704</v>
      </c>
      <c r="B43" s="85" t="s">
        <v>2243</v>
      </c>
      <c r="C43" s="85" t="s">
        <v>2244</v>
      </c>
      <c r="D43" s="85" t="s">
        <v>2242</v>
      </c>
      <c r="E43" s="85" t="s">
        <v>700</v>
      </c>
      <c r="F43" s="85" t="s">
        <v>4824</v>
      </c>
      <c r="G43" s="85" t="s">
        <v>2759</v>
      </c>
    </row>
    <row r="44" spans="1:7" x14ac:dyDescent="0.3">
      <c r="A44" s="85" t="s">
        <v>695</v>
      </c>
      <c r="B44" s="85" t="s">
        <v>1989</v>
      </c>
      <c r="C44" s="85" t="s">
        <v>2374</v>
      </c>
      <c r="D44" s="85" t="s">
        <v>2375</v>
      </c>
      <c r="E44" s="85" t="s">
        <v>690</v>
      </c>
      <c r="F44" s="85" t="s">
        <v>4824</v>
      </c>
      <c r="G44" s="85" t="s">
        <v>2759</v>
      </c>
    </row>
    <row r="45" spans="1:7" x14ac:dyDescent="0.3">
      <c r="A45" s="85" t="s">
        <v>307</v>
      </c>
      <c r="B45" s="85" t="s">
        <v>2371</v>
      </c>
      <c r="C45" s="85" t="s">
        <v>2372</v>
      </c>
      <c r="D45" s="85" t="s">
        <v>2373</v>
      </c>
      <c r="E45" s="85" t="s">
        <v>304</v>
      </c>
      <c r="F45" s="85" t="s">
        <v>4824</v>
      </c>
      <c r="G45" s="85" t="s">
        <v>2759</v>
      </c>
    </row>
    <row r="46" spans="1:7" x14ac:dyDescent="0.3">
      <c r="A46" s="85" t="s">
        <v>732</v>
      </c>
      <c r="B46" s="85" t="s">
        <v>733</v>
      </c>
      <c r="C46" s="85" t="s">
        <v>2259</v>
      </c>
      <c r="D46" s="85" t="s">
        <v>2260</v>
      </c>
      <c r="E46" s="85" t="s">
        <v>732</v>
      </c>
      <c r="F46" s="85" t="s">
        <v>4824</v>
      </c>
      <c r="G46" s="85" t="s">
        <v>2759</v>
      </c>
    </row>
    <row r="47" spans="1:7" x14ac:dyDescent="0.3">
      <c r="A47" s="85" t="s">
        <v>753</v>
      </c>
      <c r="B47" s="85" t="s">
        <v>2319</v>
      </c>
      <c r="C47" s="85" t="s">
        <v>2320</v>
      </c>
      <c r="D47" s="85" t="s">
        <v>2321</v>
      </c>
      <c r="E47" s="85" t="s">
        <v>749</v>
      </c>
      <c r="F47" s="85" t="s">
        <v>4824</v>
      </c>
      <c r="G47" s="85" t="s">
        <v>2759</v>
      </c>
    </row>
    <row r="48" spans="1:7" x14ac:dyDescent="0.3">
      <c r="A48" s="85" t="s">
        <v>813</v>
      </c>
      <c r="B48" s="85" t="s">
        <v>2208</v>
      </c>
      <c r="C48" s="85" t="s">
        <v>2209</v>
      </c>
      <c r="D48" s="85" t="s">
        <v>2210</v>
      </c>
      <c r="E48" s="85" t="s">
        <v>809</v>
      </c>
      <c r="F48" s="85" t="s">
        <v>4824</v>
      </c>
      <c r="G48" s="85" t="s">
        <v>2759</v>
      </c>
    </row>
    <row r="49" spans="1:7" x14ac:dyDescent="0.3">
      <c r="A49" s="85" t="s">
        <v>758</v>
      </c>
      <c r="B49" s="85" t="s">
        <v>2351</v>
      </c>
      <c r="C49" s="85" t="s">
        <v>1543</v>
      </c>
      <c r="D49" s="85" t="s">
        <v>2352</v>
      </c>
      <c r="E49" s="85" t="s">
        <v>758</v>
      </c>
      <c r="F49" s="85" t="s">
        <v>4824</v>
      </c>
      <c r="G49" s="85" t="s">
        <v>2759</v>
      </c>
    </row>
    <row r="50" spans="1:7" x14ac:dyDescent="0.3">
      <c r="A50" s="85" t="s">
        <v>933</v>
      </c>
      <c r="B50" s="85" t="s">
        <v>2263</v>
      </c>
      <c r="C50" s="85" t="s">
        <v>2264</v>
      </c>
      <c r="D50" s="85" t="s">
        <v>2265</v>
      </c>
      <c r="E50" s="85" t="s">
        <v>930</v>
      </c>
      <c r="F50" s="85" t="s">
        <v>4824</v>
      </c>
      <c r="G50" s="85" t="s">
        <v>2759</v>
      </c>
    </row>
    <row r="51" spans="1:7" x14ac:dyDescent="0.3">
      <c r="A51" s="85" t="s">
        <v>790</v>
      </c>
      <c r="B51" s="85" t="s">
        <v>2266</v>
      </c>
      <c r="C51" s="85" t="s">
        <v>2267</v>
      </c>
      <c r="D51" s="85" t="s">
        <v>2265</v>
      </c>
      <c r="E51" s="85" t="s">
        <v>787</v>
      </c>
      <c r="F51" s="85" t="s">
        <v>4824</v>
      </c>
      <c r="G51" s="85" t="s">
        <v>2759</v>
      </c>
    </row>
    <row r="52" spans="1:7" x14ac:dyDescent="0.3">
      <c r="A52" s="85" t="s">
        <v>794</v>
      </c>
      <c r="B52" s="85" t="s">
        <v>2268</v>
      </c>
      <c r="C52" s="85" t="s">
        <v>2267</v>
      </c>
      <c r="D52" s="85" t="s">
        <v>2265</v>
      </c>
      <c r="E52" s="85" t="s">
        <v>792</v>
      </c>
      <c r="F52" s="85" t="s">
        <v>4824</v>
      </c>
      <c r="G52" s="85" t="s">
        <v>2759</v>
      </c>
    </row>
    <row r="53" spans="1:7" x14ac:dyDescent="0.3">
      <c r="A53" s="85" t="s">
        <v>799</v>
      </c>
      <c r="B53" s="85" t="s">
        <v>2336</v>
      </c>
      <c r="C53" s="85" t="s">
        <v>795</v>
      </c>
      <c r="D53" s="85" t="s">
        <v>2335</v>
      </c>
      <c r="E53" s="85" t="s">
        <v>769</v>
      </c>
      <c r="F53" s="85" t="s">
        <v>4824</v>
      </c>
      <c r="G53" s="85" t="s">
        <v>2759</v>
      </c>
    </row>
    <row r="54" spans="1:7" x14ac:dyDescent="0.3">
      <c r="A54" s="85" t="s">
        <v>585</v>
      </c>
      <c r="B54" s="85" t="s">
        <v>2285</v>
      </c>
      <c r="C54" s="85" t="s">
        <v>2286</v>
      </c>
      <c r="D54" s="85" t="s">
        <v>2287</v>
      </c>
      <c r="E54" s="85" t="s">
        <v>580</v>
      </c>
      <c r="F54" s="85" t="s">
        <v>4824</v>
      </c>
      <c r="G54" s="85" t="s">
        <v>2759</v>
      </c>
    </row>
    <row r="55" spans="1:7" x14ac:dyDescent="0.3">
      <c r="A55" s="85" t="s">
        <v>822</v>
      </c>
      <c r="B55" s="85" t="s">
        <v>2409</v>
      </c>
      <c r="C55" s="85" t="s">
        <v>818</v>
      </c>
      <c r="D55" s="85" t="s">
        <v>2410</v>
      </c>
      <c r="E55" s="85" t="s">
        <v>817</v>
      </c>
      <c r="F55" s="85" t="s">
        <v>4824</v>
      </c>
      <c r="G55" s="85" t="s">
        <v>2759</v>
      </c>
    </row>
    <row r="56" spans="1:7" x14ac:dyDescent="0.3">
      <c r="A56" s="85" t="s">
        <v>868</v>
      </c>
      <c r="B56" s="85" t="s">
        <v>2407</v>
      </c>
      <c r="C56" s="85" t="s">
        <v>866</v>
      </c>
      <c r="D56" s="85" t="s">
        <v>2408</v>
      </c>
      <c r="E56" s="85" t="s">
        <v>865</v>
      </c>
      <c r="F56" s="85" t="s">
        <v>4824</v>
      </c>
      <c r="G56" s="85" t="s">
        <v>2759</v>
      </c>
    </row>
    <row r="57" spans="1:7" x14ac:dyDescent="0.3">
      <c r="A57" s="85" t="s">
        <v>890</v>
      </c>
      <c r="B57" s="85" t="s">
        <v>2288</v>
      </c>
      <c r="C57" s="85" t="s">
        <v>886</v>
      </c>
      <c r="D57" s="85" t="s">
        <v>2289</v>
      </c>
      <c r="E57" s="85" t="s">
        <v>885</v>
      </c>
      <c r="F57" s="85" t="s">
        <v>4824</v>
      </c>
      <c r="G57" s="85" t="s">
        <v>2759</v>
      </c>
    </row>
    <row r="58" spans="1:7" x14ac:dyDescent="0.3">
      <c r="A58" s="85" t="s">
        <v>897</v>
      </c>
      <c r="B58" s="85" t="s">
        <v>2366</v>
      </c>
      <c r="C58" s="85" t="s">
        <v>2367</v>
      </c>
      <c r="D58" s="85" t="s">
        <v>2365</v>
      </c>
      <c r="E58" s="85" t="s">
        <v>892</v>
      </c>
      <c r="F58" s="85" t="s">
        <v>4824</v>
      </c>
      <c r="G58" s="85" t="s">
        <v>2759</v>
      </c>
    </row>
    <row r="59" spans="1:7" x14ac:dyDescent="0.3">
      <c r="A59" s="85" t="s">
        <v>511</v>
      </c>
      <c r="B59" s="85" t="s">
        <v>2211</v>
      </c>
      <c r="C59" s="85" t="s">
        <v>2212</v>
      </c>
      <c r="D59" s="85" t="s">
        <v>2213</v>
      </c>
      <c r="E59" s="85" t="s">
        <v>507</v>
      </c>
      <c r="F59" s="85" t="s">
        <v>4824</v>
      </c>
      <c r="G59" s="85" t="s">
        <v>2759</v>
      </c>
    </row>
    <row r="60" spans="1:7" x14ac:dyDescent="0.3">
      <c r="A60" s="85" t="s">
        <v>914</v>
      </c>
      <c r="B60" s="85" t="s">
        <v>2329</v>
      </c>
      <c r="C60" s="85" t="s">
        <v>2327</v>
      </c>
      <c r="D60" s="85" t="s">
        <v>2328</v>
      </c>
      <c r="E60" s="85" t="s">
        <v>912</v>
      </c>
      <c r="F60" s="85" t="s">
        <v>4824</v>
      </c>
      <c r="G60" s="85" t="s">
        <v>2759</v>
      </c>
    </row>
    <row r="61" spans="1:7" x14ac:dyDescent="0.3">
      <c r="A61" s="85" t="s">
        <v>2325</v>
      </c>
      <c r="B61" s="85" t="s">
        <v>2326</v>
      </c>
      <c r="C61" s="85" t="s">
        <v>2327</v>
      </c>
      <c r="D61" s="85" t="s">
        <v>2328</v>
      </c>
      <c r="E61" s="85" t="s">
        <v>915</v>
      </c>
      <c r="F61" s="85" t="s">
        <v>4824</v>
      </c>
      <c r="G61" s="85" t="s">
        <v>2759</v>
      </c>
    </row>
    <row r="62" spans="1:7" x14ac:dyDescent="0.3">
      <c r="A62" s="85" t="s">
        <v>497</v>
      </c>
      <c r="B62" s="85" t="s">
        <v>2218</v>
      </c>
      <c r="C62" s="85" t="s">
        <v>2219</v>
      </c>
      <c r="D62" s="85" t="s">
        <v>2220</v>
      </c>
      <c r="E62" s="85" t="s">
        <v>493</v>
      </c>
      <c r="F62" s="85" t="s">
        <v>4824</v>
      </c>
      <c r="G62" s="85" t="s">
        <v>2759</v>
      </c>
    </row>
    <row r="63" spans="1:7" x14ac:dyDescent="0.3">
      <c r="A63" s="85" t="s">
        <v>937</v>
      </c>
      <c r="B63" s="85" t="s">
        <v>2362</v>
      </c>
      <c r="C63" s="85" t="s">
        <v>935</v>
      </c>
      <c r="D63" s="85" t="s">
        <v>2358</v>
      </c>
      <c r="E63" s="85" t="s">
        <v>934</v>
      </c>
      <c r="F63" s="85" t="s">
        <v>4824</v>
      </c>
      <c r="G63" s="85" t="s">
        <v>2759</v>
      </c>
    </row>
    <row r="64" spans="1:7" x14ac:dyDescent="0.3">
      <c r="A64" s="85" t="s">
        <v>941</v>
      </c>
      <c r="B64" s="85" t="s">
        <v>2271</v>
      </c>
      <c r="C64" s="85" t="s">
        <v>939</v>
      </c>
      <c r="D64" s="85" t="s">
        <v>2272</v>
      </c>
      <c r="E64" s="85" t="s">
        <v>938</v>
      </c>
      <c r="F64" s="85" t="s">
        <v>4824</v>
      </c>
      <c r="G64" s="85" t="s">
        <v>2759</v>
      </c>
    </row>
    <row r="65" spans="1:7" x14ac:dyDescent="0.3">
      <c r="A65" s="85" t="s">
        <v>948</v>
      </c>
      <c r="B65" s="85" t="s">
        <v>2370</v>
      </c>
      <c r="C65" s="85" t="s">
        <v>943</v>
      </c>
      <c r="D65" s="85" t="s">
        <v>2369</v>
      </c>
      <c r="E65" s="85" t="s">
        <v>946</v>
      </c>
      <c r="F65" s="85" t="s">
        <v>4824</v>
      </c>
      <c r="G65" s="85" t="s">
        <v>2759</v>
      </c>
    </row>
    <row r="66" spans="1:7" x14ac:dyDescent="0.3">
      <c r="A66" s="85" t="s">
        <v>979</v>
      </c>
      <c r="B66" s="85" t="s">
        <v>2399</v>
      </c>
      <c r="C66" s="85" t="s">
        <v>2400</v>
      </c>
      <c r="D66" s="85" t="s">
        <v>2396</v>
      </c>
      <c r="E66" s="85" t="s">
        <v>976</v>
      </c>
      <c r="F66" s="85" t="s">
        <v>4824</v>
      </c>
      <c r="G66" s="85" t="s">
        <v>2759</v>
      </c>
    </row>
    <row r="67" spans="1:7" x14ac:dyDescent="0.3">
      <c r="A67" s="85" t="s">
        <v>2303</v>
      </c>
      <c r="B67" s="85" t="s">
        <v>2304</v>
      </c>
      <c r="C67" s="85" t="s">
        <v>2305</v>
      </c>
      <c r="D67" s="85" t="s">
        <v>2306</v>
      </c>
      <c r="E67" s="85" t="s">
        <v>971</v>
      </c>
      <c r="F67" s="85" t="s">
        <v>4824</v>
      </c>
      <c r="G67" s="85" t="s">
        <v>2759</v>
      </c>
    </row>
    <row r="68" spans="1:7" x14ac:dyDescent="0.3">
      <c r="A68" s="85" t="s">
        <v>984</v>
      </c>
      <c r="B68" s="85" t="s">
        <v>2316</v>
      </c>
      <c r="C68" s="85" t="s">
        <v>2317</v>
      </c>
      <c r="D68" s="85" t="s">
        <v>2318</v>
      </c>
      <c r="E68" s="85" t="s">
        <v>980</v>
      </c>
      <c r="F68" s="85" t="s">
        <v>4824</v>
      </c>
      <c r="G68" s="85" t="s">
        <v>2759</v>
      </c>
    </row>
    <row r="69" spans="1:7" x14ac:dyDescent="0.3">
      <c r="A69" s="85" t="s">
        <v>985</v>
      </c>
      <c r="B69" s="85" t="s">
        <v>987</v>
      </c>
      <c r="C69" s="85" t="s">
        <v>986</v>
      </c>
      <c r="D69" s="85" t="s">
        <v>2392</v>
      </c>
      <c r="E69" s="85" t="s">
        <v>985</v>
      </c>
      <c r="F69" s="85" t="s">
        <v>4824</v>
      </c>
      <c r="G69" s="85" t="s">
        <v>2759</v>
      </c>
    </row>
    <row r="70" spans="1:7" x14ac:dyDescent="0.3">
      <c r="A70" s="85" t="s">
        <v>993</v>
      </c>
      <c r="B70" s="85" t="s">
        <v>991</v>
      </c>
      <c r="C70" s="85" t="s">
        <v>990</v>
      </c>
      <c r="D70" s="85" t="s">
        <v>2414</v>
      </c>
      <c r="E70" s="85" t="s">
        <v>989</v>
      </c>
      <c r="F70" s="85" t="s">
        <v>4824</v>
      </c>
      <c r="G70" s="85" t="s">
        <v>2759</v>
      </c>
    </row>
    <row r="71" spans="1:7" x14ac:dyDescent="0.3">
      <c r="A71" s="85" t="s">
        <v>103</v>
      </c>
      <c r="B71" s="85" t="s">
        <v>2238</v>
      </c>
      <c r="C71" s="85" t="s">
        <v>2239</v>
      </c>
      <c r="D71" s="85" t="s">
        <v>2240</v>
      </c>
      <c r="E71" s="85" t="s">
        <v>98</v>
      </c>
      <c r="F71" s="85" t="s">
        <v>4825</v>
      </c>
      <c r="G71" s="85" t="s">
        <v>2759</v>
      </c>
    </row>
    <row r="72" spans="1:7" x14ac:dyDescent="0.3">
      <c r="A72" s="85" t="s">
        <v>654</v>
      </c>
      <c r="B72" s="85" t="s">
        <v>2247</v>
      </c>
      <c r="C72" s="85" t="s">
        <v>2248</v>
      </c>
      <c r="D72" s="85" t="s">
        <v>2249</v>
      </c>
      <c r="E72" s="85" t="s">
        <v>654</v>
      </c>
      <c r="F72" s="85" t="s">
        <v>4825</v>
      </c>
      <c r="G72" s="85" t="s">
        <v>2759</v>
      </c>
    </row>
    <row r="73" spans="1:7" x14ac:dyDescent="0.3">
      <c r="A73" s="85" t="s">
        <v>650</v>
      </c>
      <c r="B73" s="85" t="s">
        <v>2250</v>
      </c>
      <c r="C73" s="85" t="s">
        <v>2248</v>
      </c>
      <c r="D73" s="85" t="s">
        <v>2249</v>
      </c>
      <c r="E73" s="85" t="s">
        <v>650</v>
      </c>
      <c r="F73" s="85" t="s">
        <v>4825</v>
      </c>
      <c r="G73" s="85" t="s">
        <v>2759</v>
      </c>
    </row>
    <row r="74" spans="1:7" x14ac:dyDescent="0.3">
      <c r="A74" s="85" t="s">
        <v>662</v>
      </c>
      <c r="B74" s="85" t="s">
        <v>2380</v>
      </c>
      <c r="C74" s="85" t="s">
        <v>2381</v>
      </c>
      <c r="D74" s="85" t="s">
        <v>2376</v>
      </c>
      <c r="E74" s="85" t="s">
        <v>660</v>
      </c>
      <c r="F74" s="85" t="s">
        <v>4825</v>
      </c>
      <c r="G74" s="85" t="s">
        <v>2759</v>
      </c>
    </row>
    <row r="75" spans="1:7" x14ac:dyDescent="0.3">
      <c r="A75" s="85" t="s">
        <v>623</v>
      </c>
      <c r="B75" s="85" t="s">
        <v>1983</v>
      </c>
      <c r="C75" s="85" t="s">
        <v>1984</v>
      </c>
      <c r="D75" s="85" t="s">
        <v>2376</v>
      </c>
      <c r="E75" s="85" t="s">
        <v>619</v>
      </c>
      <c r="F75" s="85" t="s">
        <v>4825</v>
      </c>
      <c r="G75" s="85" t="s">
        <v>2759</v>
      </c>
    </row>
    <row r="76" spans="1:7" x14ac:dyDescent="0.3">
      <c r="A76" s="85" t="s">
        <v>844</v>
      </c>
      <c r="B76" s="85" t="s">
        <v>2237</v>
      </c>
      <c r="C76" s="85" t="s">
        <v>2229</v>
      </c>
      <c r="D76" s="85" t="s">
        <v>2230</v>
      </c>
      <c r="E76" s="85" t="s">
        <v>844</v>
      </c>
      <c r="F76" s="85" t="s">
        <v>4825</v>
      </c>
      <c r="G76" s="85" t="s">
        <v>2759</v>
      </c>
    </row>
    <row r="77" spans="1:7" x14ac:dyDescent="0.3">
      <c r="A77" s="85" t="s">
        <v>849</v>
      </c>
      <c r="B77" s="85" t="s">
        <v>2228</v>
      </c>
      <c r="C77" s="85" t="s">
        <v>2229</v>
      </c>
      <c r="D77" s="85" t="s">
        <v>2230</v>
      </c>
      <c r="E77" s="85" t="s">
        <v>849</v>
      </c>
      <c r="F77" s="85" t="s">
        <v>4825</v>
      </c>
      <c r="G77" s="85" t="s">
        <v>2759</v>
      </c>
    </row>
    <row r="78" spans="1:7" x14ac:dyDescent="0.3">
      <c r="A78" s="85" t="s">
        <v>851</v>
      </c>
      <c r="B78" s="85" t="s">
        <v>2231</v>
      </c>
      <c r="C78" s="85" t="s">
        <v>2229</v>
      </c>
      <c r="D78" s="85" t="s">
        <v>2230</v>
      </c>
      <c r="E78" s="85" t="s">
        <v>851</v>
      </c>
      <c r="F78" s="85" t="s">
        <v>4825</v>
      </c>
      <c r="G78" s="85" t="s">
        <v>2759</v>
      </c>
    </row>
    <row r="79" spans="1:7" x14ac:dyDescent="0.3">
      <c r="A79" s="85" t="s">
        <v>853</v>
      </c>
      <c r="B79" s="85" t="s">
        <v>2232</v>
      </c>
      <c r="C79" s="85" t="s">
        <v>2229</v>
      </c>
      <c r="D79" s="85" t="s">
        <v>2230</v>
      </c>
      <c r="E79" s="85" t="s">
        <v>853</v>
      </c>
      <c r="F79" s="85" t="s">
        <v>4825</v>
      </c>
      <c r="G79" s="85" t="s">
        <v>2759</v>
      </c>
    </row>
    <row r="80" spans="1:7" x14ac:dyDescent="0.3">
      <c r="A80" s="85" t="s">
        <v>855</v>
      </c>
      <c r="B80" s="85" t="s">
        <v>2236</v>
      </c>
      <c r="C80" s="85" t="s">
        <v>2229</v>
      </c>
      <c r="D80" s="85" t="s">
        <v>2230</v>
      </c>
      <c r="E80" s="85" t="s">
        <v>855</v>
      </c>
      <c r="F80" s="85" t="s">
        <v>4825</v>
      </c>
      <c r="G80" s="85" t="s">
        <v>2759</v>
      </c>
    </row>
    <row r="81" spans="1:7" x14ac:dyDescent="0.3">
      <c r="A81" s="85" t="s">
        <v>857</v>
      </c>
      <c r="B81" s="85" t="s">
        <v>858</v>
      </c>
      <c r="C81" s="85" t="s">
        <v>2229</v>
      </c>
      <c r="D81" s="85" t="s">
        <v>2230</v>
      </c>
      <c r="E81" s="85" t="s">
        <v>857</v>
      </c>
      <c r="F81" s="85" t="s">
        <v>4825</v>
      </c>
      <c r="G81" s="85" t="s">
        <v>2759</v>
      </c>
    </row>
    <row r="82" spans="1:7" x14ac:dyDescent="0.3">
      <c r="A82" s="85" t="s">
        <v>859</v>
      </c>
      <c r="B82" s="85" t="s">
        <v>2233</v>
      </c>
      <c r="C82" s="85" t="s">
        <v>2229</v>
      </c>
      <c r="D82" s="85" t="s">
        <v>2230</v>
      </c>
      <c r="E82" s="85" t="s">
        <v>859</v>
      </c>
      <c r="F82" s="85" t="s">
        <v>4825</v>
      </c>
      <c r="G82" s="85" t="s">
        <v>2759</v>
      </c>
    </row>
    <row r="83" spans="1:7" x14ac:dyDescent="0.3">
      <c r="A83" s="85" t="s">
        <v>861</v>
      </c>
      <c r="B83" s="85" t="s">
        <v>2235</v>
      </c>
      <c r="C83" s="85" t="s">
        <v>2229</v>
      </c>
      <c r="D83" s="85" t="s">
        <v>2230</v>
      </c>
      <c r="E83" s="85" t="s">
        <v>861</v>
      </c>
      <c r="F83" s="85" t="s">
        <v>4825</v>
      </c>
      <c r="G83" s="85" t="s">
        <v>2759</v>
      </c>
    </row>
    <row r="84" spans="1:7" x14ac:dyDescent="0.3">
      <c r="A84" s="85" t="s">
        <v>863</v>
      </c>
      <c r="B84" s="85" t="s">
        <v>2234</v>
      </c>
      <c r="C84" s="85" t="s">
        <v>2229</v>
      </c>
      <c r="D84" s="85" t="s">
        <v>2230</v>
      </c>
      <c r="E84" s="85" t="s">
        <v>863</v>
      </c>
      <c r="F84" s="85" t="s">
        <v>4825</v>
      </c>
      <c r="G84" s="85" t="s">
        <v>2759</v>
      </c>
    </row>
    <row r="85" spans="1:7" x14ac:dyDescent="0.3">
      <c r="A85" s="85" t="s">
        <v>468</v>
      </c>
      <c r="B85" s="85" t="s">
        <v>2299</v>
      </c>
      <c r="C85" s="85" t="s">
        <v>2297</v>
      </c>
      <c r="D85" s="85" t="s">
        <v>2298</v>
      </c>
      <c r="E85" s="85" t="s">
        <v>468</v>
      </c>
      <c r="F85" s="85" t="s">
        <v>4826</v>
      </c>
      <c r="G85" s="85" t="s">
        <v>2759</v>
      </c>
    </row>
    <row r="86" spans="1:7" x14ac:dyDescent="0.3">
      <c r="A86" s="85" t="s">
        <v>527</v>
      </c>
      <c r="B86" s="85" t="s">
        <v>2323</v>
      </c>
      <c r="C86" s="85" t="s">
        <v>2324</v>
      </c>
      <c r="D86" s="85" t="s">
        <v>2321</v>
      </c>
      <c r="E86" s="85" t="s">
        <v>527</v>
      </c>
      <c r="F86" s="85" t="s">
        <v>4826</v>
      </c>
      <c r="G86" s="85" t="s">
        <v>2759</v>
      </c>
    </row>
    <row r="87" spans="1:7" x14ac:dyDescent="0.3">
      <c r="A87" s="85" t="s">
        <v>197</v>
      </c>
      <c r="B87" s="85" t="s">
        <v>2333</v>
      </c>
      <c r="C87" s="85" t="s">
        <v>2334</v>
      </c>
      <c r="D87" s="85" t="s">
        <v>2335</v>
      </c>
      <c r="E87" s="85" t="s">
        <v>193</v>
      </c>
      <c r="F87" s="85" t="s">
        <v>4826</v>
      </c>
      <c r="G87" s="85" t="s">
        <v>2759</v>
      </c>
    </row>
    <row r="88" spans="1:7" x14ac:dyDescent="0.3">
      <c r="A88" s="85" t="s">
        <v>994</v>
      </c>
      <c r="B88" s="85" t="s">
        <v>2136</v>
      </c>
      <c r="C88" s="85" t="s">
        <v>990</v>
      </c>
      <c r="D88" s="85" t="s">
        <v>2414</v>
      </c>
      <c r="E88" s="85" t="s">
        <v>994</v>
      </c>
      <c r="F88" s="85" t="s">
        <v>4826</v>
      </c>
      <c r="G88" s="85" t="s">
        <v>2759</v>
      </c>
    </row>
    <row r="89" spans="1:7" x14ac:dyDescent="0.3">
      <c r="A89" s="85" t="s">
        <v>996</v>
      </c>
      <c r="B89" s="85" t="s">
        <v>997</v>
      </c>
      <c r="C89" s="85" t="s">
        <v>990</v>
      </c>
      <c r="D89" s="85" t="s">
        <v>2414</v>
      </c>
      <c r="E89" s="85" t="s">
        <v>996</v>
      </c>
      <c r="F89" s="85" t="s">
        <v>4826</v>
      </c>
      <c r="G89" s="85" t="s">
        <v>2759</v>
      </c>
    </row>
    <row r="90" spans="1:7" x14ac:dyDescent="0.3">
      <c r="A90" s="85" t="s">
        <v>31</v>
      </c>
      <c r="B90" s="85" t="s">
        <v>2278</v>
      </c>
      <c r="C90" s="85" t="s">
        <v>2276</v>
      </c>
      <c r="D90" s="85" t="s">
        <v>2277</v>
      </c>
      <c r="E90" s="85" t="s">
        <v>28</v>
      </c>
      <c r="F90" s="85" t="s">
        <v>4827</v>
      </c>
      <c r="G90" s="85" t="s">
        <v>2759</v>
      </c>
    </row>
    <row r="91" spans="1:7" x14ac:dyDescent="0.3">
      <c r="A91" s="85" t="s">
        <v>273</v>
      </c>
      <c r="B91" s="85" t="s">
        <v>275</v>
      </c>
      <c r="C91" s="85" t="s">
        <v>2357</v>
      </c>
      <c r="D91" s="85" t="s">
        <v>2358</v>
      </c>
      <c r="E91" s="85" t="s">
        <v>273</v>
      </c>
      <c r="F91" s="85" t="s">
        <v>4827</v>
      </c>
      <c r="G91" s="85" t="s">
        <v>2759</v>
      </c>
    </row>
    <row r="92" spans="1:7" x14ac:dyDescent="0.3">
      <c r="A92" s="85" t="s">
        <v>506</v>
      </c>
      <c r="B92" s="85" t="s">
        <v>2203</v>
      </c>
      <c r="C92" s="85" t="s">
        <v>2201</v>
      </c>
      <c r="D92" s="85" t="s">
        <v>2202</v>
      </c>
      <c r="E92" s="85" t="s">
        <v>504</v>
      </c>
      <c r="F92" s="85" t="s">
        <v>4827</v>
      </c>
      <c r="G92" s="85" t="s">
        <v>2759</v>
      </c>
    </row>
    <row r="93" spans="1:7" x14ac:dyDescent="0.3">
      <c r="A93" s="85" t="s">
        <v>313</v>
      </c>
      <c r="B93" s="85" t="s">
        <v>1801</v>
      </c>
      <c r="C93" s="85" t="s">
        <v>2339</v>
      </c>
      <c r="D93" s="85" t="s">
        <v>2340</v>
      </c>
      <c r="E93" s="85" t="s">
        <v>313</v>
      </c>
      <c r="F93" s="85" t="s">
        <v>4827</v>
      </c>
      <c r="G93" s="85" t="s">
        <v>2759</v>
      </c>
    </row>
    <row r="94" spans="1:7" x14ac:dyDescent="0.3">
      <c r="A94" s="85" t="s">
        <v>967</v>
      </c>
      <c r="B94" s="85" t="s">
        <v>2368</v>
      </c>
      <c r="C94" s="85" t="s">
        <v>943</v>
      </c>
      <c r="D94" s="85" t="s">
        <v>2369</v>
      </c>
      <c r="E94" s="85" t="s">
        <v>965</v>
      </c>
      <c r="F94" s="85" t="s">
        <v>4827</v>
      </c>
      <c r="G94" s="85" t="s">
        <v>2759</v>
      </c>
    </row>
    <row r="95" spans="1:7" x14ac:dyDescent="0.3">
      <c r="A95" s="85" t="s">
        <v>321</v>
      </c>
      <c r="B95" s="85" t="s">
        <v>2389</v>
      </c>
      <c r="C95" s="85" t="s">
        <v>2390</v>
      </c>
      <c r="D95" s="85" t="s">
        <v>2391</v>
      </c>
      <c r="E95" s="85" t="s">
        <v>321</v>
      </c>
      <c r="F95" s="85" t="s">
        <v>4823</v>
      </c>
      <c r="G95" s="85" t="s">
        <v>2759</v>
      </c>
    </row>
    <row r="96" spans="1:7" x14ac:dyDescent="0.3">
      <c r="A96" s="85" t="s">
        <v>2257</v>
      </c>
      <c r="B96" s="85" t="s">
        <v>2258</v>
      </c>
      <c r="C96" s="85" t="s">
        <v>2253</v>
      </c>
      <c r="D96" s="85" t="s">
        <v>2254</v>
      </c>
      <c r="E96" s="85" t="s">
        <v>4815</v>
      </c>
      <c r="F96" s="85" t="s">
        <v>4824</v>
      </c>
      <c r="G96" s="85" t="s">
        <v>3725</v>
      </c>
    </row>
    <row r="97" spans="1:7" x14ac:dyDescent="0.3">
      <c r="A97" s="85" t="s">
        <v>2255</v>
      </c>
      <c r="B97" s="85" t="s">
        <v>2256</v>
      </c>
      <c r="C97" s="85" t="s">
        <v>2253</v>
      </c>
      <c r="D97" s="85" t="s">
        <v>2254</v>
      </c>
      <c r="E97" s="85" t="s">
        <v>4815</v>
      </c>
      <c r="F97" s="85" t="s">
        <v>4824</v>
      </c>
      <c r="G97" s="85" t="s">
        <v>3725</v>
      </c>
    </row>
    <row r="98" spans="1:7" x14ac:dyDescent="0.3">
      <c r="A98" s="85" t="s">
        <v>2261</v>
      </c>
      <c r="B98" s="85" t="s">
        <v>2262</v>
      </c>
      <c r="C98" s="85" t="s">
        <v>2253</v>
      </c>
      <c r="D98" s="85" t="s">
        <v>2254</v>
      </c>
      <c r="E98" s="85" t="s">
        <v>4815</v>
      </c>
      <c r="F98" s="85" t="s">
        <v>4824</v>
      </c>
      <c r="G98" s="85" t="s">
        <v>3725</v>
      </c>
    </row>
    <row r="99" spans="1:7" x14ac:dyDescent="0.3">
      <c r="A99" s="85" t="s">
        <v>2251</v>
      </c>
      <c r="B99" s="85" t="s">
        <v>2252</v>
      </c>
      <c r="C99" s="85" t="s">
        <v>2253</v>
      </c>
      <c r="D99" s="85" t="s">
        <v>2254</v>
      </c>
      <c r="E99" s="85" t="s">
        <v>4815</v>
      </c>
      <c r="F99" s="85" t="s">
        <v>4824</v>
      </c>
      <c r="G99" s="85" t="s">
        <v>3725</v>
      </c>
    </row>
    <row r="100" spans="1:7" x14ac:dyDescent="0.3">
      <c r="A100" s="85" t="s">
        <v>2393</v>
      </c>
      <c r="B100" s="85" t="s">
        <v>2394</v>
      </c>
      <c r="C100" s="85" t="s">
        <v>2395</v>
      </c>
      <c r="D100" s="85" t="s">
        <v>2396</v>
      </c>
      <c r="E100" s="85" t="s">
        <v>4815</v>
      </c>
      <c r="F100" s="85" t="s">
        <v>4824</v>
      </c>
      <c r="G100" s="85" t="s">
        <v>4815</v>
      </c>
    </row>
    <row r="101" spans="1:7" x14ac:dyDescent="0.3">
      <c r="A101" s="85" t="s">
        <v>2397</v>
      </c>
      <c r="B101" s="85" t="s">
        <v>2398</v>
      </c>
      <c r="C101" s="85" t="s">
        <v>2395</v>
      </c>
      <c r="D101" s="85" t="s">
        <v>2396</v>
      </c>
      <c r="E101" s="85" t="s">
        <v>4815</v>
      </c>
      <c r="F101" s="85" t="s">
        <v>4824</v>
      </c>
      <c r="G101" s="85" t="s">
        <v>4815</v>
      </c>
    </row>
    <row r="102" spans="1:7" x14ac:dyDescent="0.3">
      <c r="A102" s="85" t="s">
        <v>2353</v>
      </c>
      <c r="B102" s="85" t="s">
        <v>2354</v>
      </c>
      <c r="C102" s="85" t="s">
        <v>2355</v>
      </c>
      <c r="D102" s="85" t="s">
        <v>2356</v>
      </c>
      <c r="E102" s="85" t="s">
        <v>4815</v>
      </c>
      <c r="F102" s="85" t="s">
        <v>4824</v>
      </c>
      <c r="G102" s="85" t="s">
        <v>4890</v>
      </c>
    </row>
    <row r="103" spans="1:7" x14ac:dyDescent="0.3">
      <c r="A103" s="85" t="s">
        <v>2359</v>
      </c>
      <c r="B103" s="85" t="s">
        <v>2360</v>
      </c>
      <c r="C103" s="85" t="s">
        <v>2361</v>
      </c>
      <c r="D103" s="85" t="s">
        <v>2358</v>
      </c>
      <c r="E103" s="85" t="s">
        <v>4815</v>
      </c>
      <c r="F103" s="85" t="s">
        <v>4824</v>
      </c>
      <c r="G103" s="85" t="s">
        <v>4815</v>
      </c>
    </row>
  </sheetData>
  <sortState ref="A2:F103">
    <sortCondition ref="F2:F103"/>
    <sortCondition ref="C2:C103"/>
  </sortState>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N435"/>
  <sheetViews>
    <sheetView topLeftCell="A232" zoomScale="75" zoomScaleNormal="75" workbookViewId="0">
      <selection activeCell="E237" sqref="A1:N435"/>
    </sheetView>
  </sheetViews>
  <sheetFormatPr defaultColWidth="8.88671875" defaultRowHeight="14.4" x14ac:dyDescent="0.3"/>
  <cols>
    <col min="1" max="1" width="14.44140625" style="53" customWidth="1"/>
    <col min="2" max="2" width="9" style="53" hidden="1" customWidth="1"/>
    <col min="3" max="3" width="5" style="53" hidden="1" customWidth="1"/>
    <col min="4" max="4" width="20.6640625" style="53" customWidth="1"/>
    <col min="5" max="5" width="40.6640625" style="53" customWidth="1"/>
    <col min="6" max="6" width="15.6640625" style="53" hidden="1" customWidth="1"/>
    <col min="7" max="7" width="15.6640625" style="54" customWidth="1"/>
    <col min="8" max="8" width="15.6640625" style="53" customWidth="1"/>
    <col min="9" max="9" width="55.6640625" style="53" customWidth="1"/>
    <col min="10" max="10" width="30.6640625" style="53" customWidth="1"/>
    <col min="11" max="11" width="14.88671875" style="67" customWidth="1"/>
    <col min="12" max="12" width="14.88671875" style="67" bestFit="1" customWidth="1"/>
    <col min="13" max="13" width="14.88671875" style="67" customWidth="1"/>
    <col min="14" max="14" width="36.44140625" style="56" customWidth="1"/>
    <col min="15" max="16384" width="8.88671875" style="52"/>
  </cols>
  <sheetData>
    <row r="1" spans="1:14" ht="30" customHeight="1" x14ac:dyDescent="0.3">
      <c r="A1" s="50" t="s">
        <v>10</v>
      </c>
      <c r="B1" s="50" t="s">
        <v>3727</v>
      </c>
      <c r="C1" s="50" t="s">
        <v>3728</v>
      </c>
      <c r="D1" s="50" t="s">
        <v>2749</v>
      </c>
      <c r="E1" s="50" t="s">
        <v>2750</v>
      </c>
      <c r="F1" s="50" t="s">
        <v>2748</v>
      </c>
      <c r="G1" s="50" t="s">
        <v>12</v>
      </c>
      <c r="H1" s="50" t="s">
        <v>2751</v>
      </c>
      <c r="I1" s="50" t="s">
        <v>3729</v>
      </c>
      <c r="J1" s="50" t="s">
        <v>4847</v>
      </c>
      <c r="K1" s="68" t="s">
        <v>4818</v>
      </c>
      <c r="L1" s="68" t="s">
        <v>4863</v>
      </c>
      <c r="M1" s="68" t="s">
        <v>4872</v>
      </c>
      <c r="N1" s="51" t="s">
        <v>3628</v>
      </c>
    </row>
    <row r="2" spans="1:14" ht="60" hidden="1" customHeight="1" x14ac:dyDescent="0.3">
      <c r="A2" s="56"/>
      <c r="B2" s="56"/>
      <c r="C2" s="56">
        <v>2</v>
      </c>
      <c r="D2" s="56" t="s">
        <v>1681</v>
      </c>
      <c r="E2" s="56" t="s">
        <v>2867</v>
      </c>
      <c r="F2" s="56" t="s">
        <v>3741</v>
      </c>
      <c r="G2" s="57" t="s">
        <v>2868</v>
      </c>
      <c r="H2" s="56" t="s">
        <v>2869</v>
      </c>
      <c r="I2" s="56" t="s">
        <v>3764</v>
      </c>
      <c r="J2" s="71" t="s">
        <v>3765</v>
      </c>
      <c r="K2" s="90" t="s">
        <v>4824</v>
      </c>
      <c r="L2" s="90" t="s">
        <v>2759</v>
      </c>
      <c r="M2" s="90"/>
      <c r="N2" s="59"/>
    </row>
    <row r="3" spans="1:14" ht="60" hidden="1" customHeight="1" x14ac:dyDescent="0.3">
      <c r="A3" s="56">
        <v>1975</v>
      </c>
      <c r="B3" s="56"/>
      <c r="C3" s="56">
        <v>3</v>
      </c>
      <c r="D3" s="53" t="s">
        <v>2798</v>
      </c>
      <c r="E3" s="53" t="s">
        <v>2799</v>
      </c>
      <c r="F3" s="53" t="s">
        <v>3781</v>
      </c>
      <c r="G3" s="54" t="s">
        <v>2762</v>
      </c>
      <c r="H3" s="56" t="s">
        <v>2800</v>
      </c>
      <c r="I3" s="56" t="s">
        <v>3782</v>
      </c>
      <c r="J3" s="71" t="s">
        <v>3783</v>
      </c>
      <c r="K3" s="90" t="s">
        <v>4824</v>
      </c>
      <c r="L3" s="67" t="s">
        <v>2759</v>
      </c>
    </row>
    <row r="4" spans="1:14" ht="60" hidden="1" customHeight="1" x14ac:dyDescent="0.3">
      <c r="A4" s="53">
        <v>1977</v>
      </c>
      <c r="C4" s="53">
        <v>4</v>
      </c>
      <c r="D4" s="53" t="s">
        <v>2902</v>
      </c>
      <c r="E4" s="53" t="s">
        <v>2903</v>
      </c>
      <c r="F4" s="53" t="s">
        <v>3781</v>
      </c>
      <c r="G4" s="54" t="s">
        <v>2762</v>
      </c>
      <c r="H4" s="53" t="s">
        <v>2904</v>
      </c>
      <c r="I4" s="53" t="s">
        <v>3789</v>
      </c>
      <c r="J4" s="71" t="s">
        <v>3790</v>
      </c>
      <c r="K4" s="90" t="s">
        <v>4824</v>
      </c>
      <c r="L4" s="90" t="s">
        <v>2759</v>
      </c>
      <c r="M4" s="90"/>
    </row>
    <row r="5" spans="1:14" ht="60" hidden="1" customHeight="1" x14ac:dyDescent="0.3">
      <c r="A5" s="56">
        <v>1979</v>
      </c>
      <c r="B5" s="56"/>
      <c r="C5" s="56">
        <v>5</v>
      </c>
      <c r="D5" s="56" t="s">
        <v>2036</v>
      </c>
      <c r="E5" s="56" t="s">
        <v>2916</v>
      </c>
      <c r="F5" s="56" t="s">
        <v>3781</v>
      </c>
      <c r="G5" s="54" t="s">
        <v>2754</v>
      </c>
      <c r="H5" s="56" t="s">
        <v>2918</v>
      </c>
      <c r="I5" s="56" t="s">
        <v>3795</v>
      </c>
      <c r="J5" s="71" t="s">
        <v>3796</v>
      </c>
      <c r="K5" s="90" t="s">
        <v>4824</v>
      </c>
      <c r="L5" s="67" t="s">
        <v>2759</v>
      </c>
    </row>
    <row r="6" spans="1:14" ht="45" hidden="1" customHeight="1" x14ac:dyDescent="0.3">
      <c r="A6" s="56">
        <v>1981</v>
      </c>
      <c r="B6" s="56"/>
      <c r="C6" s="56">
        <v>6</v>
      </c>
      <c r="D6" s="56" t="s">
        <v>2785</v>
      </c>
      <c r="E6" s="56" t="s">
        <v>2786</v>
      </c>
      <c r="F6" s="56" t="s">
        <v>3741</v>
      </c>
      <c r="G6" s="54" t="s">
        <v>2754</v>
      </c>
      <c r="H6" s="56" t="s">
        <v>2787</v>
      </c>
      <c r="I6" s="56" t="s">
        <v>3825</v>
      </c>
      <c r="J6" s="71" t="s">
        <v>3826</v>
      </c>
      <c r="K6" s="90" t="s">
        <v>4824</v>
      </c>
      <c r="L6" s="90" t="s">
        <v>2759</v>
      </c>
      <c r="M6" s="90"/>
    </row>
    <row r="7" spans="1:14" ht="45" hidden="1" customHeight="1" x14ac:dyDescent="0.3">
      <c r="A7" s="56">
        <v>1981</v>
      </c>
      <c r="B7" s="56"/>
      <c r="C7" s="56">
        <v>7</v>
      </c>
      <c r="D7" s="56" t="s">
        <v>2791</v>
      </c>
      <c r="E7" s="56" t="s">
        <v>3052</v>
      </c>
      <c r="F7" s="56" t="s">
        <v>3802</v>
      </c>
      <c r="G7" s="54" t="s">
        <v>3050</v>
      </c>
      <c r="H7" s="56" t="s">
        <v>3053</v>
      </c>
      <c r="I7" s="56" t="s">
        <v>3827</v>
      </c>
      <c r="J7" s="71" t="s">
        <v>3828</v>
      </c>
      <c r="K7" s="90" t="s">
        <v>4824</v>
      </c>
      <c r="L7" s="67" t="s">
        <v>2759</v>
      </c>
      <c r="N7" s="59"/>
    </row>
    <row r="8" spans="1:14" ht="60" hidden="1" customHeight="1" x14ac:dyDescent="0.3">
      <c r="A8" s="53">
        <v>1983</v>
      </c>
      <c r="C8" s="53">
        <v>8</v>
      </c>
      <c r="D8" s="53" t="s">
        <v>2905</v>
      </c>
      <c r="E8" s="53" t="s">
        <v>2906</v>
      </c>
      <c r="F8" s="53" t="s">
        <v>3781</v>
      </c>
      <c r="G8" s="54" t="s">
        <v>2754</v>
      </c>
      <c r="H8" s="53" t="s">
        <v>2907</v>
      </c>
      <c r="I8" s="53" t="s">
        <v>3833</v>
      </c>
      <c r="J8" s="71" t="s">
        <v>3834</v>
      </c>
      <c r="K8" s="90" t="s">
        <v>4824</v>
      </c>
      <c r="L8" s="67" t="s">
        <v>2759</v>
      </c>
    </row>
    <row r="9" spans="1:14" ht="60" hidden="1" customHeight="1" x14ac:dyDescent="0.3">
      <c r="A9" s="56">
        <v>1985</v>
      </c>
      <c r="B9" s="56"/>
      <c r="C9" s="56">
        <v>9</v>
      </c>
      <c r="D9" s="56" t="s">
        <v>2845</v>
      </c>
      <c r="E9" s="53" t="s">
        <v>2846</v>
      </c>
      <c r="F9" s="53" t="s">
        <v>3859</v>
      </c>
      <c r="G9" s="54" t="s">
        <v>2762</v>
      </c>
      <c r="H9" s="56" t="s">
        <v>3860</v>
      </c>
      <c r="I9" s="56" t="s">
        <v>3861</v>
      </c>
      <c r="J9" s="71" t="s">
        <v>3862</v>
      </c>
      <c r="K9" s="90" t="s">
        <v>4824</v>
      </c>
      <c r="L9" s="90" t="s">
        <v>2759</v>
      </c>
      <c r="M9" s="90"/>
    </row>
    <row r="10" spans="1:14" ht="60" hidden="1" customHeight="1" x14ac:dyDescent="0.3">
      <c r="A10" s="56">
        <v>1988</v>
      </c>
      <c r="B10" s="56"/>
      <c r="C10" s="56">
        <v>10</v>
      </c>
      <c r="D10" s="56" t="s">
        <v>2884</v>
      </c>
      <c r="E10" s="56" t="s">
        <v>2885</v>
      </c>
      <c r="F10" s="56" t="s">
        <v>3781</v>
      </c>
      <c r="G10" s="57" t="s">
        <v>2762</v>
      </c>
      <c r="H10" s="56" t="s">
        <v>2886</v>
      </c>
      <c r="I10" s="56" t="s">
        <v>3892</v>
      </c>
      <c r="J10" s="71" t="s">
        <v>3893</v>
      </c>
      <c r="K10" s="90" t="s">
        <v>4824</v>
      </c>
      <c r="L10" s="67" t="s">
        <v>2759</v>
      </c>
    </row>
    <row r="11" spans="1:14" ht="45" hidden="1" customHeight="1" x14ac:dyDescent="0.3">
      <c r="A11" s="56">
        <v>1989</v>
      </c>
      <c r="B11" s="56"/>
      <c r="C11" s="56">
        <v>11</v>
      </c>
      <c r="D11" s="56" t="s">
        <v>91</v>
      </c>
      <c r="E11" s="56" t="s">
        <v>2952</v>
      </c>
      <c r="F11" s="56" t="s">
        <v>3802</v>
      </c>
      <c r="G11" s="57" t="s">
        <v>2762</v>
      </c>
      <c r="H11" s="56" t="s">
        <v>2953</v>
      </c>
      <c r="I11" s="56" t="s">
        <v>3901</v>
      </c>
      <c r="J11" s="71" t="s">
        <v>3902</v>
      </c>
      <c r="K11" s="90" t="s">
        <v>4824</v>
      </c>
      <c r="L11" s="67" t="s">
        <v>2759</v>
      </c>
    </row>
    <row r="12" spans="1:14" ht="45" hidden="1" customHeight="1" x14ac:dyDescent="0.3">
      <c r="A12" s="56">
        <v>1989</v>
      </c>
      <c r="B12" s="56"/>
      <c r="C12" s="56">
        <v>12</v>
      </c>
      <c r="D12" s="56" t="s">
        <v>2817</v>
      </c>
      <c r="E12" s="56" t="s">
        <v>2818</v>
      </c>
      <c r="F12" s="56" t="s">
        <v>3781</v>
      </c>
      <c r="G12" s="57" t="s">
        <v>2812</v>
      </c>
      <c r="H12" s="56" t="s">
        <v>2819</v>
      </c>
      <c r="I12" s="56" t="s">
        <v>3903</v>
      </c>
      <c r="J12" s="71" t="s">
        <v>3904</v>
      </c>
      <c r="K12" s="90" t="s">
        <v>4824</v>
      </c>
      <c r="L12" s="67" t="s">
        <v>2759</v>
      </c>
    </row>
    <row r="13" spans="1:14" ht="45" hidden="1" customHeight="1" x14ac:dyDescent="0.3">
      <c r="A13" s="56">
        <v>1990</v>
      </c>
      <c r="B13" s="56"/>
      <c r="C13" s="56">
        <v>13</v>
      </c>
      <c r="D13" s="56" t="s">
        <v>2847</v>
      </c>
      <c r="E13" s="56" t="s">
        <v>2848</v>
      </c>
      <c r="F13" s="56" t="s">
        <v>3905</v>
      </c>
      <c r="G13" s="57" t="s">
        <v>2762</v>
      </c>
      <c r="H13" s="56" t="s">
        <v>2849</v>
      </c>
      <c r="I13" s="56" t="s">
        <v>3906</v>
      </c>
      <c r="J13" s="71" t="s">
        <v>3907</v>
      </c>
      <c r="K13" s="90" t="s">
        <v>4824</v>
      </c>
      <c r="L13" s="67" t="s">
        <v>2759</v>
      </c>
    </row>
    <row r="14" spans="1:14" ht="60" hidden="1" customHeight="1" x14ac:dyDescent="0.3">
      <c r="A14" s="56">
        <v>1993</v>
      </c>
      <c r="B14" s="56"/>
      <c r="C14" s="56">
        <v>14</v>
      </c>
      <c r="D14" s="56" t="s">
        <v>2840</v>
      </c>
      <c r="E14" s="56" t="s">
        <v>2843</v>
      </c>
      <c r="F14" s="56" t="s">
        <v>3839</v>
      </c>
      <c r="G14" s="57" t="s">
        <v>2762</v>
      </c>
      <c r="H14" s="56" t="s">
        <v>2844</v>
      </c>
      <c r="I14" s="56" t="s">
        <v>3930</v>
      </c>
      <c r="J14" s="71" t="s">
        <v>3931</v>
      </c>
      <c r="K14" s="90" t="s">
        <v>4824</v>
      </c>
      <c r="L14" s="67" t="s">
        <v>2759</v>
      </c>
    </row>
    <row r="15" spans="1:14" ht="60" hidden="1" customHeight="1" x14ac:dyDescent="0.3">
      <c r="A15" s="56">
        <v>1995</v>
      </c>
      <c r="B15" s="56"/>
      <c r="C15" s="56">
        <v>15</v>
      </c>
      <c r="D15" s="56" t="s">
        <v>2861</v>
      </c>
      <c r="E15" s="56" t="s">
        <v>2862</v>
      </c>
      <c r="F15" s="56" t="s">
        <v>3781</v>
      </c>
      <c r="G15" s="57" t="s">
        <v>2762</v>
      </c>
      <c r="H15" s="56" t="s">
        <v>2863</v>
      </c>
      <c r="I15" s="63" t="s">
        <v>3982</v>
      </c>
      <c r="J15" s="71" t="s">
        <v>3983</v>
      </c>
      <c r="K15" s="90" t="s">
        <v>4824</v>
      </c>
      <c r="L15" s="67" t="s">
        <v>2759</v>
      </c>
    </row>
    <row r="16" spans="1:14" ht="60" hidden="1" customHeight="1" x14ac:dyDescent="0.3">
      <c r="A16" s="56">
        <v>1995</v>
      </c>
      <c r="B16" s="64"/>
      <c r="C16" s="64">
        <v>16</v>
      </c>
      <c r="D16" s="56" t="s">
        <v>2922</v>
      </c>
      <c r="E16" s="56" t="s">
        <v>2923</v>
      </c>
      <c r="F16" s="56" t="s">
        <v>3741</v>
      </c>
      <c r="G16" s="57" t="s">
        <v>2762</v>
      </c>
      <c r="H16" s="56" t="s">
        <v>2921</v>
      </c>
      <c r="I16" s="63" t="s">
        <v>3984</v>
      </c>
      <c r="J16" s="71" t="s">
        <v>3985</v>
      </c>
      <c r="K16" s="90" t="s">
        <v>4824</v>
      </c>
      <c r="L16" s="67" t="s">
        <v>2759</v>
      </c>
    </row>
    <row r="17" spans="1:14" ht="60" hidden="1" customHeight="1" x14ac:dyDescent="0.3">
      <c r="A17" s="56"/>
      <c r="B17" s="64"/>
      <c r="C17" s="64">
        <v>17</v>
      </c>
      <c r="D17" s="56" t="s">
        <v>2919</v>
      </c>
      <c r="E17" s="56" t="s">
        <v>2920</v>
      </c>
      <c r="F17" s="56" t="s">
        <v>3741</v>
      </c>
      <c r="G17" s="57" t="s">
        <v>2762</v>
      </c>
      <c r="H17" s="56" t="s">
        <v>2921</v>
      </c>
      <c r="I17" s="63" t="s">
        <v>3984</v>
      </c>
      <c r="J17" s="71" t="s">
        <v>3985</v>
      </c>
      <c r="K17" s="90" t="s">
        <v>4824</v>
      </c>
      <c r="L17" s="90" t="s">
        <v>2759</v>
      </c>
      <c r="M17" s="90"/>
    </row>
    <row r="18" spans="1:14" ht="60" hidden="1" customHeight="1" x14ac:dyDescent="0.3">
      <c r="A18" s="56">
        <v>1996</v>
      </c>
      <c r="B18" s="56"/>
      <c r="C18" s="56">
        <v>18</v>
      </c>
      <c r="D18" s="56" t="s">
        <v>3016</v>
      </c>
      <c r="E18" s="56" t="s">
        <v>3017</v>
      </c>
      <c r="F18" s="56" t="s">
        <v>3781</v>
      </c>
      <c r="G18" s="57" t="s">
        <v>2762</v>
      </c>
      <c r="H18" s="56" t="s">
        <v>3018</v>
      </c>
      <c r="I18" s="56" t="s">
        <v>4012</v>
      </c>
      <c r="J18" s="71" t="s">
        <v>4013</v>
      </c>
      <c r="K18" s="90" t="s">
        <v>4824</v>
      </c>
      <c r="L18" s="90" t="s">
        <v>2759</v>
      </c>
      <c r="M18" s="90"/>
    </row>
    <row r="19" spans="1:14" ht="60" hidden="1" customHeight="1" x14ac:dyDescent="0.3">
      <c r="A19" s="56">
        <v>1996</v>
      </c>
      <c r="B19" s="56"/>
      <c r="C19" s="56">
        <v>19</v>
      </c>
      <c r="D19" s="56" t="s">
        <v>2810</v>
      </c>
      <c r="E19" s="56" t="s">
        <v>2811</v>
      </c>
      <c r="F19" s="56" t="s">
        <v>3781</v>
      </c>
      <c r="G19" s="57" t="s">
        <v>2812</v>
      </c>
      <c r="H19" s="56" t="s">
        <v>2813</v>
      </c>
      <c r="I19" s="56" t="s">
        <v>4014</v>
      </c>
      <c r="J19" s="71" t="s">
        <v>4015</v>
      </c>
      <c r="K19" s="90" t="s">
        <v>4824</v>
      </c>
      <c r="L19" s="90" t="s">
        <v>2759</v>
      </c>
      <c r="M19" s="90"/>
    </row>
    <row r="20" spans="1:14" ht="60" hidden="1" customHeight="1" x14ac:dyDescent="0.3">
      <c r="A20" s="56">
        <v>1996</v>
      </c>
      <c r="B20" s="56"/>
      <c r="C20" s="56">
        <v>20</v>
      </c>
      <c r="D20" s="56" t="s">
        <v>4016</v>
      </c>
      <c r="E20" s="56" t="s">
        <v>4017</v>
      </c>
      <c r="F20" s="56" t="s">
        <v>3781</v>
      </c>
      <c r="G20" s="57" t="s">
        <v>2793</v>
      </c>
      <c r="H20" s="56" t="s">
        <v>4018</v>
      </c>
      <c r="I20" s="56" t="s">
        <v>4019</v>
      </c>
      <c r="J20" s="71" t="s">
        <v>4020</v>
      </c>
      <c r="K20" s="90" t="s">
        <v>4824</v>
      </c>
      <c r="L20" s="90" t="s">
        <v>2759</v>
      </c>
      <c r="M20" s="90"/>
      <c r="N20" s="59"/>
    </row>
    <row r="21" spans="1:14" ht="60" hidden="1" customHeight="1" x14ac:dyDescent="0.3">
      <c r="A21" s="56">
        <v>1996</v>
      </c>
      <c r="B21" s="56"/>
      <c r="C21" s="56">
        <v>21</v>
      </c>
      <c r="D21" s="56" t="s">
        <v>4021</v>
      </c>
      <c r="E21" s="56" t="s">
        <v>4022</v>
      </c>
      <c r="F21" s="56" t="s">
        <v>3741</v>
      </c>
      <c r="G21" s="57" t="s">
        <v>2762</v>
      </c>
      <c r="H21" s="56" t="s">
        <v>4023</v>
      </c>
      <c r="I21" s="56" t="s">
        <v>4024</v>
      </c>
      <c r="J21" s="71" t="s">
        <v>4025</v>
      </c>
      <c r="K21" s="90" t="s">
        <v>4824</v>
      </c>
      <c r="L21" s="90" t="s">
        <v>2759</v>
      </c>
      <c r="M21" s="90"/>
    </row>
    <row r="22" spans="1:14" ht="45" hidden="1" customHeight="1" x14ac:dyDescent="0.3">
      <c r="A22" s="56"/>
      <c r="B22" s="56"/>
      <c r="C22" s="56">
        <v>22</v>
      </c>
      <c r="D22" s="56" t="s">
        <v>4026</v>
      </c>
      <c r="E22" s="56" t="s">
        <v>4027</v>
      </c>
      <c r="F22" s="56" t="s">
        <v>3741</v>
      </c>
      <c r="G22" s="57" t="s">
        <v>2762</v>
      </c>
      <c r="H22" s="56" t="s">
        <v>4023</v>
      </c>
      <c r="I22" s="56" t="s">
        <v>4024</v>
      </c>
      <c r="J22" s="71" t="s">
        <v>4025</v>
      </c>
      <c r="K22" s="90" t="s">
        <v>4824</v>
      </c>
      <c r="L22" s="90" t="s">
        <v>2759</v>
      </c>
      <c r="M22" s="90"/>
    </row>
    <row r="23" spans="1:14" ht="45" hidden="1" customHeight="1" x14ac:dyDescent="0.3">
      <c r="A23" s="59"/>
      <c r="B23" s="59"/>
      <c r="C23" s="59">
        <v>25</v>
      </c>
      <c r="D23" s="59" t="s">
        <v>2911</v>
      </c>
      <c r="E23" s="59" t="s">
        <v>2912</v>
      </c>
      <c r="F23" s="59" t="s">
        <v>3802</v>
      </c>
      <c r="G23" s="65" t="s">
        <v>2754</v>
      </c>
      <c r="H23" s="59" t="s">
        <v>2839</v>
      </c>
      <c r="I23" s="59" t="s">
        <v>4061</v>
      </c>
      <c r="J23" s="70" t="s">
        <v>4062</v>
      </c>
      <c r="K23" s="90" t="s">
        <v>4824</v>
      </c>
      <c r="L23" s="67" t="s">
        <v>2759</v>
      </c>
    </row>
    <row r="24" spans="1:14" ht="60" hidden="1" customHeight="1" x14ac:dyDescent="0.3">
      <c r="A24" s="58">
        <v>1998</v>
      </c>
      <c r="B24" s="58"/>
      <c r="C24" s="58">
        <v>29</v>
      </c>
      <c r="D24" s="58" t="s">
        <v>2769</v>
      </c>
      <c r="E24" s="58" t="s">
        <v>2770</v>
      </c>
      <c r="F24" s="58" t="s">
        <v>3781</v>
      </c>
      <c r="G24" s="65" t="s">
        <v>2762</v>
      </c>
      <c r="H24" s="58" t="s">
        <v>2771</v>
      </c>
      <c r="I24" s="58" t="s">
        <v>4078</v>
      </c>
      <c r="J24" s="70" t="s">
        <v>4079</v>
      </c>
      <c r="K24" s="90" t="s">
        <v>4824</v>
      </c>
      <c r="L24" s="67" t="s">
        <v>2759</v>
      </c>
    </row>
    <row r="25" spans="1:14" ht="68.25" hidden="1" customHeight="1" x14ac:dyDescent="0.3">
      <c r="A25" s="76">
        <v>1998</v>
      </c>
      <c r="B25" s="76"/>
      <c r="C25" s="76">
        <v>30</v>
      </c>
      <c r="D25" s="76" t="s">
        <v>91</v>
      </c>
      <c r="E25" s="76" t="s">
        <v>3172</v>
      </c>
      <c r="F25" s="76" t="s">
        <v>3802</v>
      </c>
      <c r="G25" s="80" t="s">
        <v>3170</v>
      </c>
      <c r="H25" s="76" t="s">
        <v>3173</v>
      </c>
      <c r="I25" s="76" t="s">
        <v>4080</v>
      </c>
      <c r="J25" s="78" t="s">
        <v>4081</v>
      </c>
      <c r="K25" s="89" t="s">
        <v>4824</v>
      </c>
      <c r="L25" s="89" t="s">
        <v>2759</v>
      </c>
      <c r="M25" s="79"/>
      <c r="N25" s="75"/>
    </row>
    <row r="26" spans="1:14" ht="45" hidden="1" customHeight="1" x14ac:dyDescent="0.3">
      <c r="A26" s="53">
        <v>1999</v>
      </c>
      <c r="C26" s="53">
        <v>31</v>
      </c>
      <c r="D26" s="53" t="s">
        <v>2060</v>
      </c>
      <c r="E26" s="53" t="s">
        <v>2859</v>
      </c>
      <c r="F26" s="53" t="s">
        <v>3839</v>
      </c>
      <c r="G26" s="54" t="s">
        <v>2762</v>
      </c>
      <c r="H26" s="53" t="s">
        <v>2860</v>
      </c>
      <c r="I26" s="53" t="s">
        <v>4087</v>
      </c>
      <c r="J26" s="71" t="s">
        <v>4088</v>
      </c>
      <c r="K26" s="90" t="s">
        <v>4824</v>
      </c>
      <c r="L26" s="67" t="s">
        <v>2759</v>
      </c>
    </row>
    <row r="27" spans="1:14" ht="45" hidden="1" customHeight="1" x14ac:dyDescent="0.3">
      <c r="A27" s="53">
        <v>2000</v>
      </c>
      <c r="C27" s="53">
        <v>32</v>
      </c>
      <c r="D27" s="53" t="s">
        <v>2911</v>
      </c>
      <c r="E27" s="53" t="s">
        <v>269</v>
      </c>
      <c r="F27" s="53" t="s">
        <v>3802</v>
      </c>
      <c r="G27" s="54" t="s">
        <v>2762</v>
      </c>
      <c r="H27" s="53" t="s">
        <v>2913</v>
      </c>
      <c r="I27" s="53" t="s">
        <v>4100</v>
      </c>
      <c r="J27" s="71" t="s">
        <v>4101</v>
      </c>
      <c r="K27" s="90" t="s">
        <v>4824</v>
      </c>
      <c r="L27" s="67" t="s">
        <v>2759</v>
      </c>
    </row>
    <row r="28" spans="1:14" ht="45" hidden="1" customHeight="1" x14ac:dyDescent="0.3">
      <c r="A28" s="75" t="s">
        <v>4905</v>
      </c>
      <c r="B28" s="76"/>
      <c r="C28" s="76">
        <v>36</v>
      </c>
      <c r="D28" s="76" t="s">
        <v>3321</v>
      </c>
      <c r="E28" s="76" t="s">
        <v>3322</v>
      </c>
      <c r="F28" s="76" t="s">
        <v>4069</v>
      </c>
      <c r="G28" s="80" t="s">
        <v>3215</v>
      </c>
      <c r="H28" s="76" t="s">
        <v>3225</v>
      </c>
      <c r="I28" s="76" t="s">
        <v>4102</v>
      </c>
      <c r="J28" s="78" t="s">
        <v>4103</v>
      </c>
      <c r="K28" s="89" t="s">
        <v>4824</v>
      </c>
      <c r="L28" s="89" t="s">
        <v>2759</v>
      </c>
      <c r="M28" s="89" t="s">
        <v>276</v>
      </c>
      <c r="N28" s="91" t="s">
        <v>4886</v>
      </c>
    </row>
    <row r="29" spans="1:14" ht="60" hidden="1" customHeight="1" x14ac:dyDescent="0.3">
      <c r="A29" s="53">
        <v>2000</v>
      </c>
      <c r="C29" s="53">
        <v>38</v>
      </c>
      <c r="D29" s="53" t="s">
        <v>2820</v>
      </c>
      <c r="E29" s="53" t="s">
        <v>2821</v>
      </c>
      <c r="F29" s="53" t="s">
        <v>3781</v>
      </c>
      <c r="G29" s="54" t="s">
        <v>2822</v>
      </c>
      <c r="H29" s="53" t="s">
        <v>2823</v>
      </c>
      <c r="I29" s="53" t="s">
        <v>4104</v>
      </c>
      <c r="J29" s="71" t="s">
        <v>4105</v>
      </c>
      <c r="K29" s="90" t="s">
        <v>4824</v>
      </c>
      <c r="L29" s="67" t="s">
        <v>2759</v>
      </c>
      <c r="N29" s="59"/>
    </row>
    <row r="30" spans="1:14" ht="60" hidden="1" customHeight="1" x14ac:dyDescent="0.3">
      <c r="A30" s="56">
        <v>2001</v>
      </c>
      <c r="B30" s="56"/>
      <c r="C30" s="56">
        <v>39</v>
      </c>
      <c r="D30" s="56" t="s">
        <v>2914</v>
      </c>
      <c r="E30" s="56" t="s">
        <v>2915</v>
      </c>
      <c r="F30" s="56" t="s">
        <v>3802</v>
      </c>
      <c r="G30" s="54" t="s">
        <v>2754</v>
      </c>
      <c r="H30" s="56" t="s">
        <v>2784</v>
      </c>
      <c r="I30" s="56" t="s">
        <v>4112</v>
      </c>
      <c r="J30" s="71" t="s">
        <v>4113</v>
      </c>
      <c r="K30" s="90" t="s">
        <v>4824</v>
      </c>
      <c r="L30" s="67" t="s">
        <v>2759</v>
      </c>
    </row>
    <row r="31" spans="1:14" ht="60" hidden="1" customHeight="1" x14ac:dyDescent="0.3">
      <c r="A31" s="56"/>
      <c r="B31" s="56"/>
      <c r="C31" s="56">
        <v>40</v>
      </c>
      <c r="D31" s="56" t="s">
        <v>2782</v>
      </c>
      <c r="E31" s="56" t="s">
        <v>2783</v>
      </c>
      <c r="F31" s="56" t="s">
        <v>3802</v>
      </c>
      <c r="G31" s="54" t="s">
        <v>2754</v>
      </c>
      <c r="H31" s="56" t="s">
        <v>2784</v>
      </c>
      <c r="I31" s="56" t="s">
        <v>4112</v>
      </c>
      <c r="J31" s="71" t="s">
        <v>4113</v>
      </c>
      <c r="K31" s="90" t="s">
        <v>4824</v>
      </c>
      <c r="L31" s="67" t="s">
        <v>2759</v>
      </c>
    </row>
    <row r="32" spans="1:14" ht="60" hidden="1" customHeight="1" x14ac:dyDescent="0.3">
      <c r="A32" s="56">
        <v>2001</v>
      </c>
      <c r="B32" s="56"/>
      <c r="C32" s="56">
        <v>41</v>
      </c>
      <c r="D32" s="56" t="s">
        <v>2816</v>
      </c>
      <c r="E32" s="56" t="s">
        <v>2853</v>
      </c>
      <c r="F32" s="56" t="s">
        <v>3741</v>
      </c>
      <c r="G32" s="57" t="s">
        <v>2773</v>
      </c>
      <c r="H32" s="56" t="s">
        <v>2854</v>
      </c>
      <c r="I32" s="56" t="s">
        <v>4114</v>
      </c>
      <c r="J32" s="71" t="s">
        <v>4115</v>
      </c>
      <c r="K32" s="90" t="s">
        <v>4824</v>
      </c>
      <c r="L32" s="67" t="s">
        <v>2759</v>
      </c>
    </row>
    <row r="33" spans="1:13" ht="60" hidden="1" customHeight="1" x14ac:dyDescent="0.3">
      <c r="A33" s="56">
        <v>2001</v>
      </c>
      <c r="B33" s="56"/>
      <c r="C33" s="56">
        <v>42</v>
      </c>
      <c r="D33" s="56" t="s">
        <v>2927</v>
      </c>
      <c r="E33" s="56" t="s">
        <v>2928</v>
      </c>
      <c r="F33" s="56" t="s">
        <v>3741</v>
      </c>
      <c r="G33" s="57" t="s">
        <v>2762</v>
      </c>
      <c r="H33" s="56" t="s">
        <v>2929</v>
      </c>
      <c r="I33" s="56" t="s">
        <v>4123</v>
      </c>
      <c r="J33" s="71" t="s">
        <v>4124</v>
      </c>
      <c r="K33" s="90" t="s">
        <v>4824</v>
      </c>
      <c r="L33" s="67" t="s">
        <v>2759</v>
      </c>
    </row>
    <row r="34" spans="1:13" ht="60" hidden="1" customHeight="1" x14ac:dyDescent="0.3">
      <c r="A34" s="56">
        <v>2001</v>
      </c>
      <c r="B34" s="56"/>
      <c r="C34" s="56">
        <v>43</v>
      </c>
      <c r="D34" s="56" t="s">
        <v>2802</v>
      </c>
      <c r="E34" s="56" t="s">
        <v>2803</v>
      </c>
      <c r="F34" s="56" t="s">
        <v>4069</v>
      </c>
      <c r="G34" s="57" t="s">
        <v>2793</v>
      </c>
      <c r="H34" s="56" t="s">
        <v>2804</v>
      </c>
      <c r="I34" s="56" t="s">
        <v>4125</v>
      </c>
      <c r="J34" s="71" t="s">
        <v>4126</v>
      </c>
      <c r="K34" s="90" t="s">
        <v>4824</v>
      </c>
      <c r="L34" s="67" t="s">
        <v>2759</v>
      </c>
    </row>
    <row r="35" spans="1:13" ht="60" hidden="1" customHeight="1" x14ac:dyDescent="0.3">
      <c r="A35" s="56">
        <v>2001</v>
      </c>
      <c r="B35" s="56"/>
      <c r="C35" s="56">
        <v>44</v>
      </c>
      <c r="D35" s="56" t="s">
        <v>3069</v>
      </c>
      <c r="E35" s="56" t="s">
        <v>3070</v>
      </c>
      <c r="F35" s="56" t="s">
        <v>3781</v>
      </c>
      <c r="G35" s="57" t="s">
        <v>2889</v>
      </c>
      <c r="H35" s="56" t="s">
        <v>3071</v>
      </c>
      <c r="I35" s="56" t="s">
        <v>4127</v>
      </c>
      <c r="J35" s="71" t="s">
        <v>4128</v>
      </c>
      <c r="K35" s="90" t="s">
        <v>4824</v>
      </c>
      <c r="L35" s="90" t="s">
        <v>2759</v>
      </c>
      <c r="M35" s="90"/>
    </row>
    <row r="36" spans="1:13" ht="60" hidden="1" customHeight="1" x14ac:dyDescent="0.3">
      <c r="A36" s="53">
        <v>2002</v>
      </c>
      <c r="C36" s="53">
        <v>45</v>
      </c>
      <c r="D36" s="53" t="s">
        <v>2827</v>
      </c>
      <c r="E36" s="53" t="s">
        <v>2828</v>
      </c>
      <c r="F36" s="53" t="s">
        <v>3741</v>
      </c>
      <c r="G36" s="54" t="s">
        <v>2762</v>
      </c>
      <c r="H36" s="53" t="s">
        <v>2829</v>
      </c>
      <c r="I36" s="53" t="s">
        <v>4137</v>
      </c>
      <c r="J36" s="71" t="s">
        <v>4138</v>
      </c>
      <c r="K36" s="90" t="s">
        <v>4824</v>
      </c>
      <c r="L36" s="67" t="s">
        <v>2759</v>
      </c>
    </row>
    <row r="37" spans="1:13" s="56" customFormat="1" ht="60" hidden="1" customHeight="1" x14ac:dyDescent="0.3">
      <c r="A37" s="53">
        <v>2002</v>
      </c>
      <c r="B37" s="53"/>
      <c r="C37" s="53">
        <v>46</v>
      </c>
      <c r="D37" s="53" t="s">
        <v>2897</v>
      </c>
      <c r="E37" s="53" t="s">
        <v>2898</v>
      </c>
      <c r="F37" s="58" t="s">
        <v>4139</v>
      </c>
      <c r="G37" s="54" t="s">
        <v>2762</v>
      </c>
      <c r="H37" s="53" t="s">
        <v>2899</v>
      </c>
      <c r="I37" s="53" t="s">
        <v>4140</v>
      </c>
      <c r="J37" s="71" t="s">
        <v>4141</v>
      </c>
      <c r="K37" s="90" t="s">
        <v>4824</v>
      </c>
      <c r="L37" s="67" t="s">
        <v>2759</v>
      </c>
      <c r="M37" s="67"/>
    </row>
    <row r="38" spans="1:13" s="56" customFormat="1" ht="60" hidden="1" customHeight="1" x14ac:dyDescent="0.3">
      <c r="A38" s="56">
        <v>2002</v>
      </c>
      <c r="C38" s="56">
        <v>47</v>
      </c>
      <c r="D38" s="56" t="s">
        <v>328</v>
      </c>
      <c r="E38" s="56" t="s">
        <v>3019</v>
      </c>
      <c r="F38" s="56" t="s">
        <v>3802</v>
      </c>
      <c r="G38" s="54" t="s">
        <v>2754</v>
      </c>
      <c r="H38" s="56" t="s">
        <v>3020</v>
      </c>
      <c r="I38" s="56" t="s">
        <v>4142</v>
      </c>
      <c r="J38" s="71" t="s">
        <v>4143</v>
      </c>
      <c r="K38" s="90" t="s">
        <v>4824</v>
      </c>
      <c r="L38" s="67" t="s">
        <v>2759</v>
      </c>
      <c r="M38" s="67"/>
    </row>
    <row r="39" spans="1:13" s="56" customFormat="1" ht="60" hidden="1" customHeight="1" x14ac:dyDescent="0.3">
      <c r="A39" s="56">
        <v>2003</v>
      </c>
      <c r="C39" s="56">
        <v>51</v>
      </c>
      <c r="D39" s="56" t="s">
        <v>2887</v>
      </c>
      <c r="E39" s="56" t="s">
        <v>2888</v>
      </c>
      <c r="F39" s="56" t="s">
        <v>3781</v>
      </c>
      <c r="G39" s="57" t="s">
        <v>2889</v>
      </c>
      <c r="H39" s="56" t="s">
        <v>2890</v>
      </c>
      <c r="I39" s="56" t="s">
        <v>4167</v>
      </c>
      <c r="J39" s="71" t="s">
        <v>4168</v>
      </c>
      <c r="K39" s="90" t="s">
        <v>4824</v>
      </c>
      <c r="L39" s="67" t="s">
        <v>2759</v>
      </c>
      <c r="M39" s="67"/>
    </row>
    <row r="40" spans="1:13" ht="45" hidden="1" customHeight="1" x14ac:dyDescent="0.3">
      <c r="A40" s="56">
        <v>2003</v>
      </c>
      <c r="B40" s="56"/>
      <c r="C40" s="56">
        <v>52</v>
      </c>
      <c r="D40" s="56" t="s">
        <v>2995</v>
      </c>
      <c r="E40" s="56" t="s">
        <v>2996</v>
      </c>
      <c r="F40" s="56" t="s">
        <v>3781</v>
      </c>
      <c r="G40" s="57" t="s">
        <v>2993</v>
      </c>
      <c r="H40" s="56" t="s">
        <v>2997</v>
      </c>
      <c r="I40" s="56" t="s">
        <v>4169</v>
      </c>
      <c r="J40" s="71" t="s">
        <v>4170</v>
      </c>
      <c r="K40" s="90" t="s">
        <v>4824</v>
      </c>
      <c r="L40" s="67" t="s">
        <v>2759</v>
      </c>
    </row>
    <row r="41" spans="1:13" ht="45" hidden="1" customHeight="1" x14ac:dyDescent="0.3">
      <c r="A41" s="56">
        <v>2003</v>
      </c>
      <c r="B41" s="56"/>
      <c r="C41" s="56">
        <v>53</v>
      </c>
      <c r="D41" s="56" t="s">
        <v>2881</v>
      </c>
      <c r="E41" s="56" t="s">
        <v>2882</v>
      </c>
      <c r="F41" s="56" t="s">
        <v>3781</v>
      </c>
      <c r="G41" s="57" t="s">
        <v>2793</v>
      </c>
      <c r="H41" s="56" t="s">
        <v>2883</v>
      </c>
      <c r="I41" s="56" t="s">
        <v>4171</v>
      </c>
      <c r="J41" s="71" t="s">
        <v>4172</v>
      </c>
      <c r="K41" s="90" t="s">
        <v>4824</v>
      </c>
      <c r="L41" s="67" t="s">
        <v>2759</v>
      </c>
    </row>
    <row r="42" spans="1:13" ht="45" hidden="1" customHeight="1" x14ac:dyDescent="0.3">
      <c r="A42" s="56">
        <v>2003</v>
      </c>
      <c r="B42" s="56"/>
      <c r="C42" s="56">
        <v>55</v>
      </c>
      <c r="D42" s="56" t="s">
        <v>3148</v>
      </c>
      <c r="E42" s="56" t="s">
        <v>3149</v>
      </c>
      <c r="F42" s="56" t="s">
        <v>3741</v>
      </c>
      <c r="G42" s="57" t="s">
        <v>1001</v>
      </c>
      <c r="H42" s="56" t="s">
        <v>3150</v>
      </c>
      <c r="I42" s="56" t="s">
        <v>4175</v>
      </c>
      <c r="J42" s="71" t="s">
        <v>4176</v>
      </c>
      <c r="K42" s="90" t="s">
        <v>4824</v>
      </c>
      <c r="L42" s="67" t="s">
        <v>2759</v>
      </c>
    </row>
    <row r="43" spans="1:13" ht="45" hidden="1" customHeight="1" x14ac:dyDescent="0.3">
      <c r="A43" s="56">
        <v>2004</v>
      </c>
      <c r="B43" s="56"/>
      <c r="C43" s="56">
        <v>56</v>
      </c>
      <c r="D43" s="56" t="s">
        <v>2779</v>
      </c>
      <c r="E43" s="56" t="s">
        <v>2780</v>
      </c>
      <c r="F43" s="56" t="s">
        <v>3781</v>
      </c>
      <c r="G43" s="54" t="s">
        <v>2762</v>
      </c>
      <c r="H43" s="56" t="s">
        <v>2781</v>
      </c>
      <c r="I43" s="56" t="s">
        <v>4213</v>
      </c>
      <c r="J43" s="71" t="s">
        <v>4214</v>
      </c>
      <c r="K43" s="90" t="s">
        <v>4824</v>
      </c>
      <c r="L43" s="67" t="s">
        <v>2759</v>
      </c>
    </row>
    <row r="44" spans="1:13" ht="69.900000000000006" hidden="1" customHeight="1" x14ac:dyDescent="0.3">
      <c r="A44" s="56">
        <v>2004</v>
      </c>
      <c r="B44" s="56"/>
      <c r="C44" s="56">
        <v>57</v>
      </c>
      <c r="D44" s="56" t="s">
        <v>1906</v>
      </c>
      <c r="E44" s="56" t="s">
        <v>2879</v>
      </c>
      <c r="F44" s="56" t="s">
        <v>3741</v>
      </c>
      <c r="G44" s="54" t="s">
        <v>2762</v>
      </c>
      <c r="H44" s="56" t="s">
        <v>2880</v>
      </c>
      <c r="I44" s="56" t="s">
        <v>4215</v>
      </c>
      <c r="J44" s="71" t="s">
        <v>4216</v>
      </c>
      <c r="K44" s="90" t="s">
        <v>4824</v>
      </c>
      <c r="L44" s="67" t="s">
        <v>2759</v>
      </c>
    </row>
    <row r="45" spans="1:13" ht="69.900000000000006" hidden="1" customHeight="1" x14ac:dyDescent="0.3">
      <c r="A45" s="56">
        <v>2004</v>
      </c>
      <c r="B45" s="56"/>
      <c r="C45" s="56">
        <v>58</v>
      </c>
      <c r="D45" s="56" t="s">
        <v>3045</v>
      </c>
      <c r="E45" s="56" t="s">
        <v>3046</v>
      </c>
      <c r="F45" s="56" t="s">
        <v>3781</v>
      </c>
      <c r="G45" s="54" t="s">
        <v>2762</v>
      </c>
      <c r="H45" s="56" t="s">
        <v>3047</v>
      </c>
      <c r="I45" s="56" t="s">
        <v>4217</v>
      </c>
      <c r="J45" s="71" t="s">
        <v>4218</v>
      </c>
      <c r="K45" s="90" t="s">
        <v>4824</v>
      </c>
      <c r="L45" s="67" t="s">
        <v>2759</v>
      </c>
    </row>
    <row r="46" spans="1:13" ht="60" hidden="1" customHeight="1" x14ac:dyDescent="0.3">
      <c r="A46" s="56">
        <v>2004</v>
      </c>
      <c r="B46" s="56"/>
      <c r="C46" s="56">
        <v>60</v>
      </c>
      <c r="D46" s="56" t="s">
        <v>3054</v>
      </c>
      <c r="E46" s="56" t="s">
        <v>3055</v>
      </c>
      <c r="F46" s="56" t="s">
        <v>3781</v>
      </c>
      <c r="G46" s="54" t="s">
        <v>3050</v>
      </c>
      <c r="H46" s="56" t="s">
        <v>3056</v>
      </c>
      <c r="I46" s="56" t="s">
        <v>4221</v>
      </c>
      <c r="J46" s="71" t="s">
        <v>4222</v>
      </c>
      <c r="K46" s="90" t="s">
        <v>4824</v>
      </c>
      <c r="L46" s="67" t="s">
        <v>2759</v>
      </c>
    </row>
    <row r="47" spans="1:13" ht="60" hidden="1" customHeight="1" x14ac:dyDescent="0.3">
      <c r="A47" s="53">
        <v>2005</v>
      </c>
      <c r="C47" s="53">
        <v>61</v>
      </c>
      <c r="D47" s="53" t="s">
        <v>2891</v>
      </c>
      <c r="E47" s="53" t="s">
        <v>2892</v>
      </c>
      <c r="F47" s="53" t="s">
        <v>3781</v>
      </c>
      <c r="G47" s="54" t="s">
        <v>2762</v>
      </c>
      <c r="H47" s="53" t="s">
        <v>2893</v>
      </c>
      <c r="I47" s="53" t="s">
        <v>4238</v>
      </c>
      <c r="J47" s="71" t="s">
        <v>4239</v>
      </c>
      <c r="K47" s="90" t="s">
        <v>4824</v>
      </c>
      <c r="L47" s="67" t="s">
        <v>2759</v>
      </c>
    </row>
    <row r="48" spans="1:13" ht="60" hidden="1" customHeight="1" x14ac:dyDescent="0.3">
      <c r="C48" s="53">
        <v>62</v>
      </c>
      <c r="D48" s="53" t="s">
        <v>3024</v>
      </c>
      <c r="E48" s="53" t="s">
        <v>3025</v>
      </c>
      <c r="F48" s="53" t="s">
        <v>3781</v>
      </c>
      <c r="G48" s="54" t="s">
        <v>2762</v>
      </c>
      <c r="H48" s="53" t="s">
        <v>2893</v>
      </c>
      <c r="I48" s="53" t="s">
        <v>4238</v>
      </c>
      <c r="J48" s="71" t="s">
        <v>4239</v>
      </c>
      <c r="K48" s="90" t="s">
        <v>4824</v>
      </c>
      <c r="L48" s="67" t="s">
        <v>2759</v>
      </c>
    </row>
    <row r="49" spans="1:13" ht="60" hidden="1" customHeight="1" x14ac:dyDescent="0.3">
      <c r="A49" s="59"/>
      <c r="B49" s="59"/>
      <c r="C49" s="59">
        <v>63</v>
      </c>
      <c r="D49" s="59" t="s">
        <v>2864</v>
      </c>
      <c r="E49" s="58" t="s">
        <v>2865</v>
      </c>
      <c r="F49" s="59" t="s">
        <v>3802</v>
      </c>
      <c r="G49" s="65" t="s">
        <v>2754</v>
      </c>
      <c r="H49" s="59" t="s">
        <v>2866</v>
      </c>
      <c r="I49" s="59" t="s">
        <v>4240</v>
      </c>
      <c r="J49" s="70" t="s">
        <v>4241</v>
      </c>
      <c r="K49" s="90" t="s">
        <v>4824</v>
      </c>
      <c r="L49" s="67" t="s">
        <v>2759</v>
      </c>
    </row>
    <row r="50" spans="1:13" ht="60" hidden="1" customHeight="1" x14ac:dyDescent="0.3">
      <c r="A50" s="56">
        <v>2005</v>
      </c>
      <c r="B50" s="56"/>
      <c r="C50" s="56">
        <v>64</v>
      </c>
      <c r="D50" s="56" t="s">
        <v>673</v>
      </c>
      <c r="E50" s="56" t="s">
        <v>3029</v>
      </c>
      <c r="F50" s="56" t="s">
        <v>3802</v>
      </c>
      <c r="G50" s="57" t="s">
        <v>2773</v>
      </c>
      <c r="H50" s="56" t="s">
        <v>3030</v>
      </c>
      <c r="I50" s="56" t="s">
        <v>4243</v>
      </c>
      <c r="J50" s="71" t="s">
        <v>4244</v>
      </c>
      <c r="K50" s="90" t="s">
        <v>4824</v>
      </c>
      <c r="L50" s="67" t="s">
        <v>2759</v>
      </c>
    </row>
    <row r="51" spans="1:13" ht="60" hidden="1" customHeight="1" x14ac:dyDescent="0.3">
      <c r="A51" s="56">
        <v>2005</v>
      </c>
      <c r="B51" s="56"/>
      <c r="C51" s="56">
        <v>65</v>
      </c>
      <c r="D51" s="56" t="s">
        <v>2966</v>
      </c>
      <c r="E51" s="56" t="s">
        <v>2967</v>
      </c>
      <c r="F51" s="56" t="s">
        <v>3741</v>
      </c>
      <c r="G51" s="57" t="s">
        <v>2773</v>
      </c>
      <c r="H51" s="56" t="s">
        <v>2968</v>
      </c>
      <c r="I51" s="56" t="s">
        <v>4245</v>
      </c>
      <c r="J51" s="71" t="s">
        <v>4246</v>
      </c>
      <c r="K51" s="90" t="s">
        <v>4824</v>
      </c>
      <c r="L51" s="67" t="s">
        <v>2759</v>
      </c>
    </row>
    <row r="52" spans="1:13" ht="45" hidden="1" customHeight="1" x14ac:dyDescent="0.3">
      <c r="A52" s="56">
        <v>2005</v>
      </c>
      <c r="B52" s="56"/>
      <c r="C52" s="56">
        <v>66</v>
      </c>
      <c r="D52" s="56" t="s">
        <v>3021</v>
      </c>
      <c r="E52" s="56" t="s">
        <v>3022</v>
      </c>
      <c r="F52" s="56" t="s">
        <v>3802</v>
      </c>
      <c r="G52" s="54" t="s">
        <v>2754</v>
      </c>
      <c r="H52" s="56" t="s">
        <v>3023</v>
      </c>
      <c r="I52" s="56" t="s">
        <v>4247</v>
      </c>
      <c r="J52" s="71" t="s">
        <v>4248</v>
      </c>
      <c r="K52" s="90" t="s">
        <v>4824</v>
      </c>
      <c r="L52" s="67" t="s">
        <v>2759</v>
      </c>
    </row>
    <row r="53" spans="1:13" ht="45" hidden="1" customHeight="1" x14ac:dyDescent="0.3">
      <c r="A53" s="56">
        <v>2005</v>
      </c>
      <c r="B53" s="56"/>
      <c r="C53" s="56">
        <v>67</v>
      </c>
      <c r="D53" s="56" t="s">
        <v>3021</v>
      </c>
      <c r="E53" s="56" t="s">
        <v>3195</v>
      </c>
      <c r="F53" s="56" t="s">
        <v>3802</v>
      </c>
      <c r="G53" s="54" t="s">
        <v>2754</v>
      </c>
      <c r="H53" s="56" t="s">
        <v>3196</v>
      </c>
      <c r="I53" s="56" t="s">
        <v>4249</v>
      </c>
      <c r="J53" s="71" t="s">
        <v>4250</v>
      </c>
      <c r="K53" s="90" t="s">
        <v>4824</v>
      </c>
      <c r="L53" s="90" t="s">
        <v>2759</v>
      </c>
      <c r="M53" s="90"/>
    </row>
    <row r="54" spans="1:13" ht="45" hidden="1" customHeight="1" x14ac:dyDescent="0.3">
      <c r="A54" s="56">
        <v>2005</v>
      </c>
      <c r="B54" s="56"/>
      <c r="C54" s="56">
        <v>72</v>
      </c>
      <c r="D54" s="56" t="s">
        <v>2998</v>
      </c>
      <c r="E54" s="56" t="s">
        <v>2999</v>
      </c>
      <c r="F54" s="56" t="s">
        <v>3781</v>
      </c>
      <c r="G54" s="54" t="s">
        <v>2993</v>
      </c>
      <c r="H54" s="56" t="s">
        <v>3000</v>
      </c>
      <c r="I54" s="56" t="s">
        <v>4259</v>
      </c>
      <c r="J54" s="71" t="s">
        <v>4260</v>
      </c>
      <c r="K54" s="90" t="s">
        <v>4824</v>
      </c>
      <c r="L54" s="90" t="s">
        <v>2759</v>
      </c>
      <c r="M54" s="90"/>
    </row>
    <row r="55" spans="1:13" ht="45" hidden="1" customHeight="1" x14ac:dyDescent="0.3">
      <c r="A55" s="56">
        <v>2006</v>
      </c>
      <c r="B55" s="56"/>
      <c r="C55" s="56">
        <v>73</v>
      </c>
      <c r="D55" s="56" t="s">
        <v>2816</v>
      </c>
      <c r="E55" s="56" t="s">
        <v>3208</v>
      </c>
      <c r="F55" s="56" t="s">
        <v>3741</v>
      </c>
      <c r="G55" s="57" t="s">
        <v>2773</v>
      </c>
      <c r="H55" s="56" t="s">
        <v>3209</v>
      </c>
      <c r="I55" s="56" t="s">
        <v>4290</v>
      </c>
      <c r="J55" s="71" t="s">
        <v>4291</v>
      </c>
      <c r="K55" s="90" t="s">
        <v>4824</v>
      </c>
      <c r="L55" s="67" t="s">
        <v>2759</v>
      </c>
    </row>
    <row r="56" spans="1:13" ht="45" hidden="1" customHeight="1" x14ac:dyDescent="0.3">
      <c r="C56" s="53">
        <v>74</v>
      </c>
      <c r="D56" s="53" t="s">
        <v>4300</v>
      </c>
      <c r="E56" s="53" t="s">
        <v>2871</v>
      </c>
      <c r="F56" s="53" t="s">
        <v>3741</v>
      </c>
      <c r="G56" s="54" t="s">
        <v>2762</v>
      </c>
      <c r="H56" s="53" t="s">
        <v>2873</v>
      </c>
      <c r="I56" s="53" t="s">
        <v>4298</v>
      </c>
      <c r="J56" s="71" t="s">
        <v>4299</v>
      </c>
      <c r="K56" s="90" t="s">
        <v>4824</v>
      </c>
      <c r="L56" s="67" t="s">
        <v>2759</v>
      </c>
    </row>
    <row r="57" spans="1:13" ht="45" hidden="1" customHeight="1" x14ac:dyDescent="0.3">
      <c r="A57" s="56">
        <v>2006</v>
      </c>
      <c r="B57" s="56"/>
      <c r="C57" s="56">
        <v>75</v>
      </c>
      <c r="D57" s="56" t="s">
        <v>2756</v>
      </c>
      <c r="E57" s="56" t="s">
        <v>4335</v>
      </c>
      <c r="F57" s="56" t="s">
        <v>3781</v>
      </c>
      <c r="G57" s="54" t="s">
        <v>2762</v>
      </c>
      <c r="H57" s="56" t="s">
        <v>2758</v>
      </c>
      <c r="I57" s="56" t="s">
        <v>4336</v>
      </c>
      <c r="J57" s="71" t="s">
        <v>4337</v>
      </c>
      <c r="K57" s="90" t="s">
        <v>4824</v>
      </c>
      <c r="L57" s="67" t="s">
        <v>2759</v>
      </c>
    </row>
    <row r="58" spans="1:13" ht="60" hidden="1" customHeight="1" x14ac:dyDescent="0.3">
      <c r="A58" s="56">
        <v>2006</v>
      </c>
      <c r="B58" s="56"/>
      <c r="C58" s="56">
        <v>76</v>
      </c>
      <c r="D58" s="56" t="s">
        <v>2760</v>
      </c>
      <c r="E58" s="56" t="s">
        <v>2761</v>
      </c>
      <c r="F58" s="56" t="s">
        <v>3781</v>
      </c>
      <c r="G58" s="54" t="s">
        <v>2762</v>
      </c>
      <c r="H58" s="56" t="s">
        <v>2763</v>
      </c>
      <c r="I58" s="56" t="s">
        <v>4338</v>
      </c>
      <c r="J58" s="71" t="s">
        <v>4339</v>
      </c>
      <c r="K58" s="90" t="s">
        <v>4824</v>
      </c>
      <c r="L58" s="67" t="s">
        <v>2759</v>
      </c>
    </row>
    <row r="59" spans="1:13" ht="60" hidden="1" customHeight="1" x14ac:dyDescent="0.3">
      <c r="A59" s="58">
        <v>2006</v>
      </c>
      <c r="B59" s="58"/>
      <c r="C59" s="58">
        <v>80</v>
      </c>
      <c r="D59" s="58" t="s">
        <v>3037</v>
      </c>
      <c r="E59" s="58" t="s">
        <v>3038</v>
      </c>
      <c r="F59" s="58" t="s">
        <v>3781</v>
      </c>
      <c r="G59" s="65" t="s">
        <v>2762</v>
      </c>
      <c r="H59" s="58" t="s">
        <v>3039</v>
      </c>
      <c r="I59" s="58" t="s">
        <v>4342</v>
      </c>
      <c r="J59" s="70" t="s">
        <v>4343</v>
      </c>
      <c r="K59" s="90" t="s">
        <v>4824</v>
      </c>
      <c r="L59" s="67" t="s">
        <v>2759</v>
      </c>
    </row>
    <row r="60" spans="1:13" ht="60" hidden="1" customHeight="1" x14ac:dyDescent="0.3">
      <c r="A60" s="56">
        <v>2006</v>
      </c>
      <c r="B60" s="56"/>
      <c r="C60" s="56">
        <v>81</v>
      </c>
      <c r="D60" s="59" t="s">
        <v>136</v>
      </c>
      <c r="E60" s="59" t="s">
        <v>2833</v>
      </c>
      <c r="F60" s="59" t="s">
        <v>3781</v>
      </c>
      <c r="G60" s="54" t="s">
        <v>2754</v>
      </c>
      <c r="H60" s="56" t="s">
        <v>2834</v>
      </c>
      <c r="I60" s="56" t="s">
        <v>4344</v>
      </c>
      <c r="J60" s="71" t="s">
        <v>4345</v>
      </c>
      <c r="K60" s="90" t="s">
        <v>4824</v>
      </c>
      <c r="L60" s="67" t="s">
        <v>2759</v>
      </c>
    </row>
    <row r="61" spans="1:13" ht="60" hidden="1" customHeight="1" x14ac:dyDescent="0.3">
      <c r="A61" s="56"/>
      <c r="B61" s="56"/>
      <c r="C61" s="56">
        <v>82</v>
      </c>
      <c r="D61" s="56" t="s">
        <v>980</v>
      </c>
      <c r="E61" s="56" t="s">
        <v>2963</v>
      </c>
      <c r="F61" s="56" t="s">
        <v>3781</v>
      </c>
      <c r="G61" s="54" t="s">
        <v>2754</v>
      </c>
      <c r="H61" s="56" t="s">
        <v>2834</v>
      </c>
      <c r="I61" s="56" t="s">
        <v>4344</v>
      </c>
      <c r="J61" s="71" t="s">
        <v>4345</v>
      </c>
      <c r="K61" s="90" t="s">
        <v>4824</v>
      </c>
      <c r="L61" s="67" t="s">
        <v>2759</v>
      </c>
    </row>
    <row r="62" spans="1:13" ht="60" hidden="1" customHeight="1" x14ac:dyDescent="0.3">
      <c r="A62" s="56">
        <v>2006</v>
      </c>
      <c r="B62" s="56"/>
      <c r="C62" s="56">
        <v>83</v>
      </c>
      <c r="D62" s="56" t="s">
        <v>2775</v>
      </c>
      <c r="E62" s="56" t="s">
        <v>2776</v>
      </c>
      <c r="F62" s="56" t="s">
        <v>4069</v>
      </c>
      <c r="G62" s="54" t="s">
        <v>2777</v>
      </c>
      <c r="H62" s="56" t="s">
        <v>2778</v>
      </c>
      <c r="I62" s="56" t="s">
        <v>4346</v>
      </c>
      <c r="J62" s="71" t="s">
        <v>4347</v>
      </c>
      <c r="K62" s="90" t="s">
        <v>4824</v>
      </c>
      <c r="L62" s="67" t="s">
        <v>2759</v>
      </c>
    </row>
    <row r="63" spans="1:13" ht="60" hidden="1" customHeight="1" x14ac:dyDescent="0.3">
      <c r="A63" s="56">
        <v>2006</v>
      </c>
      <c r="B63" s="56"/>
      <c r="C63" s="56">
        <v>85</v>
      </c>
      <c r="D63" s="56" t="s">
        <v>2894</v>
      </c>
      <c r="E63" s="56" t="s">
        <v>2895</v>
      </c>
      <c r="F63" s="56" t="s">
        <v>4069</v>
      </c>
      <c r="G63" s="54" t="s">
        <v>2762</v>
      </c>
      <c r="H63" s="56" t="s">
        <v>2896</v>
      </c>
      <c r="I63" s="56" t="s">
        <v>4350</v>
      </c>
      <c r="J63" s="71" t="s">
        <v>4351</v>
      </c>
      <c r="K63" s="90" t="s">
        <v>4824</v>
      </c>
      <c r="L63" s="67" t="s">
        <v>2759</v>
      </c>
    </row>
    <row r="64" spans="1:13" ht="45" hidden="1" customHeight="1" x14ac:dyDescent="0.3">
      <c r="A64" s="56" t="s">
        <v>4354</v>
      </c>
      <c r="B64" s="56"/>
      <c r="C64" s="56">
        <v>87</v>
      </c>
      <c r="D64" s="56" t="s">
        <v>2908</v>
      </c>
      <c r="E64" s="56" t="s">
        <v>2909</v>
      </c>
      <c r="F64" s="56" t="s">
        <v>3781</v>
      </c>
      <c r="G64" s="54" t="s">
        <v>2822</v>
      </c>
      <c r="H64" s="56" t="s">
        <v>2910</v>
      </c>
      <c r="I64" s="56" t="s">
        <v>4355</v>
      </c>
      <c r="J64" s="71" t="s">
        <v>4356</v>
      </c>
      <c r="K64" s="90" t="s">
        <v>4824</v>
      </c>
      <c r="L64" s="67" t="s">
        <v>2759</v>
      </c>
    </row>
    <row r="65" spans="1:14" ht="45" hidden="1" customHeight="1" x14ac:dyDescent="0.3">
      <c r="A65" s="53">
        <v>2007</v>
      </c>
      <c r="C65" s="53">
        <v>88</v>
      </c>
      <c r="D65" s="53" t="s">
        <v>2930</v>
      </c>
      <c r="E65" s="53" t="s">
        <v>2931</v>
      </c>
      <c r="F65" s="53" t="s">
        <v>3741</v>
      </c>
      <c r="G65" s="54" t="s">
        <v>2762</v>
      </c>
      <c r="H65" s="53" t="s">
        <v>2932</v>
      </c>
      <c r="I65" s="53" t="s">
        <v>4374</v>
      </c>
      <c r="J65" s="71" t="s">
        <v>4375</v>
      </c>
      <c r="K65" s="90" t="s">
        <v>4824</v>
      </c>
      <c r="L65" s="67" t="s">
        <v>2759</v>
      </c>
    </row>
    <row r="66" spans="1:14" ht="45" hidden="1" customHeight="1" x14ac:dyDescent="0.3">
      <c r="A66" s="56"/>
      <c r="B66" s="56"/>
      <c r="C66" s="56">
        <v>94</v>
      </c>
      <c r="D66" s="56" t="s">
        <v>2001</v>
      </c>
      <c r="E66" s="56" t="s">
        <v>2900</v>
      </c>
      <c r="F66" s="56" t="s">
        <v>3781</v>
      </c>
      <c r="G66" s="57" t="s">
        <v>2773</v>
      </c>
      <c r="H66" s="56" t="s">
        <v>2901</v>
      </c>
      <c r="I66" s="56" t="s">
        <v>4392</v>
      </c>
      <c r="J66" s="71" t="s">
        <v>4393</v>
      </c>
      <c r="K66" s="90" t="s">
        <v>4824</v>
      </c>
      <c r="L66" s="67" t="s">
        <v>2759</v>
      </c>
    </row>
    <row r="67" spans="1:14" ht="45" hidden="1" customHeight="1" x14ac:dyDescent="0.3">
      <c r="A67" s="56"/>
      <c r="B67" s="56"/>
      <c r="C67" s="56">
        <v>95</v>
      </c>
      <c r="D67" s="56" t="s">
        <v>2964</v>
      </c>
      <c r="E67" s="56" t="s">
        <v>2965</v>
      </c>
      <c r="F67" s="56" t="s">
        <v>3781</v>
      </c>
      <c r="G67" s="57" t="s">
        <v>2773</v>
      </c>
      <c r="H67" s="56" t="s">
        <v>2901</v>
      </c>
      <c r="I67" s="56" t="s">
        <v>4392</v>
      </c>
      <c r="J67" s="71" t="s">
        <v>4393</v>
      </c>
      <c r="K67" s="90" t="s">
        <v>4824</v>
      </c>
      <c r="L67" s="67" t="s">
        <v>2759</v>
      </c>
    </row>
    <row r="68" spans="1:14" ht="45" hidden="1" customHeight="1" x14ac:dyDescent="0.3">
      <c r="A68" s="56">
        <v>2008</v>
      </c>
      <c r="B68" s="56"/>
      <c r="C68" s="56">
        <v>96</v>
      </c>
      <c r="D68" s="56" t="s">
        <v>2874</v>
      </c>
      <c r="E68" s="56" t="s">
        <v>2875</v>
      </c>
      <c r="F68" s="56" t="s">
        <v>3741</v>
      </c>
      <c r="G68" s="57" t="s">
        <v>2773</v>
      </c>
      <c r="H68" s="56" t="s">
        <v>2876</v>
      </c>
      <c r="I68" s="56" t="s">
        <v>4421</v>
      </c>
      <c r="J68" s="71" t="s">
        <v>4422</v>
      </c>
      <c r="K68" s="90" t="s">
        <v>4824</v>
      </c>
      <c r="L68" s="67" t="s">
        <v>2759</v>
      </c>
    </row>
    <row r="69" spans="1:14" ht="45" hidden="1" customHeight="1" x14ac:dyDescent="0.3">
      <c r="A69" s="56">
        <v>2008</v>
      </c>
      <c r="B69" s="56"/>
      <c r="C69" s="56">
        <v>97</v>
      </c>
      <c r="D69" s="56" t="s">
        <v>2766</v>
      </c>
      <c r="E69" s="56" t="s">
        <v>2767</v>
      </c>
      <c r="F69" s="56" t="s">
        <v>3741</v>
      </c>
      <c r="G69" s="57" t="s">
        <v>2762</v>
      </c>
      <c r="H69" s="56" t="s">
        <v>2768</v>
      </c>
      <c r="I69" s="56" t="s">
        <v>4423</v>
      </c>
      <c r="J69" s="71" t="s">
        <v>4424</v>
      </c>
      <c r="K69" s="90" t="s">
        <v>4824</v>
      </c>
      <c r="L69" s="67" t="s">
        <v>2759</v>
      </c>
    </row>
    <row r="70" spans="1:14" s="60" customFormat="1" ht="45" hidden="1" customHeight="1" x14ac:dyDescent="0.3">
      <c r="A70" s="56">
        <v>2008</v>
      </c>
      <c r="B70" s="56"/>
      <c r="C70" s="56">
        <v>98</v>
      </c>
      <c r="D70" s="56" t="s">
        <v>2772</v>
      </c>
      <c r="E70" s="56" t="s">
        <v>4425</v>
      </c>
      <c r="F70" s="56" t="s">
        <v>3781</v>
      </c>
      <c r="G70" s="57" t="s">
        <v>2773</v>
      </c>
      <c r="H70" s="56" t="s">
        <v>2774</v>
      </c>
      <c r="I70" s="56" t="s">
        <v>4426</v>
      </c>
      <c r="J70" s="71" t="s">
        <v>4427</v>
      </c>
      <c r="K70" s="90" t="s">
        <v>4824</v>
      </c>
      <c r="L70" s="67" t="s">
        <v>2759</v>
      </c>
      <c r="M70" s="67"/>
      <c r="N70" s="56"/>
    </row>
    <row r="71" spans="1:14" s="60" customFormat="1" ht="45" hidden="1" customHeight="1" x14ac:dyDescent="0.3">
      <c r="A71" s="56"/>
      <c r="B71" s="56"/>
      <c r="C71" s="56">
        <v>99</v>
      </c>
      <c r="D71" s="56" t="s">
        <v>4428</v>
      </c>
      <c r="E71" s="56" t="s">
        <v>4429</v>
      </c>
      <c r="F71" s="56" t="s">
        <v>3781</v>
      </c>
      <c r="G71" s="57" t="s">
        <v>2773</v>
      </c>
      <c r="H71" s="56" t="s">
        <v>2774</v>
      </c>
      <c r="I71" s="56" t="s">
        <v>4426</v>
      </c>
      <c r="J71" s="71" t="s">
        <v>4427</v>
      </c>
      <c r="K71" s="90" t="s">
        <v>4824</v>
      </c>
      <c r="L71" s="67" t="s">
        <v>2759</v>
      </c>
      <c r="M71" s="67"/>
      <c r="N71" s="56"/>
    </row>
    <row r="72" spans="1:14" s="60" customFormat="1" ht="60" hidden="1" customHeight="1" x14ac:dyDescent="0.3">
      <c r="A72" s="53">
        <v>2008</v>
      </c>
      <c r="B72" s="53"/>
      <c r="C72" s="53">
        <v>100</v>
      </c>
      <c r="D72" s="53" t="s">
        <v>2363</v>
      </c>
      <c r="E72" s="53" t="s">
        <v>2958</v>
      </c>
      <c r="F72" s="53" t="s">
        <v>3781</v>
      </c>
      <c r="G72" s="54" t="s">
        <v>2762</v>
      </c>
      <c r="H72" s="53" t="s">
        <v>2959</v>
      </c>
      <c r="I72" s="53" t="s">
        <v>4430</v>
      </c>
      <c r="J72" s="71" t="s">
        <v>4431</v>
      </c>
      <c r="K72" s="90" t="s">
        <v>4824</v>
      </c>
      <c r="L72" s="67" t="s">
        <v>2759</v>
      </c>
      <c r="M72" s="67"/>
      <c r="N72" s="56"/>
    </row>
    <row r="73" spans="1:14" s="60" customFormat="1" ht="60" hidden="1" customHeight="1" x14ac:dyDescent="0.3">
      <c r="A73" s="53">
        <v>2008</v>
      </c>
      <c r="B73" s="53"/>
      <c r="C73" s="53">
        <v>101</v>
      </c>
      <c r="D73" s="53" t="s">
        <v>2795</v>
      </c>
      <c r="E73" s="53" t="s">
        <v>2796</v>
      </c>
      <c r="F73" s="53" t="s">
        <v>3781</v>
      </c>
      <c r="G73" s="54" t="s">
        <v>2762</v>
      </c>
      <c r="H73" s="53" t="s">
        <v>2797</v>
      </c>
      <c r="I73" s="53" t="s">
        <v>4432</v>
      </c>
      <c r="J73" s="71" t="s">
        <v>4433</v>
      </c>
      <c r="K73" s="90" t="s">
        <v>4824</v>
      </c>
      <c r="L73" s="67" t="s">
        <v>2759</v>
      </c>
      <c r="M73" s="67"/>
      <c r="N73" s="59"/>
    </row>
    <row r="74" spans="1:14" ht="60" hidden="1" customHeight="1" x14ac:dyDescent="0.3">
      <c r="A74" s="53">
        <v>2008</v>
      </c>
      <c r="C74" s="53">
        <v>102</v>
      </c>
      <c r="D74" s="53" t="s">
        <v>3063</v>
      </c>
      <c r="E74" s="53" t="s">
        <v>3064</v>
      </c>
      <c r="F74" s="53" t="s">
        <v>3741</v>
      </c>
      <c r="G74" s="54" t="s">
        <v>2762</v>
      </c>
      <c r="H74" s="53" t="s">
        <v>3065</v>
      </c>
      <c r="I74" s="53" t="s">
        <v>4437</v>
      </c>
      <c r="J74" s="71" t="s">
        <v>4438</v>
      </c>
      <c r="K74" s="90" t="s">
        <v>4824</v>
      </c>
      <c r="L74" s="67" t="s">
        <v>2759</v>
      </c>
    </row>
    <row r="75" spans="1:14" ht="60" hidden="1" customHeight="1" x14ac:dyDescent="0.3">
      <c r="A75" s="76">
        <v>2008</v>
      </c>
      <c r="B75" s="76"/>
      <c r="C75" s="76">
        <v>103</v>
      </c>
      <c r="D75" s="76" t="s">
        <v>2380</v>
      </c>
      <c r="E75" s="76" t="s">
        <v>3095</v>
      </c>
      <c r="F75" s="76" t="s">
        <v>3839</v>
      </c>
      <c r="G75" s="80" t="s">
        <v>3093</v>
      </c>
      <c r="H75" s="76" t="s">
        <v>3096</v>
      </c>
      <c r="I75" s="76" t="s">
        <v>4439</v>
      </c>
      <c r="J75" s="78" t="s">
        <v>4440</v>
      </c>
      <c r="K75" s="89" t="s">
        <v>4824</v>
      </c>
      <c r="L75" s="89" t="s">
        <v>2759</v>
      </c>
      <c r="M75" s="79"/>
      <c r="N75" s="91" t="s">
        <v>4878</v>
      </c>
    </row>
    <row r="76" spans="1:14" ht="60" hidden="1" customHeight="1" x14ac:dyDescent="0.3">
      <c r="A76" s="53">
        <v>2008</v>
      </c>
      <c r="C76" s="53">
        <v>106</v>
      </c>
      <c r="D76" s="53" t="s">
        <v>2991</v>
      </c>
      <c r="E76" s="53" t="s">
        <v>2992</v>
      </c>
      <c r="F76" s="53" t="s">
        <v>3839</v>
      </c>
      <c r="G76" s="54" t="s">
        <v>2993</v>
      </c>
      <c r="H76" s="53" t="s">
        <v>2994</v>
      </c>
      <c r="I76" s="53" t="s">
        <v>4445</v>
      </c>
      <c r="J76" s="71" t="s">
        <v>4446</v>
      </c>
      <c r="K76" s="90" t="s">
        <v>4824</v>
      </c>
      <c r="L76" s="67" t="s">
        <v>2759</v>
      </c>
    </row>
    <row r="77" spans="1:14" ht="60" hidden="1" customHeight="1" x14ac:dyDescent="0.3">
      <c r="A77" s="53">
        <v>2008</v>
      </c>
      <c r="C77" s="53">
        <v>107</v>
      </c>
      <c r="D77" s="53" t="s">
        <v>2955</v>
      </c>
      <c r="E77" s="53" t="s">
        <v>2956</v>
      </c>
      <c r="F77" s="53" t="s">
        <v>3781</v>
      </c>
      <c r="G77" s="54" t="s">
        <v>2793</v>
      </c>
      <c r="H77" s="53" t="s">
        <v>2957</v>
      </c>
      <c r="I77" s="53" t="s">
        <v>4447</v>
      </c>
      <c r="J77" s="71" t="s">
        <v>4448</v>
      </c>
      <c r="K77" s="90" t="s">
        <v>4824</v>
      </c>
      <c r="L77" s="67" t="s">
        <v>2759</v>
      </c>
      <c r="N77" s="59"/>
    </row>
    <row r="78" spans="1:14" ht="45" hidden="1" customHeight="1" x14ac:dyDescent="0.3">
      <c r="A78" s="56">
        <v>2009</v>
      </c>
      <c r="B78" s="56"/>
      <c r="C78" s="56">
        <v>110</v>
      </c>
      <c r="D78" s="56" t="s">
        <v>2933</v>
      </c>
      <c r="E78" s="56" t="s">
        <v>2934</v>
      </c>
      <c r="F78" s="56" t="s">
        <v>3781</v>
      </c>
      <c r="G78" s="54" t="s">
        <v>2754</v>
      </c>
      <c r="H78" s="56" t="s">
        <v>2935</v>
      </c>
      <c r="I78" s="56" t="s">
        <v>4492</v>
      </c>
      <c r="J78" s="71" t="s">
        <v>4493</v>
      </c>
      <c r="K78" s="90" t="s">
        <v>4824</v>
      </c>
      <c r="L78" s="67" t="s">
        <v>2759</v>
      </c>
    </row>
    <row r="79" spans="1:14" ht="45" hidden="1" customHeight="1" x14ac:dyDescent="0.3">
      <c r="A79" s="56">
        <v>2009</v>
      </c>
      <c r="B79" s="56"/>
      <c r="C79" s="56">
        <v>111</v>
      </c>
      <c r="D79" s="56" t="s">
        <v>1681</v>
      </c>
      <c r="E79" s="56" t="s">
        <v>2877</v>
      </c>
      <c r="F79" s="56" t="s">
        <v>3781</v>
      </c>
      <c r="G79" s="54" t="s">
        <v>2754</v>
      </c>
      <c r="H79" s="56" t="s">
        <v>2878</v>
      </c>
      <c r="I79" s="56" t="s">
        <v>4494</v>
      </c>
      <c r="J79" s="71" t="s">
        <v>4495</v>
      </c>
      <c r="K79" s="90" t="s">
        <v>4824</v>
      </c>
      <c r="L79" s="67" t="s">
        <v>2759</v>
      </c>
    </row>
    <row r="80" spans="1:14" ht="45" hidden="1" customHeight="1" x14ac:dyDescent="0.3">
      <c r="A80" s="56">
        <v>2009</v>
      </c>
      <c r="B80" s="56"/>
      <c r="C80" s="56">
        <v>112</v>
      </c>
      <c r="D80" s="56" t="s">
        <v>4496</v>
      </c>
      <c r="E80" s="56" t="s">
        <v>3040</v>
      </c>
      <c r="F80" s="56" t="s">
        <v>3781</v>
      </c>
      <c r="G80" s="54" t="s">
        <v>2762</v>
      </c>
      <c r="H80" s="56" t="s">
        <v>3041</v>
      </c>
      <c r="I80" s="56" t="s">
        <v>4497</v>
      </c>
      <c r="J80" s="71" t="s">
        <v>4498</v>
      </c>
      <c r="K80" s="90" t="s">
        <v>4824</v>
      </c>
      <c r="L80" s="67" t="s">
        <v>2759</v>
      </c>
    </row>
    <row r="81" spans="1:14" ht="45" hidden="1" customHeight="1" x14ac:dyDescent="0.3">
      <c r="A81" s="75">
        <v>2009</v>
      </c>
      <c r="B81" s="75"/>
      <c r="C81" s="75">
        <v>115</v>
      </c>
      <c r="D81" s="75" t="s">
        <v>3336</v>
      </c>
      <c r="E81" s="75" t="s">
        <v>3337</v>
      </c>
      <c r="F81" s="75" t="s">
        <v>3781</v>
      </c>
      <c r="G81" s="77" t="s">
        <v>3215</v>
      </c>
      <c r="H81" s="75" t="s">
        <v>3338</v>
      </c>
      <c r="I81" s="82" t="s">
        <v>4501</v>
      </c>
      <c r="J81" s="78" t="s">
        <v>4502</v>
      </c>
      <c r="K81" s="89" t="s">
        <v>4824</v>
      </c>
      <c r="L81" s="89" t="s">
        <v>2759</v>
      </c>
      <c r="M81" s="89" t="s">
        <v>276</v>
      </c>
      <c r="N81" s="91" t="s">
        <v>4897</v>
      </c>
    </row>
    <row r="82" spans="1:14" ht="45" hidden="1" customHeight="1" x14ac:dyDescent="0.3">
      <c r="A82" s="56">
        <v>2009</v>
      </c>
      <c r="B82" s="56"/>
      <c r="C82" s="56">
        <v>116</v>
      </c>
      <c r="D82" s="56" t="s">
        <v>3339</v>
      </c>
      <c r="E82" s="56" t="s">
        <v>3340</v>
      </c>
      <c r="F82" s="56" t="s">
        <v>4069</v>
      </c>
      <c r="G82" s="54" t="s">
        <v>3215</v>
      </c>
      <c r="H82" s="56" t="s">
        <v>3341</v>
      </c>
      <c r="I82" s="74" t="s">
        <v>4503</v>
      </c>
      <c r="J82" s="71" t="s">
        <v>4504</v>
      </c>
      <c r="K82" s="90" t="s">
        <v>4824</v>
      </c>
      <c r="L82" s="90" t="s">
        <v>2759</v>
      </c>
      <c r="N82" s="92" t="s">
        <v>4874</v>
      </c>
    </row>
    <row r="83" spans="1:14" ht="45" hidden="1" customHeight="1" x14ac:dyDescent="0.3">
      <c r="A83" s="56">
        <v>2009</v>
      </c>
      <c r="B83" s="56"/>
      <c r="C83" s="56">
        <v>119</v>
      </c>
      <c r="D83" s="56" t="s">
        <v>2323</v>
      </c>
      <c r="E83" s="56" t="s">
        <v>2323</v>
      </c>
      <c r="F83" s="56" t="s">
        <v>3781</v>
      </c>
      <c r="G83" s="54" t="s">
        <v>3215</v>
      </c>
      <c r="H83" s="56" t="s">
        <v>3342</v>
      </c>
      <c r="I83" s="74" t="s">
        <v>4509</v>
      </c>
      <c r="J83" s="55" t="s">
        <v>4510</v>
      </c>
      <c r="K83" s="90" t="s">
        <v>4824</v>
      </c>
      <c r="L83" s="90" t="s">
        <v>2759</v>
      </c>
      <c r="M83" s="90" t="s">
        <v>276</v>
      </c>
      <c r="N83" s="92" t="s">
        <v>4875</v>
      </c>
    </row>
    <row r="84" spans="1:14" ht="45" hidden="1" customHeight="1" x14ac:dyDescent="0.3">
      <c r="A84" s="56">
        <v>2009</v>
      </c>
      <c r="B84" s="56"/>
      <c r="C84" s="56">
        <v>123</v>
      </c>
      <c r="D84" s="56" t="s">
        <v>3048</v>
      </c>
      <c r="E84" s="56" t="s">
        <v>3049</v>
      </c>
      <c r="F84" s="56" t="s">
        <v>3741</v>
      </c>
      <c r="G84" s="54" t="s">
        <v>3050</v>
      </c>
      <c r="H84" s="56" t="s">
        <v>3051</v>
      </c>
      <c r="I84" s="56" t="s">
        <v>4515</v>
      </c>
      <c r="J84" s="71" t="s">
        <v>4516</v>
      </c>
      <c r="K84" s="90" t="s">
        <v>4824</v>
      </c>
      <c r="L84" s="67" t="s">
        <v>2759</v>
      </c>
    </row>
    <row r="85" spans="1:14" ht="45" hidden="1" customHeight="1" x14ac:dyDescent="0.3">
      <c r="A85" s="56">
        <v>2010</v>
      </c>
      <c r="B85" s="56"/>
      <c r="C85" s="56">
        <v>127</v>
      </c>
      <c r="D85" s="56" t="s">
        <v>987</v>
      </c>
      <c r="E85" s="56" t="s">
        <v>2808</v>
      </c>
      <c r="F85" s="56" t="s">
        <v>3781</v>
      </c>
      <c r="G85" s="57" t="s">
        <v>2773</v>
      </c>
      <c r="H85" s="56" t="s">
        <v>2809</v>
      </c>
      <c r="I85" s="56" t="s">
        <v>4533</v>
      </c>
      <c r="J85" s="71" t="s">
        <v>4534</v>
      </c>
      <c r="K85" s="90" t="s">
        <v>4824</v>
      </c>
      <c r="L85" s="67" t="s">
        <v>2759</v>
      </c>
    </row>
    <row r="86" spans="1:14" ht="45" hidden="1" customHeight="1" x14ac:dyDescent="0.3">
      <c r="A86" s="56">
        <v>2010</v>
      </c>
      <c r="B86" s="56"/>
      <c r="C86" s="56">
        <v>134</v>
      </c>
      <c r="D86" s="56" t="s">
        <v>2856</v>
      </c>
      <c r="E86" s="56" t="s">
        <v>2857</v>
      </c>
      <c r="F86" s="56" t="s">
        <v>3741</v>
      </c>
      <c r="G86" s="57" t="s">
        <v>2762</v>
      </c>
      <c r="H86" s="56" t="s">
        <v>2858</v>
      </c>
      <c r="I86" s="56" t="s">
        <v>4551</v>
      </c>
      <c r="J86" s="71" t="s">
        <v>4552</v>
      </c>
      <c r="K86" s="90" t="s">
        <v>4824</v>
      </c>
      <c r="L86" s="67" t="s">
        <v>2759</v>
      </c>
    </row>
    <row r="87" spans="1:14" ht="45" hidden="1" customHeight="1" x14ac:dyDescent="0.3">
      <c r="A87" s="56">
        <v>2010</v>
      </c>
      <c r="B87" s="56"/>
      <c r="C87" s="56">
        <v>139</v>
      </c>
      <c r="D87" s="56" t="s">
        <v>2656</v>
      </c>
      <c r="E87" s="56" t="s">
        <v>3197</v>
      </c>
      <c r="F87" s="56" t="s">
        <v>3741</v>
      </c>
      <c r="G87" s="57" t="s">
        <v>3050</v>
      </c>
      <c r="H87" s="56" t="s">
        <v>3198</v>
      </c>
      <c r="I87" s="56" t="s">
        <v>4559</v>
      </c>
      <c r="J87" s="71" t="s">
        <v>4560</v>
      </c>
      <c r="K87" s="90" t="s">
        <v>4824</v>
      </c>
      <c r="L87" s="67" t="s">
        <v>2759</v>
      </c>
    </row>
    <row r="88" spans="1:14" ht="45" hidden="1" customHeight="1" x14ac:dyDescent="0.3">
      <c r="A88" s="56">
        <v>2011</v>
      </c>
      <c r="B88" s="56"/>
      <c r="C88" s="56">
        <v>140</v>
      </c>
      <c r="D88" s="56" t="s">
        <v>2814</v>
      </c>
      <c r="E88" s="56" t="s">
        <v>2815</v>
      </c>
      <c r="F88" s="56" t="s">
        <v>3781</v>
      </c>
      <c r="G88" s="57" t="s">
        <v>2773</v>
      </c>
      <c r="H88" s="56" t="s">
        <v>1515</v>
      </c>
      <c r="I88" s="56" t="s">
        <v>4577</v>
      </c>
      <c r="J88" s="71" t="s">
        <v>4578</v>
      </c>
      <c r="K88" s="90" t="s">
        <v>4824</v>
      </c>
      <c r="L88" s="67" t="s">
        <v>2759</v>
      </c>
    </row>
    <row r="89" spans="1:14" ht="45" hidden="1" customHeight="1" x14ac:dyDescent="0.3">
      <c r="A89" s="56">
        <v>2011</v>
      </c>
      <c r="B89" s="56"/>
      <c r="C89" s="56">
        <v>141</v>
      </c>
      <c r="D89" s="56" t="s">
        <v>2850</v>
      </c>
      <c r="E89" s="56" t="s">
        <v>2851</v>
      </c>
      <c r="F89" s="56" t="s">
        <v>3741</v>
      </c>
      <c r="G89" s="54" t="s">
        <v>2754</v>
      </c>
      <c r="H89" s="56" t="s">
        <v>2852</v>
      </c>
      <c r="I89" s="56" t="s">
        <v>4579</v>
      </c>
      <c r="J89" s="71" t="s">
        <v>4580</v>
      </c>
      <c r="K89" s="90" t="s">
        <v>4824</v>
      </c>
      <c r="L89" s="67" t="s">
        <v>2759</v>
      </c>
    </row>
    <row r="90" spans="1:14" ht="45" hidden="1" customHeight="1" x14ac:dyDescent="0.3">
      <c r="A90" s="56">
        <v>2011</v>
      </c>
      <c r="B90" s="56"/>
      <c r="C90" s="56">
        <v>142</v>
      </c>
      <c r="D90" s="56" t="s">
        <v>3066</v>
      </c>
      <c r="E90" s="56" t="s">
        <v>3067</v>
      </c>
      <c r="F90" s="56" t="s">
        <v>3741</v>
      </c>
      <c r="G90" s="54" t="s">
        <v>2754</v>
      </c>
      <c r="H90" s="56" t="s">
        <v>3068</v>
      </c>
      <c r="I90" s="56" t="s">
        <v>4581</v>
      </c>
      <c r="J90" s="71" t="s">
        <v>4582</v>
      </c>
      <c r="K90" s="90" t="s">
        <v>4824</v>
      </c>
      <c r="L90" s="90" t="s">
        <v>2759</v>
      </c>
      <c r="M90" s="90"/>
    </row>
    <row r="91" spans="1:14" ht="45" hidden="1" customHeight="1" x14ac:dyDescent="0.3">
      <c r="A91" s="56">
        <v>2011</v>
      </c>
      <c r="B91" s="56"/>
      <c r="C91" s="56">
        <v>147</v>
      </c>
      <c r="D91" s="56" t="s">
        <v>2411</v>
      </c>
      <c r="E91" s="56" t="s">
        <v>3343</v>
      </c>
      <c r="F91" s="56" t="s">
        <v>3781</v>
      </c>
      <c r="G91" s="57" t="s">
        <v>3215</v>
      </c>
      <c r="H91" s="56" t="s">
        <v>3344</v>
      </c>
      <c r="I91" s="56" t="s">
        <v>4598</v>
      </c>
      <c r="J91" s="71" t="s">
        <v>4599</v>
      </c>
      <c r="K91" s="90" t="s">
        <v>4824</v>
      </c>
      <c r="L91" s="90" t="s">
        <v>2759</v>
      </c>
    </row>
    <row r="92" spans="1:14" ht="45" hidden="1" customHeight="1" x14ac:dyDescent="0.3">
      <c r="A92" s="56">
        <v>2011</v>
      </c>
      <c r="B92" s="56"/>
      <c r="C92" s="56">
        <v>151</v>
      </c>
      <c r="D92" s="56" t="s">
        <v>2980</v>
      </c>
      <c r="E92" s="56" t="s">
        <v>2981</v>
      </c>
      <c r="F92" s="56" t="s">
        <v>3741</v>
      </c>
      <c r="G92" s="57" t="s">
        <v>2978</v>
      </c>
      <c r="H92" s="56" t="s">
        <v>2983</v>
      </c>
      <c r="I92" s="56" t="s">
        <v>4611</v>
      </c>
      <c r="J92" s="71" t="s">
        <v>4612</v>
      </c>
      <c r="K92" s="90" t="s">
        <v>4824</v>
      </c>
      <c r="L92" s="67" t="s">
        <v>2759</v>
      </c>
    </row>
    <row r="93" spans="1:14" ht="45" hidden="1" customHeight="1" x14ac:dyDescent="0.3">
      <c r="A93" s="56"/>
      <c r="B93" s="56"/>
      <c r="C93" s="56">
        <v>152</v>
      </c>
      <c r="D93" s="56" t="s">
        <v>2982</v>
      </c>
      <c r="E93" s="56" t="s">
        <v>2984</v>
      </c>
      <c r="F93" s="56" t="s">
        <v>4069</v>
      </c>
      <c r="G93" s="57" t="s">
        <v>2978</v>
      </c>
      <c r="H93" s="56" t="s">
        <v>2983</v>
      </c>
      <c r="I93" s="56" t="s">
        <v>4611</v>
      </c>
      <c r="J93" s="71" t="s">
        <v>4612</v>
      </c>
      <c r="K93" s="90" t="s">
        <v>4824</v>
      </c>
      <c r="L93" s="67" t="s">
        <v>2759</v>
      </c>
    </row>
    <row r="94" spans="1:14" ht="45" hidden="1" customHeight="1" x14ac:dyDescent="0.3">
      <c r="A94" s="56">
        <v>2011</v>
      </c>
      <c r="B94" s="56"/>
      <c r="C94" s="56">
        <v>155</v>
      </c>
      <c r="D94" s="56" t="s">
        <v>2791</v>
      </c>
      <c r="E94" s="56" t="s">
        <v>2792</v>
      </c>
      <c r="F94" s="56" t="s">
        <v>3741</v>
      </c>
      <c r="G94" s="57" t="s">
        <v>2793</v>
      </c>
      <c r="H94" s="56" t="s">
        <v>2794</v>
      </c>
      <c r="I94" s="56" t="s">
        <v>4617</v>
      </c>
      <c r="J94" s="71" t="s">
        <v>4618</v>
      </c>
      <c r="K94" s="90" t="s">
        <v>4824</v>
      </c>
      <c r="L94" s="67" t="s">
        <v>2759</v>
      </c>
    </row>
    <row r="95" spans="1:14" ht="60" hidden="1" customHeight="1" x14ac:dyDescent="0.3">
      <c r="A95" s="56">
        <v>2011</v>
      </c>
      <c r="B95" s="56"/>
      <c r="C95" s="56">
        <v>156</v>
      </c>
      <c r="D95" s="56" t="s">
        <v>2824</v>
      </c>
      <c r="E95" s="56" t="s">
        <v>2825</v>
      </c>
      <c r="F95" s="56" t="s">
        <v>3781</v>
      </c>
      <c r="G95" s="57" t="s">
        <v>2793</v>
      </c>
      <c r="H95" s="56" t="s">
        <v>2826</v>
      </c>
      <c r="I95" s="56" t="s">
        <v>4619</v>
      </c>
      <c r="J95" s="71" t="s">
        <v>4620</v>
      </c>
      <c r="K95" s="90" t="s">
        <v>4824</v>
      </c>
      <c r="L95" s="67" t="s">
        <v>2759</v>
      </c>
    </row>
    <row r="96" spans="1:14" ht="60" hidden="1" customHeight="1" x14ac:dyDescent="0.3">
      <c r="A96" s="56">
        <v>2011</v>
      </c>
      <c r="B96" s="56"/>
      <c r="C96" s="56">
        <v>158</v>
      </c>
      <c r="D96" s="56" t="s">
        <v>3013</v>
      </c>
      <c r="E96" s="56" t="s">
        <v>3014</v>
      </c>
      <c r="F96" s="56" t="s">
        <v>3781</v>
      </c>
      <c r="G96" s="57" t="s">
        <v>2793</v>
      </c>
      <c r="H96" s="56" t="s">
        <v>3015</v>
      </c>
      <c r="I96" s="56" t="s">
        <v>4625</v>
      </c>
      <c r="J96" s="71" t="s">
        <v>4626</v>
      </c>
      <c r="K96" s="90" t="s">
        <v>4824</v>
      </c>
      <c r="L96" s="67" t="s">
        <v>2759</v>
      </c>
    </row>
    <row r="97" spans="1:14" ht="45" hidden="1" customHeight="1" x14ac:dyDescent="0.3">
      <c r="A97" s="56">
        <v>2011</v>
      </c>
      <c r="B97" s="56"/>
      <c r="C97" s="56">
        <v>159</v>
      </c>
      <c r="D97" s="56" t="s">
        <v>3004</v>
      </c>
      <c r="E97" s="56" t="s">
        <v>3005</v>
      </c>
      <c r="F97" s="56" t="s">
        <v>3781</v>
      </c>
      <c r="G97" s="57" t="s">
        <v>2993</v>
      </c>
      <c r="H97" s="56" t="s">
        <v>1515</v>
      </c>
      <c r="I97" s="56" t="s">
        <v>4627</v>
      </c>
      <c r="J97" s="71" t="s">
        <v>4628</v>
      </c>
      <c r="K97" s="90" t="s">
        <v>4824</v>
      </c>
      <c r="L97" s="67" t="s">
        <v>2759</v>
      </c>
    </row>
    <row r="98" spans="1:14" ht="45" hidden="1" customHeight="1" x14ac:dyDescent="0.3">
      <c r="A98" s="56">
        <v>2011</v>
      </c>
      <c r="B98" s="56"/>
      <c r="C98" s="56">
        <v>163</v>
      </c>
      <c r="D98" s="56" t="s">
        <v>2936</v>
      </c>
      <c r="E98" s="56" t="s">
        <v>2937</v>
      </c>
      <c r="F98" s="56" t="s">
        <v>3781</v>
      </c>
      <c r="G98" s="57" t="s">
        <v>2822</v>
      </c>
      <c r="H98" s="56" t="s">
        <v>2938</v>
      </c>
      <c r="I98" s="56" t="s">
        <v>4635</v>
      </c>
      <c r="J98" s="71" t="s">
        <v>4636</v>
      </c>
      <c r="K98" s="90" t="s">
        <v>4824</v>
      </c>
      <c r="L98" s="67" t="s">
        <v>2759</v>
      </c>
    </row>
    <row r="99" spans="1:14" ht="60" hidden="1" customHeight="1" x14ac:dyDescent="0.3">
      <c r="A99" s="56">
        <v>2012</v>
      </c>
      <c r="B99" s="56"/>
      <c r="C99" s="56">
        <v>171</v>
      </c>
      <c r="D99" s="56" t="s">
        <v>3085</v>
      </c>
      <c r="E99" s="56" t="s">
        <v>3086</v>
      </c>
      <c r="F99" s="56" t="s">
        <v>3802</v>
      </c>
      <c r="G99" s="54" t="s">
        <v>2754</v>
      </c>
      <c r="H99" s="56" t="s">
        <v>3087</v>
      </c>
      <c r="I99" s="56" t="s">
        <v>4727</v>
      </c>
      <c r="J99" s="71" t="s">
        <v>4728</v>
      </c>
      <c r="K99" s="90" t="s">
        <v>4824</v>
      </c>
      <c r="L99" s="67" t="s">
        <v>2759</v>
      </c>
    </row>
    <row r="100" spans="1:14" ht="45" hidden="1" customHeight="1" x14ac:dyDescent="0.3">
      <c r="A100" s="56">
        <v>2012</v>
      </c>
      <c r="B100" s="56"/>
      <c r="C100" s="56">
        <v>172</v>
      </c>
      <c r="D100" s="56" t="s">
        <v>2407</v>
      </c>
      <c r="E100" s="56" t="s">
        <v>2943</v>
      </c>
      <c r="F100" s="56" t="s">
        <v>3781</v>
      </c>
      <c r="G100" s="54" t="s">
        <v>2754</v>
      </c>
      <c r="H100" s="56" t="s">
        <v>2945</v>
      </c>
      <c r="I100" s="56" t="s">
        <v>4729</v>
      </c>
      <c r="J100" s="71" t="s">
        <v>4730</v>
      </c>
      <c r="K100" s="90" t="s">
        <v>4824</v>
      </c>
      <c r="L100" s="67" t="s">
        <v>2759</v>
      </c>
    </row>
    <row r="101" spans="1:14" ht="45" hidden="1" customHeight="1" x14ac:dyDescent="0.3">
      <c r="A101" s="53">
        <v>2012</v>
      </c>
      <c r="C101" s="53">
        <v>178</v>
      </c>
      <c r="D101" s="53" t="s">
        <v>3314</v>
      </c>
      <c r="E101" s="53" t="s">
        <v>3315</v>
      </c>
      <c r="F101" s="53" t="s">
        <v>3839</v>
      </c>
      <c r="G101" s="54" t="s">
        <v>3215</v>
      </c>
      <c r="H101" s="53" t="s">
        <v>3316</v>
      </c>
      <c r="I101" s="53" t="s">
        <v>4753</v>
      </c>
      <c r="J101" s="71" t="s">
        <v>4754</v>
      </c>
      <c r="K101" s="90" t="s">
        <v>4824</v>
      </c>
      <c r="L101" s="90" t="s">
        <v>2759</v>
      </c>
      <c r="M101" s="90"/>
      <c r="N101" s="92" t="s">
        <v>4871</v>
      </c>
    </row>
    <row r="102" spans="1:14" ht="60" hidden="1" customHeight="1" x14ac:dyDescent="0.3">
      <c r="A102" s="53">
        <v>2012</v>
      </c>
      <c r="C102" s="53">
        <v>179</v>
      </c>
      <c r="D102" s="53" t="s">
        <v>3034</v>
      </c>
      <c r="E102" s="53" t="s">
        <v>3035</v>
      </c>
      <c r="F102" s="53" t="s">
        <v>3741</v>
      </c>
      <c r="G102" s="54" t="s">
        <v>2754</v>
      </c>
      <c r="H102" s="53" t="s">
        <v>3036</v>
      </c>
      <c r="I102" s="53" t="s">
        <v>4755</v>
      </c>
      <c r="J102" s="71" t="s">
        <v>4756</v>
      </c>
      <c r="K102" s="90" t="s">
        <v>4824</v>
      </c>
      <c r="L102" s="67" t="s">
        <v>2759</v>
      </c>
    </row>
    <row r="103" spans="1:14" ht="60" hidden="1" customHeight="1" x14ac:dyDescent="0.3">
      <c r="A103" s="53">
        <v>2012</v>
      </c>
      <c r="C103" s="53">
        <v>182</v>
      </c>
      <c r="D103" s="53" t="s">
        <v>2752</v>
      </c>
      <c r="E103" s="53" t="s">
        <v>2753</v>
      </c>
      <c r="F103" s="53" t="s">
        <v>3839</v>
      </c>
      <c r="G103" s="54" t="s">
        <v>2754</v>
      </c>
      <c r="H103" s="53" t="s">
        <v>2755</v>
      </c>
      <c r="I103" s="53" t="s">
        <v>4759</v>
      </c>
      <c r="J103" s="71" t="s">
        <v>4760</v>
      </c>
      <c r="K103" s="90" t="s">
        <v>4824</v>
      </c>
      <c r="L103" s="67" t="s">
        <v>2759</v>
      </c>
    </row>
    <row r="104" spans="1:14" ht="60" hidden="1" customHeight="1" x14ac:dyDescent="0.3">
      <c r="A104" s="53">
        <v>2012</v>
      </c>
      <c r="C104" s="53">
        <v>185</v>
      </c>
      <c r="D104" s="53" t="s">
        <v>2972</v>
      </c>
      <c r="E104" s="53" t="s">
        <v>2973</v>
      </c>
      <c r="F104" s="53" t="s">
        <v>3781</v>
      </c>
      <c r="G104" s="54" t="s">
        <v>2974</v>
      </c>
      <c r="H104" s="53" t="s">
        <v>2975</v>
      </c>
      <c r="I104" s="53" t="s">
        <v>4763</v>
      </c>
      <c r="J104" s="71" t="s">
        <v>4764</v>
      </c>
      <c r="K104" s="90" t="s">
        <v>4824</v>
      </c>
      <c r="L104" s="67" t="s">
        <v>2759</v>
      </c>
      <c r="N104" s="59"/>
    </row>
    <row r="105" spans="1:14" ht="45" hidden="1" customHeight="1" x14ac:dyDescent="0.3">
      <c r="A105" s="53">
        <v>2013</v>
      </c>
      <c r="C105" s="53">
        <v>194</v>
      </c>
      <c r="D105" s="53" t="s">
        <v>3026</v>
      </c>
      <c r="E105" s="53" t="s">
        <v>3027</v>
      </c>
      <c r="F105" s="53" t="s">
        <v>3781</v>
      </c>
      <c r="G105" s="54" t="s">
        <v>2773</v>
      </c>
      <c r="H105" s="53" t="s">
        <v>3028</v>
      </c>
      <c r="I105" s="53" t="s">
        <v>4791</v>
      </c>
      <c r="J105" s="71" t="s">
        <v>4792</v>
      </c>
      <c r="K105" s="90" t="s">
        <v>4824</v>
      </c>
      <c r="L105" s="67" t="s">
        <v>2759</v>
      </c>
    </row>
    <row r="106" spans="1:14" ht="45" hidden="1" customHeight="1" x14ac:dyDescent="0.3">
      <c r="A106" s="53">
        <v>2013</v>
      </c>
      <c r="C106" s="53">
        <v>196</v>
      </c>
      <c r="D106" s="53" t="s">
        <v>2409</v>
      </c>
      <c r="E106" s="53" t="s">
        <v>2764</v>
      </c>
      <c r="F106" s="53" t="s">
        <v>3781</v>
      </c>
      <c r="G106" s="54" t="s">
        <v>2754</v>
      </c>
      <c r="H106" s="53" t="s">
        <v>2765</v>
      </c>
      <c r="I106" s="53" t="s">
        <v>4795</v>
      </c>
      <c r="J106" s="71" t="s">
        <v>4796</v>
      </c>
      <c r="K106" s="90" t="s">
        <v>4824</v>
      </c>
      <c r="L106" s="67" t="s">
        <v>2759</v>
      </c>
    </row>
    <row r="107" spans="1:14" ht="45" hidden="1" customHeight="1" x14ac:dyDescent="0.3">
      <c r="A107" s="53">
        <v>2013</v>
      </c>
      <c r="C107" s="53">
        <v>197</v>
      </c>
      <c r="D107" s="53" t="s">
        <v>3276</v>
      </c>
      <c r="E107" s="53" t="s">
        <v>3277</v>
      </c>
      <c r="F107" s="53" t="s">
        <v>3741</v>
      </c>
      <c r="G107" s="54" t="s">
        <v>3215</v>
      </c>
      <c r="H107" s="53" t="s">
        <v>3278</v>
      </c>
      <c r="I107" s="53" t="s">
        <v>4797</v>
      </c>
      <c r="J107" s="71" t="s">
        <v>4798</v>
      </c>
      <c r="K107" s="90" t="s">
        <v>4824</v>
      </c>
      <c r="L107" s="67" t="s">
        <v>2759</v>
      </c>
    </row>
    <row r="108" spans="1:14" ht="45" hidden="1" customHeight="1" x14ac:dyDescent="0.3">
      <c r="A108" s="53">
        <v>2013</v>
      </c>
      <c r="C108" s="53">
        <v>198</v>
      </c>
      <c r="D108" s="53" t="s">
        <v>995</v>
      </c>
      <c r="E108" s="53" t="s">
        <v>3359</v>
      </c>
      <c r="F108" s="53" t="s">
        <v>3781</v>
      </c>
      <c r="G108" s="54" t="s">
        <v>3215</v>
      </c>
      <c r="H108" s="53" t="s">
        <v>3216</v>
      </c>
      <c r="I108" s="53" t="s">
        <v>4799</v>
      </c>
      <c r="J108" s="71" t="s">
        <v>4800</v>
      </c>
      <c r="K108" s="90" t="s">
        <v>4824</v>
      </c>
      <c r="L108" s="67" t="s">
        <v>2759</v>
      </c>
    </row>
    <row r="109" spans="1:14" ht="45" hidden="1" customHeight="1" x14ac:dyDescent="0.3">
      <c r="C109" s="53">
        <v>199</v>
      </c>
      <c r="D109" s="53" t="s">
        <v>3213</v>
      </c>
      <c r="E109" s="53" t="s">
        <v>3214</v>
      </c>
      <c r="F109" s="53" t="s">
        <v>3781</v>
      </c>
      <c r="G109" s="54" t="s">
        <v>3215</v>
      </c>
      <c r="H109" s="53" t="s">
        <v>3216</v>
      </c>
      <c r="I109" s="53" t="s">
        <v>4799</v>
      </c>
      <c r="J109" s="71" t="s">
        <v>4800</v>
      </c>
      <c r="K109" s="90" t="s">
        <v>4824</v>
      </c>
      <c r="L109" s="67" t="s">
        <v>2759</v>
      </c>
    </row>
    <row r="110" spans="1:14" ht="60" hidden="1" customHeight="1" x14ac:dyDescent="0.3">
      <c r="C110" s="53">
        <v>200</v>
      </c>
      <c r="D110" s="53" t="s">
        <v>991</v>
      </c>
      <c r="E110" s="53" t="s">
        <v>3360</v>
      </c>
      <c r="F110" s="53" t="s">
        <v>3781</v>
      </c>
      <c r="G110" s="54" t="s">
        <v>3215</v>
      </c>
      <c r="H110" s="53" t="s">
        <v>3216</v>
      </c>
      <c r="I110" s="53" t="s">
        <v>4799</v>
      </c>
      <c r="J110" s="71" t="s">
        <v>4800</v>
      </c>
      <c r="K110" s="90" t="s">
        <v>4824</v>
      </c>
      <c r="L110" s="67" t="s">
        <v>2759</v>
      </c>
    </row>
    <row r="111" spans="1:14" ht="60" hidden="1" customHeight="1" x14ac:dyDescent="0.3">
      <c r="A111" s="56"/>
      <c r="B111" s="56">
        <v>2</v>
      </c>
      <c r="C111" s="56"/>
      <c r="D111" s="56" t="s">
        <v>3766</v>
      </c>
      <c r="E111" s="53" t="s">
        <v>3767</v>
      </c>
      <c r="F111" s="56" t="s">
        <v>3730</v>
      </c>
      <c r="G111" s="57" t="s">
        <v>2868</v>
      </c>
      <c r="H111" s="56" t="s">
        <v>2869</v>
      </c>
      <c r="I111" s="56" t="s">
        <v>3764</v>
      </c>
      <c r="J111" s="71" t="s">
        <v>3765</v>
      </c>
      <c r="K111" s="90" t="s">
        <v>4824</v>
      </c>
      <c r="L111" s="67" t="s">
        <v>2759</v>
      </c>
    </row>
    <row r="112" spans="1:14" ht="60" hidden="1" customHeight="1" x14ac:dyDescent="0.3">
      <c r="A112" s="56"/>
      <c r="B112" s="56"/>
      <c r="C112" s="56"/>
      <c r="D112" s="56" t="s">
        <v>2218</v>
      </c>
      <c r="E112" s="56" t="s">
        <v>2949</v>
      </c>
      <c r="F112" s="56" t="s">
        <v>3781</v>
      </c>
      <c r="G112" s="54" t="s">
        <v>2754</v>
      </c>
      <c r="H112" s="56" t="s">
        <v>2834</v>
      </c>
      <c r="I112" s="56" t="s">
        <v>4344</v>
      </c>
      <c r="J112" s="71" t="s">
        <v>4345</v>
      </c>
      <c r="K112" s="90" t="s">
        <v>4824</v>
      </c>
      <c r="L112" s="67" t="s">
        <v>2759</v>
      </c>
    </row>
    <row r="113" spans="1:14" ht="60" hidden="1" customHeight="1" x14ac:dyDescent="0.3">
      <c r="A113" s="59"/>
      <c r="B113" s="59"/>
      <c r="C113" s="59"/>
      <c r="D113" s="59" t="s">
        <v>2946</v>
      </c>
      <c r="E113" s="59" t="s">
        <v>2947</v>
      </c>
      <c r="F113" s="59" t="s">
        <v>3781</v>
      </c>
      <c r="G113" s="65" t="s">
        <v>2754</v>
      </c>
      <c r="H113" s="59" t="s">
        <v>2839</v>
      </c>
      <c r="I113" s="59" t="s">
        <v>4061</v>
      </c>
      <c r="J113" s="70" t="s">
        <v>4062</v>
      </c>
      <c r="K113" s="90" t="s">
        <v>4824</v>
      </c>
      <c r="L113" s="67" t="s">
        <v>2759</v>
      </c>
    </row>
    <row r="114" spans="1:14" ht="60" hidden="1" customHeight="1" x14ac:dyDescent="0.3">
      <c r="A114" s="75">
        <v>2009</v>
      </c>
      <c r="B114" s="75">
        <v>82</v>
      </c>
      <c r="C114" s="75"/>
      <c r="D114" s="75" t="s">
        <v>4479</v>
      </c>
      <c r="E114" s="75" t="s">
        <v>4480</v>
      </c>
      <c r="F114" s="75" t="s">
        <v>3921</v>
      </c>
      <c r="G114" s="77" t="s">
        <v>2754</v>
      </c>
      <c r="H114" s="75" t="s">
        <v>3171</v>
      </c>
      <c r="I114" s="84" t="s">
        <v>4481</v>
      </c>
      <c r="J114" s="78" t="s">
        <v>4482</v>
      </c>
      <c r="K114" s="89" t="s">
        <v>4824</v>
      </c>
      <c r="L114" s="89" t="s">
        <v>2759</v>
      </c>
      <c r="M114" s="89" t="s">
        <v>64</v>
      </c>
      <c r="N114" s="75"/>
    </row>
    <row r="115" spans="1:14" ht="60" hidden="1" customHeight="1" x14ac:dyDescent="0.3">
      <c r="A115" s="56"/>
      <c r="B115" s="56">
        <v>89</v>
      </c>
      <c r="C115" s="56"/>
      <c r="D115" s="56" t="s">
        <v>2015</v>
      </c>
      <c r="E115" s="56" t="s">
        <v>4576</v>
      </c>
      <c r="F115" s="56" t="s">
        <v>3921</v>
      </c>
      <c r="G115" s="57" t="s">
        <v>2773</v>
      </c>
      <c r="H115" s="56" t="s">
        <v>4573</v>
      </c>
      <c r="I115" s="56" t="s">
        <v>4574</v>
      </c>
      <c r="J115" s="71" t="s">
        <v>4575</v>
      </c>
      <c r="K115" s="90" t="s">
        <v>4824</v>
      </c>
      <c r="L115" s="90" t="s">
        <v>2759</v>
      </c>
      <c r="M115" s="90"/>
    </row>
    <row r="116" spans="1:14" ht="45" hidden="1" customHeight="1" x14ac:dyDescent="0.3">
      <c r="A116" s="56">
        <v>2001</v>
      </c>
      <c r="B116" s="56"/>
      <c r="C116" s="56"/>
      <c r="D116" s="56" t="s">
        <v>3042</v>
      </c>
      <c r="E116" s="56" t="s">
        <v>3043</v>
      </c>
      <c r="F116" s="56" t="s">
        <v>4069</v>
      </c>
      <c r="G116" s="57" t="s">
        <v>2762</v>
      </c>
      <c r="H116" s="56" t="s">
        <v>3044</v>
      </c>
      <c r="I116" s="56" t="s">
        <v>4121</v>
      </c>
      <c r="J116" s="71" t="s">
        <v>4122</v>
      </c>
      <c r="K116" s="90" t="s">
        <v>4824</v>
      </c>
      <c r="L116" s="67" t="s">
        <v>2759</v>
      </c>
    </row>
    <row r="117" spans="1:14" ht="45" hidden="1" customHeight="1" x14ac:dyDescent="0.3">
      <c r="A117" s="53">
        <v>2000</v>
      </c>
      <c r="B117" s="53">
        <v>30</v>
      </c>
      <c r="D117" s="53" t="s">
        <v>607</v>
      </c>
      <c r="E117" s="53" t="s">
        <v>4096</v>
      </c>
      <c r="F117" s="53" t="s">
        <v>3730</v>
      </c>
      <c r="G117" s="54" t="s">
        <v>2762</v>
      </c>
      <c r="H117" s="53" t="s">
        <v>4097</v>
      </c>
      <c r="I117" s="53" t="s">
        <v>4098</v>
      </c>
      <c r="J117" s="71" t="s">
        <v>4099</v>
      </c>
      <c r="K117" s="90" t="s">
        <v>4824</v>
      </c>
      <c r="L117" s="90" t="s">
        <v>2759</v>
      </c>
      <c r="M117" s="90"/>
    </row>
    <row r="118" spans="1:14" ht="60" hidden="1" customHeight="1" x14ac:dyDescent="0.3">
      <c r="A118" s="53">
        <v>1999</v>
      </c>
      <c r="D118" s="53" t="s">
        <v>2924</v>
      </c>
      <c r="E118" s="53" t="s">
        <v>2925</v>
      </c>
      <c r="F118" s="53" t="s">
        <v>3741</v>
      </c>
      <c r="G118" s="54" t="s">
        <v>2754</v>
      </c>
      <c r="H118" s="53" t="s">
        <v>2926</v>
      </c>
      <c r="I118" s="53" t="s">
        <v>4089</v>
      </c>
      <c r="J118" s="71" t="s">
        <v>4090</v>
      </c>
      <c r="K118" s="90" t="s">
        <v>4824</v>
      </c>
      <c r="L118" s="67" t="s">
        <v>2759</v>
      </c>
      <c r="N118" s="59"/>
    </row>
    <row r="119" spans="1:14" ht="60" hidden="1" customHeight="1" x14ac:dyDescent="0.3">
      <c r="A119" s="56">
        <v>2006</v>
      </c>
      <c r="B119" s="56">
        <v>53</v>
      </c>
      <c r="C119" s="56"/>
      <c r="D119" s="56" t="s">
        <v>4292</v>
      </c>
      <c r="E119" s="56" t="s">
        <v>4293</v>
      </c>
      <c r="F119" s="56" t="s">
        <v>3730</v>
      </c>
      <c r="G119" s="57" t="s">
        <v>2773</v>
      </c>
      <c r="H119" s="56" t="s">
        <v>4294</v>
      </c>
      <c r="I119" s="56" t="s">
        <v>4295</v>
      </c>
      <c r="J119" s="71" t="s">
        <v>4296</v>
      </c>
      <c r="K119" s="90" t="s">
        <v>4824</v>
      </c>
      <c r="L119" s="90" t="s">
        <v>2759</v>
      </c>
      <c r="M119" s="90"/>
    </row>
    <row r="120" spans="1:14" ht="60" hidden="1" customHeight="1" x14ac:dyDescent="0.3">
      <c r="A120" s="56">
        <v>2006</v>
      </c>
      <c r="B120" s="56">
        <v>60</v>
      </c>
      <c r="C120" s="56"/>
      <c r="D120" s="56" t="s">
        <v>2801</v>
      </c>
      <c r="E120" s="53" t="s">
        <v>4326</v>
      </c>
      <c r="F120" s="56" t="s">
        <v>3921</v>
      </c>
      <c r="G120" s="54" t="s">
        <v>2754</v>
      </c>
      <c r="H120" s="56" t="s">
        <v>4327</v>
      </c>
      <c r="I120" s="56" t="s">
        <v>4328</v>
      </c>
      <c r="J120" s="55" t="s">
        <v>4329</v>
      </c>
      <c r="K120" s="90" t="s">
        <v>4824</v>
      </c>
      <c r="L120" s="90" t="s">
        <v>2759</v>
      </c>
      <c r="M120" s="90"/>
      <c r="N120" s="92" t="s">
        <v>4850</v>
      </c>
    </row>
    <row r="121" spans="1:14" ht="45" hidden="1" customHeight="1" x14ac:dyDescent="0.3">
      <c r="A121" s="76">
        <v>2008</v>
      </c>
      <c r="B121" s="76"/>
      <c r="C121" s="76"/>
      <c r="D121" s="76" t="s">
        <v>305</v>
      </c>
      <c r="E121" s="76" t="s">
        <v>3232</v>
      </c>
      <c r="F121" s="76" t="s">
        <v>4434</v>
      </c>
      <c r="G121" s="80" t="s">
        <v>3215</v>
      </c>
      <c r="H121" s="76" t="s">
        <v>3233</v>
      </c>
      <c r="I121" s="76" t="s">
        <v>4435</v>
      </c>
      <c r="J121" s="78" t="s">
        <v>4436</v>
      </c>
      <c r="K121" s="89" t="s">
        <v>4824</v>
      </c>
      <c r="L121" s="89" t="s">
        <v>2759</v>
      </c>
      <c r="M121" s="89" t="s">
        <v>276</v>
      </c>
      <c r="N121" s="91" t="s">
        <v>4894</v>
      </c>
    </row>
    <row r="122" spans="1:14" ht="45" hidden="1" customHeight="1" x14ac:dyDescent="0.3">
      <c r="A122" s="75">
        <v>1984</v>
      </c>
      <c r="B122" s="75"/>
      <c r="C122" s="76"/>
      <c r="D122" s="75" t="s">
        <v>3107</v>
      </c>
      <c r="E122" s="75" t="s">
        <v>3108</v>
      </c>
      <c r="F122" s="75" t="s">
        <v>3781</v>
      </c>
      <c r="G122" s="77" t="s">
        <v>3093</v>
      </c>
      <c r="H122" s="75" t="s">
        <v>3109</v>
      </c>
      <c r="I122" s="82" t="s">
        <v>3842</v>
      </c>
      <c r="J122" s="83" t="s">
        <v>3843</v>
      </c>
      <c r="K122" s="89" t="s">
        <v>4824</v>
      </c>
      <c r="L122" s="89" t="s">
        <v>2759</v>
      </c>
      <c r="M122" s="79"/>
      <c r="N122" s="91" t="s">
        <v>4881</v>
      </c>
    </row>
    <row r="123" spans="1:14" ht="45" hidden="1" customHeight="1" x14ac:dyDescent="0.3">
      <c r="A123" s="56"/>
      <c r="B123" s="56"/>
      <c r="C123" s="56"/>
      <c r="D123" s="56" t="s">
        <v>2816</v>
      </c>
      <c r="E123" s="56" t="s">
        <v>2855</v>
      </c>
      <c r="F123" s="56" t="s">
        <v>3741</v>
      </c>
      <c r="G123" s="57" t="s">
        <v>2773</v>
      </c>
      <c r="H123" s="56" t="s">
        <v>1515</v>
      </c>
      <c r="I123" s="56" t="s">
        <v>4577</v>
      </c>
      <c r="J123" s="71" t="s">
        <v>4578</v>
      </c>
      <c r="K123" s="90" t="s">
        <v>4824</v>
      </c>
      <c r="L123" s="67" t="s">
        <v>2759</v>
      </c>
    </row>
    <row r="124" spans="1:14" ht="45" hidden="1" customHeight="1" x14ac:dyDescent="0.3">
      <c r="A124" s="56">
        <v>2012</v>
      </c>
      <c r="B124" s="56">
        <v>93</v>
      </c>
      <c r="C124" s="56"/>
      <c r="D124" s="56" t="s">
        <v>4649</v>
      </c>
      <c r="E124" s="56" t="s">
        <v>4650</v>
      </c>
      <c r="F124" s="56" t="s">
        <v>3730</v>
      </c>
      <c r="G124" s="57" t="s">
        <v>2762</v>
      </c>
      <c r="H124" s="56" t="s">
        <v>4651</v>
      </c>
      <c r="I124" s="56" t="s">
        <v>4652</v>
      </c>
      <c r="J124" s="71" t="s">
        <v>4653</v>
      </c>
      <c r="K124" s="90" t="s">
        <v>4824</v>
      </c>
      <c r="L124" s="90" t="s">
        <v>2759</v>
      </c>
      <c r="M124" s="90"/>
    </row>
    <row r="125" spans="1:14" ht="45" hidden="1" customHeight="1" x14ac:dyDescent="0.3">
      <c r="A125" s="58">
        <v>1998</v>
      </c>
      <c r="B125" s="58"/>
      <c r="C125" s="58"/>
      <c r="D125" s="58" t="s">
        <v>2960</v>
      </c>
      <c r="E125" s="58" t="s">
        <v>2961</v>
      </c>
      <c r="F125" s="58" t="s">
        <v>3781</v>
      </c>
      <c r="G125" s="65" t="s">
        <v>2777</v>
      </c>
      <c r="H125" s="58" t="s">
        <v>2962</v>
      </c>
      <c r="I125" s="58" t="s">
        <v>4076</v>
      </c>
      <c r="J125" s="70" t="s">
        <v>4077</v>
      </c>
      <c r="K125" s="90" t="s">
        <v>4824</v>
      </c>
      <c r="L125" s="67" t="s">
        <v>2759</v>
      </c>
    </row>
    <row r="126" spans="1:14" ht="45" hidden="1" customHeight="1" x14ac:dyDescent="0.3">
      <c r="A126" s="58">
        <v>1998</v>
      </c>
      <c r="B126" s="58"/>
      <c r="C126" s="58"/>
      <c r="D126" s="58" t="s">
        <v>2939</v>
      </c>
      <c r="E126" s="58" t="s">
        <v>2940</v>
      </c>
      <c r="F126" s="58" t="s">
        <v>4069</v>
      </c>
      <c r="G126" s="65" t="s">
        <v>2941</v>
      </c>
      <c r="H126" s="58" t="s">
        <v>2942</v>
      </c>
      <c r="I126" s="58" t="s">
        <v>4074</v>
      </c>
      <c r="J126" s="70" t="s">
        <v>4075</v>
      </c>
      <c r="K126" s="90" t="s">
        <v>4824</v>
      </c>
      <c r="L126" s="67" t="s">
        <v>2759</v>
      </c>
    </row>
    <row r="127" spans="1:14" ht="45" hidden="1" customHeight="1" x14ac:dyDescent="0.3">
      <c r="A127" s="56">
        <v>2003</v>
      </c>
      <c r="B127" s="56"/>
      <c r="C127" s="56"/>
      <c r="D127" s="53" t="s">
        <v>2307</v>
      </c>
      <c r="E127" s="56" t="s">
        <v>2870</v>
      </c>
      <c r="F127" s="56" t="s">
        <v>3741</v>
      </c>
      <c r="G127" s="54" t="s">
        <v>2754</v>
      </c>
      <c r="H127" s="56" t="s">
        <v>2837</v>
      </c>
      <c r="I127" s="56" t="s">
        <v>4165</v>
      </c>
      <c r="J127" s="71" t="s">
        <v>4166</v>
      </c>
      <c r="K127" s="90" t="s">
        <v>4824</v>
      </c>
      <c r="L127" s="67" t="s">
        <v>2759</v>
      </c>
    </row>
    <row r="128" spans="1:14" ht="45" hidden="1" customHeight="1" x14ac:dyDescent="0.3">
      <c r="A128" s="56"/>
      <c r="B128" s="56"/>
      <c r="C128" s="56"/>
      <c r="D128" s="56" t="s">
        <v>4265</v>
      </c>
      <c r="E128" s="56" t="s">
        <v>4266</v>
      </c>
      <c r="F128" s="56" t="s">
        <v>3730</v>
      </c>
      <c r="G128" s="57" t="s">
        <v>2773</v>
      </c>
      <c r="H128" s="56" t="s">
        <v>4262</v>
      </c>
      <c r="I128" s="56" t="s">
        <v>4263</v>
      </c>
      <c r="J128" s="71" t="s">
        <v>4264</v>
      </c>
      <c r="K128" s="90" t="s">
        <v>4824</v>
      </c>
      <c r="L128" s="90" t="s">
        <v>2759</v>
      </c>
      <c r="M128" s="90"/>
    </row>
    <row r="129" spans="1:14" ht="45" hidden="1" customHeight="1" x14ac:dyDescent="0.3">
      <c r="A129" s="56"/>
      <c r="B129" s="56">
        <v>39</v>
      </c>
      <c r="C129" s="56"/>
      <c r="D129" s="56" t="s">
        <v>4193</v>
      </c>
      <c r="E129" s="56" t="s">
        <v>4194</v>
      </c>
      <c r="F129" s="56" t="s">
        <v>3730</v>
      </c>
      <c r="G129" s="57" t="s">
        <v>2773</v>
      </c>
      <c r="H129" s="56" t="s">
        <v>4190</v>
      </c>
      <c r="I129" s="56" t="s">
        <v>4191</v>
      </c>
      <c r="J129" s="71" t="s">
        <v>4192</v>
      </c>
      <c r="K129" s="90" t="s">
        <v>4824</v>
      </c>
      <c r="L129" s="90" t="s">
        <v>2759</v>
      </c>
      <c r="M129" s="90"/>
    </row>
    <row r="130" spans="1:14" ht="45" hidden="1" customHeight="1" x14ac:dyDescent="0.3">
      <c r="A130" s="56"/>
      <c r="B130" s="56">
        <v>5</v>
      </c>
      <c r="C130" s="56"/>
      <c r="D130" s="56" t="s">
        <v>3849</v>
      </c>
      <c r="E130" s="56" t="s">
        <v>3850</v>
      </c>
      <c r="F130" s="56" t="s">
        <v>3749</v>
      </c>
      <c r="G130" s="54" t="s">
        <v>2754</v>
      </c>
      <c r="H130" s="56" t="s">
        <v>3846</v>
      </c>
      <c r="I130" s="56" t="s">
        <v>3847</v>
      </c>
      <c r="J130" s="71" t="s">
        <v>3848</v>
      </c>
      <c r="K130" s="90" t="s">
        <v>4824</v>
      </c>
      <c r="L130" s="90" t="s">
        <v>2759</v>
      </c>
      <c r="M130" s="90"/>
    </row>
    <row r="131" spans="1:14" ht="45" hidden="1" customHeight="1" x14ac:dyDescent="0.3">
      <c r="A131" s="75">
        <v>1983</v>
      </c>
      <c r="B131" s="75"/>
      <c r="C131" s="76"/>
      <c r="D131" s="75" t="s">
        <v>3091</v>
      </c>
      <c r="E131" s="75" t="s">
        <v>3092</v>
      </c>
      <c r="F131" s="75" t="s">
        <v>3839</v>
      </c>
      <c r="G131" s="77" t="s">
        <v>3093</v>
      </c>
      <c r="H131" s="75" t="s">
        <v>3094</v>
      </c>
      <c r="I131" s="75" t="s">
        <v>3840</v>
      </c>
      <c r="J131" s="83" t="s">
        <v>3841</v>
      </c>
      <c r="K131" s="89" t="s">
        <v>4824</v>
      </c>
      <c r="L131" s="89" t="s">
        <v>2759</v>
      </c>
      <c r="M131" s="79"/>
      <c r="N131" s="91" t="s">
        <v>4880</v>
      </c>
    </row>
    <row r="132" spans="1:14" ht="45" hidden="1" customHeight="1" x14ac:dyDescent="0.3">
      <c r="A132" s="56"/>
      <c r="B132" s="56"/>
      <c r="C132" s="56"/>
      <c r="D132" s="56" t="s">
        <v>4004</v>
      </c>
      <c r="E132" s="56" t="s">
        <v>4005</v>
      </c>
      <c r="F132" s="56" t="s">
        <v>3730</v>
      </c>
      <c r="G132" s="57" t="s">
        <v>2868</v>
      </c>
      <c r="H132" s="56" t="s">
        <v>3998</v>
      </c>
      <c r="I132" s="56" t="s">
        <v>3999</v>
      </c>
      <c r="J132" s="71" t="s">
        <v>4000</v>
      </c>
      <c r="K132" s="90" t="s">
        <v>4824</v>
      </c>
      <c r="L132" s="90" t="s">
        <v>2759</v>
      </c>
      <c r="M132" s="90"/>
    </row>
    <row r="133" spans="1:14" ht="45" hidden="1" customHeight="1" x14ac:dyDescent="0.3">
      <c r="A133" s="56"/>
      <c r="B133" s="56"/>
      <c r="C133" s="56"/>
      <c r="D133" s="53" t="s">
        <v>2835</v>
      </c>
      <c r="E133" s="56" t="s">
        <v>2836</v>
      </c>
      <c r="F133" s="56" t="s">
        <v>3781</v>
      </c>
      <c r="G133" s="54" t="s">
        <v>2754</v>
      </c>
      <c r="H133" s="56" t="s">
        <v>2837</v>
      </c>
      <c r="I133" s="56" t="s">
        <v>4165</v>
      </c>
      <c r="J133" s="71" t="s">
        <v>4166</v>
      </c>
      <c r="K133" s="90" t="s">
        <v>4824</v>
      </c>
      <c r="L133" s="67" t="s">
        <v>2759</v>
      </c>
    </row>
    <row r="134" spans="1:14" ht="60" hidden="1" customHeight="1" x14ac:dyDescent="0.3">
      <c r="D134" s="53" t="s">
        <v>4133</v>
      </c>
      <c r="E134" s="53" t="s">
        <v>4134</v>
      </c>
      <c r="F134" s="53" t="s">
        <v>3730</v>
      </c>
      <c r="G134" s="54" t="s">
        <v>2762</v>
      </c>
      <c r="H134" s="53" t="s">
        <v>4129</v>
      </c>
      <c r="I134" s="53" t="s">
        <v>4130</v>
      </c>
      <c r="J134" s="71" t="s">
        <v>4131</v>
      </c>
      <c r="K134" s="90" t="s">
        <v>4824</v>
      </c>
      <c r="L134" s="90" t="s">
        <v>2759</v>
      </c>
      <c r="M134" s="90"/>
    </row>
    <row r="135" spans="1:14" ht="60" hidden="1" customHeight="1" x14ac:dyDescent="0.3">
      <c r="A135" s="56">
        <v>2006</v>
      </c>
      <c r="B135" s="56">
        <v>61</v>
      </c>
      <c r="C135" s="56"/>
      <c r="D135" s="56" t="s">
        <v>4330</v>
      </c>
      <c r="E135" s="56" t="s">
        <v>4331</v>
      </c>
      <c r="F135" s="56" t="s">
        <v>3867</v>
      </c>
      <c r="G135" s="54" t="s">
        <v>2944</v>
      </c>
      <c r="H135" s="56" t="s">
        <v>4332</v>
      </c>
      <c r="I135" s="56" t="s">
        <v>4333</v>
      </c>
      <c r="J135" s="71" t="s">
        <v>4334</v>
      </c>
      <c r="K135" s="90" t="s">
        <v>4824</v>
      </c>
      <c r="L135" s="90" t="s">
        <v>2759</v>
      </c>
      <c r="M135" s="90"/>
    </row>
    <row r="136" spans="1:14" s="60" customFormat="1" ht="45" hidden="1" customHeight="1" x14ac:dyDescent="0.3">
      <c r="A136" s="56">
        <v>2002</v>
      </c>
      <c r="B136" s="56">
        <v>33</v>
      </c>
      <c r="C136" s="56"/>
      <c r="D136" s="56" t="s">
        <v>4150</v>
      </c>
      <c r="E136" s="56" t="s">
        <v>4151</v>
      </c>
      <c r="F136" s="56" t="s">
        <v>3867</v>
      </c>
      <c r="G136" s="54" t="s">
        <v>3170</v>
      </c>
      <c r="H136" s="56" t="s">
        <v>4152</v>
      </c>
      <c r="I136" s="56" t="s">
        <v>4153</v>
      </c>
      <c r="J136" s="71" t="s">
        <v>4154</v>
      </c>
      <c r="K136" s="90" t="s">
        <v>4824</v>
      </c>
      <c r="L136" s="90" t="s">
        <v>2759</v>
      </c>
      <c r="M136" s="90"/>
      <c r="N136" s="56"/>
    </row>
    <row r="137" spans="1:14" s="60" customFormat="1" ht="45" hidden="1" customHeight="1" x14ac:dyDescent="0.3">
      <c r="A137" s="56">
        <v>2003</v>
      </c>
      <c r="B137" s="56">
        <v>35</v>
      </c>
      <c r="C137" s="56"/>
      <c r="D137" s="56" t="s">
        <v>4160</v>
      </c>
      <c r="E137" s="56" t="s">
        <v>4161</v>
      </c>
      <c r="F137" s="56" t="s">
        <v>3867</v>
      </c>
      <c r="G137" s="57" t="s">
        <v>2868</v>
      </c>
      <c r="H137" s="56" t="s">
        <v>4162</v>
      </c>
      <c r="I137" s="56" t="s">
        <v>4163</v>
      </c>
      <c r="J137" s="71" t="s">
        <v>4164</v>
      </c>
      <c r="K137" s="90" t="s">
        <v>4824</v>
      </c>
      <c r="L137" s="90" t="s">
        <v>2759</v>
      </c>
      <c r="M137" s="90"/>
      <c r="N137" s="56"/>
    </row>
    <row r="138" spans="1:14" s="60" customFormat="1" ht="60" hidden="1" customHeight="1" x14ac:dyDescent="0.3">
      <c r="A138" s="59"/>
      <c r="B138" s="59">
        <v>47</v>
      </c>
      <c r="C138" s="59"/>
      <c r="D138" s="59" t="s">
        <v>4160</v>
      </c>
      <c r="E138" s="58" t="s">
        <v>4242</v>
      </c>
      <c r="F138" s="59" t="s">
        <v>3867</v>
      </c>
      <c r="G138" s="65" t="s">
        <v>2754</v>
      </c>
      <c r="H138" s="59" t="s">
        <v>2866</v>
      </c>
      <c r="I138" s="59" t="s">
        <v>4240</v>
      </c>
      <c r="J138" s="70" t="s">
        <v>4241</v>
      </c>
      <c r="K138" s="90" t="s">
        <v>4824</v>
      </c>
      <c r="L138" s="67" t="s">
        <v>2759</v>
      </c>
      <c r="M138" s="67"/>
      <c r="N138" s="56"/>
    </row>
    <row r="139" spans="1:14" s="60" customFormat="1" ht="60" hidden="1" customHeight="1" x14ac:dyDescent="0.3">
      <c r="A139" s="56">
        <v>2010</v>
      </c>
      <c r="B139" s="56">
        <v>86</v>
      </c>
      <c r="C139" s="56"/>
      <c r="D139" s="56" t="s">
        <v>4524</v>
      </c>
      <c r="E139" s="56" t="s">
        <v>4525</v>
      </c>
      <c r="F139" s="56" t="s">
        <v>4303</v>
      </c>
      <c r="G139" s="57" t="s">
        <v>2773</v>
      </c>
      <c r="H139" s="56" t="s">
        <v>4526</v>
      </c>
      <c r="I139" s="56" t="s">
        <v>4527</v>
      </c>
      <c r="J139" s="71" t="s">
        <v>4528</v>
      </c>
      <c r="K139" s="90" t="s">
        <v>4824</v>
      </c>
      <c r="L139" s="90" t="s">
        <v>2759</v>
      </c>
      <c r="M139" s="90"/>
      <c r="N139" s="56"/>
    </row>
    <row r="140" spans="1:14" s="60" customFormat="1" ht="120" hidden="1" customHeight="1" x14ac:dyDescent="0.3">
      <c r="A140" s="53">
        <v>1972</v>
      </c>
      <c r="B140" s="53">
        <v>1</v>
      </c>
      <c r="C140" s="53"/>
      <c r="D140" s="53" t="s">
        <v>2917</v>
      </c>
      <c r="E140" s="58" t="s">
        <v>3750</v>
      </c>
      <c r="F140" s="58" t="s">
        <v>3730</v>
      </c>
      <c r="G140" s="54" t="s">
        <v>3751</v>
      </c>
      <c r="H140" s="53" t="s">
        <v>3752</v>
      </c>
      <c r="I140" s="53" t="s">
        <v>3753</v>
      </c>
      <c r="J140" s="71" t="s">
        <v>3754</v>
      </c>
      <c r="K140" s="90" t="s">
        <v>4824</v>
      </c>
      <c r="L140" s="90" t="s">
        <v>2759</v>
      </c>
      <c r="M140" s="90"/>
      <c r="N140" s="56"/>
    </row>
    <row r="141" spans="1:14" s="60" customFormat="1" ht="60" hidden="1" customHeight="1" x14ac:dyDescent="0.3">
      <c r="A141" s="59"/>
      <c r="B141" s="59"/>
      <c r="C141" s="59"/>
      <c r="D141" s="59" t="s">
        <v>2917</v>
      </c>
      <c r="E141" s="59" t="s">
        <v>3750</v>
      </c>
      <c r="F141" s="53" t="s">
        <v>3730</v>
      </c>
      <c r="G141" s="65" t="s">
        <v>2762</v>
      </c>
      <c r="H141" s="59" t="s">
        <v>4056</v>
      </c>
      <c r="I141" s="59" t="s">
        <v>4057</v>
      </c>
      <c r="J141" s="70" t="s">
        <v>4058</v>
      </c>
      <c r="K141" s="90" t="s">
        <v>4824</v>
      </c>
      <c r="L141" s="90" t="s">
        <v>2759</v>
      </c>
      <c r="M141" s="90"/>
      <c r="N141" s="56"/>
    </row>
    <row r="142" spans="1:14" s="60" customFormat="1" ht="60" hidden="1" customHeight="1" x14ac:dyDescent="0.3">
      <c r="A142" s="53">
        <v>1972</v>
      </c>
      <c r="B142" s="53"/>
      <c r="C142" s="53"/>
      <c r="D142" s="53" t="s">
        <v>2917</v>
      </c>
      <c r="E142" s="58" t="s">
        <v>2831</v>
      </c>
      <c r="F142" s="58" t="s">
        <v>3730</v>
      </c>
      <c r="G142" s="54" t="s">
        <v>3755</v>
      </c>
      <c r="H142" s="53" t="s">
        <v>3756</v>
      </c>
      <c r="I142" s="53" t="s">
        <v>3757</v>
      </c>
      <c r="J142" s="71" t="s">
        <v>3758</v>
      </c>
      <c r="K142" s="90" t="s">
        <v>4824</v>
      </c>
      <c r="L142" s="90" t="s">
        <v>2759</v>
      </c>
      <c r="M142" s="90"/>
      <c r="N142" s="56"/>
    </row>
    <row r="143" spans="1:14" s="60" customFormat="1" ht="60" hidden="1" customHeight="1" x14ac:dyDescent="0.3">
      <c r="A143" s="53">
        <v>1976</v>
      </c>
      <c r="B143" s="53"/>
      <c r="C143" s="53"/>
      <c r="D143" s="53" t="s">
        <v>2917</v>
      </c>
      <c r="E143" s="53" t="s">
        <v>3750</v>
      </c>
      <c r="F143" s="53" t="s">
        <v>3730</v>
      </c>
      <c r="G143" s="54" t="s">
        <v>2762</v>
      </c>
      <c r="H143" s="53" t="s">
        <v>3784</v>
      </c>
      <c r="I143" s="53" t="s">
        <v>3785</v>
      </c>
      <c r="J143" s="71" t="s">
        <v>3786</v>
      </c>
      <c r="K143" s="90" t="s">
        <v>4824</v>
      </c>
      <c r="L143" s="90" t="s">
        <v>2759</v>
      </c>
      <c r="M143" s="90"/>
      <c r="N143" s="56"/>
    </row>
    <row r="144" spans="1:14" ht="75" hidden="1" customHeight="1" x14ac:dyDescent="0.3">
      <c r="A144" s="53">
        <v>1965</v>
      </c>
      <c r="D144" s="53" t="s">
        <v>2917</v>
      </c>
      <c r="E144" s="53" t="s">
        <v>2831</v>
      </c>
      <c r="F144" s="53" t="s">
        <v>3730</v>
      </c>
      <c r="G144" s="54" t="s">
        <v>2762</v>
      </c>
      <c r="H144" s="53" t="s">
        <v>3734</v>
      </c>
      <c r="I144" s="53" t="s">
        <v>3735</v>
      </c>
      <c r="J144" s="71" t="s">
        <v>3736</v>
      </c>
      <c r="K144" s="90" t="s">
        <v>4824</v>
      </c>
      <c r="L144" s="90" t="s">
        <v>2759</v>
      </c>
      <c r="M144" s="90"/>
    </row>
    <row r="145" spans="1:14" ht="60" hidden="1" customHeight="1" x14ac:dyDescent="0.3">
      <c r="A145" s="53">
        <v>1964</v>
      </c>
      <c r="D145" s="53" t="s">
        <v>2917</v>
      </c>
      <c r="E145" s="53" t="s">
        <v>2831</v>
      </c>
      <c r="F145" s="53" t="s">
        <v>3730</v>
      </c>
      <c r="G145" s="54" t="s">
        <v>2762</v>
      </c>
      <c r="H145" s="53" t="s">
        <v>3731</v>
      </c>
      <c r="I145" s="53" t="s">
        <v>3732</v>
      </c>
      <c r="J145" s="71" t="s">
        <v>3733</v>
      </c>
      <c r="K145" s="90" t="s">
        <v>4824</v>
      </c>
      <c r="L145" s="90" t="s">
        <v>2759</v>
      </c>
      <c r="M145" s="90"/>
      <c r="N145" s="59"/>
    </row>
    <row r="146" spans="1:14" ht="60" hidden="1" customHeight="1" x14ac:dyDescent="0.3">
      <c r="A146" s="53">
        <v>1972</v>
      </c>
      <c r="D146" s="53" t="s">
        <v>2917</v>
      </c>
      <c r="E146" s="53" t="s">
        <v>2831</v>
      </c>
      <c r="F146" s="53" t="s">
        <v>3730</v>
      </c>
      <c r="G146" s="54" t="s">
        <v>2762</v>
      </c>
      <c r="H146" s="53" t="s">
        <v>3745</v>
      </c>
      <c r="I146" s="53" t="s">
        <v>3746</v>
      </c>
      <c r="J146" s="71" t="s">
        <v>3747</v>
      </c>
      <c r="K146" s="90" t="s">
        <v>4824</v>
      </c>
      <c r="L146" s="90" t="s">
        <v>2759</v>
      </c>
      <c r="M146" s="90"/>
    </row>
    <row r="147" spans="1:14" ht="60" hidden="1" customHeight="1" x14ac:dyDescent="0.3">
      <c r="A147" s="56">
        <v>1973</v>
      </c>
      <c r="B147" s="56"/>
      <c r="C147" s="56"/>
      <c r="D147" s="56" t="s">
        <v>2917</v>
      </c>
      <c r="E147" s="56" t="s">
        <v>3750</v>
      </c>
      <c r="F147" s="56" t="s">
        <v>3730</v>
      </c>
      <c r="G147" s="57" t="s">
        <v>2868</v>
      </c>
      <c r="H147" s="56" t="s">
        <v>2869</v>
      </c>
      <c r="I147" s="56" t="s">
        <v>3764</v>
      </c>
      <c r="J147" s="71" t="s">
        <v>3765</v>
      </c>
      <c r="K147" s="90" t="s">
        <v>4824</v>
      </c>
      <c r="L147" s="67" t="s">
        <v>2759</v>
      </c>
      <c r="N147" s="59"/>
    </row>
    <row r="148" spans="1:14" ht="60" hidden="1" customHeight="1" x14ac:dyDescent="0.3">
      <c r="A148" s="56">
        <v>1966</v>
      </c>
      <c r="B148" s="56"/>
      <c r="C148" s="56"/>
      <c r="D148" s="56" t="s">
        <v>2917</v>
      </c>
      <c r="E148" s="53" t="s">
        <v>2831</v>
      </c>
      <c r="F148" s="53" t="s">
        <v>3730</v>
      </c>
      <c r="G148" s="57" t="s">
        <v>3737</v>
      </c>
      <c r="H148" s="56" t="s">
        <v>3738</v>
      </c>
      <c r="I148" s="56" t="s">
        <v>3739</v>
      </c>
      <c r="J148" s="71" t="s">
        <v>3740</v>
      </c>
      <c r="K148" s="90" t="s">
        <v>4824</v>
      </c>
      <c r="L148" s="90" t="s">
        <v>2759</v>
      </c>
      <c r="M148" s="90"/>
    </row>
    <row r="149" spans="1:14" ht="60" hidden="1" customHeight="1" x14ac:dyDescent="0.3">
      <c r="A149" s="56">
        <v>1996</v>
      </c>
      <c r="B149" s="56"/>
      <c r="C149" s="56"/>
      <c r="D149" s="56" t="s">
        <v>2917</v>
      </c>
      <c r="E149" s="56" t="s">
        <v>3750</v>
      </c>
      <c r="F149" s="56" t="s">
        <v>3730</v>
      </c>
      <c r="G149" s="57" t="s">
        <v>2762</v>
      </c>
      <c r="H149" s="56" t="s">
        <v>4007</v>
      </c>
      <c r="I149" s="56" t="s">
        <v>4008</v>
      </c>
      <c r="J149" s="71" t="s">
        <v>4009</v>
      </c>
      <c r="K149" s="90" t="s">
        <v>4824</v>
      </c>
      <c r="L149" s="90" t="s">
        <v>2759</v>
      </c>
      <c r="M149" s="90"/>
    </row>
    <row r="150" spans="1:14" ht="45" hidden="1" customHeight="1" x14ac:dyDescent="0.3">
      <c r="A150" s="56">
        <v>1991</v>
      </c>
      <c r="B150" s="56"/>
      <c r="C150" s="56"/>
      <c r="D150" s="56" t="s">
        <v>2917</v>
      </c>
      <c r="E150" s="56" t="s">
        <v>3750</v>
      </c>
      <c r="F150" s="56" t="s">
        <v>3730</v>
      </c>
      <c r="G150" s="57" t="s">
        <v>2868</v>
      </c>
      <c r="H150" s="56" t="s">
        <v>3908</v>
      </c>
      <c r="I150" s="56" t="s">
        <v>3909</v>
      </c>
      <c r="J150" s="71" t="s">
        <v>3910</v>
      </c>
      <c r="K150" s="90" t="s">
        <v>4824</v>
      </c>
      <c r="L150" s="90" t="s">
        <v>2759</v>
      </c>
      <c r="M150" s="90"/>
      <c r="N150" s="59"/>
    </row>
    <row r="151" spans="1:14" ht="45" hidden="1" customHeight="1" x14ac:dyDescent="0.3">
      <c r="A151" s="56"/>
      <c r="B151" s="56"/>
      <c r="C151" s="56"/>
      <c r="D151" s="56" t="s">
        <v>2917</v>
      </c>
      <c r="E151" s="56" t="s">
        <v>3750</v>
      </c>
      <c r="F151" s="56" t="s">
        <v>3730</v>
      </c>
      <c r="G151" s="57" t="s">
        <v>2773</v>
      </c>
      <c r="H151" s="56" t="s">
        <v>2901</v>
      </c>
      <c r="I151" s="56" t="s">
        <v>4392</v>
      </c>
      <c r="J151" s="71" t="s">
        <v>4393</v>
      </c>
      <c r="K151" s="90" t="s">
        <v>4824</v>
      </c>
      <c r="L151" s="67" t="s">
        <v>2759</v>
      </c>
    </row>
    <row r="152" spans="1:14" ht="45" hidden="1" customHeight="1" x14ac:dyDescent="0.3">
      <c r="A152" s="56"/>
      <c r="B152" s="56"/>
      <c r="C152" s="56"/>
      <c r="D152" s="56" t="s">
        <v>2917</v>
      </c>
      <c r="E152" s="56" t="s">
        <v>3750</v>
      </c>
      <c r="F152" s="56" t="s">
        <v>3730</v>
      </c>
      <c r="G152" s="54" t="s">
        <v>2754</v>
      </c>
      <c r="H152" s="56" t="s">
        <v>2918</v>
      </c>
      <c r="I152" s="56" t="s">
        <v>3795</v>
      </c>
      <c r="J152" s="71" t="s">
        <v>3796</v>
      </c>
      <c r="K152" s="90" t="s">
        <v>4824</v>
      </c>
      <c r="L152" s="67" t="s">
        <v>2759</v>
      </c>
    </row>
    <row r="153" spans="1:14" ht="45" hidden="1" customHeight="1" x14ac:dyDescent="0.3">
      <c r="A153" s="59">
        <v>2005</v>
      </c>
      <c r="B153" s="59"/>
      <c r="C153" s="59"/>
      <c r="D153" s="59" t="s">
        <v>2917</v>
      </c>
      <c r="E153" s="58" t="s">
        <v>3750</v>
      </c>
      <c r="F153" s="59" t="s">
        <v>3730</v>
      </c>
      <c r="G153" s="65" t="s">
        <v>2754</v>
      </c>
      <c r="H153" s="59" t="s">
        <v>2866</v>
      </c>
      <c r="I153" s="59" t="s">
        <v>4240</v>
      </c>
      <c r="J153" s="70" t="s">
        <v>4241</v>
      </c>
      <c r="K153" s="90" t="s">
        <v>4824</v>
      </c>
      <c r="L153" s="67" t="s">
        <v>2759</v>
      </c>
    </row>
    <row r="154" spans="1:14" ht="45" hidden="1" customHeight="1" x14ac:dyDescent="0.3">
      <c r="A154" s="53">
        <v>1981</v>
      </c>
      <c r="D154" s="53" t="s">
        <v>2917</v>
      </c>
      <c r="E154" s="53" t="s">
        <v>3806</v>
      </c>
      <c r="F154" s="53" t="s">
        <v>3730</v>
      </c>
      <c r="G154" s="54" t="s">
        <v>2762</v>
      </c>
      <c r="H154" s="53" t="s">
        <v>3807</v>
      </c>
      <c r="I154" s="53" t="s">
        <v>3808</v>
      </c>
      <c r="J154" s="71" t="s">
        <v>3809</v>
      </c>
      <c r="K154" s="90" t="s">
        <v>4824</v>
      </c>
      <c r="L154" s="90" t="s">
        <v>2759</v>
      </c>
      <c r="M154" s="90"/>
    </row>
    <row r="155" spans="1:14" ht="60" hidden="1" customHeight="1" x14ac:dyDescent="0.3">
      <c r="A155" s="56">
        <v>2008</v>
      </c>
      <c r="B155" s="56">
        <v>67</v>
      </c>
      <c r="C155" s="56"/>
      <c r="D155" s="56" t="s">
        <v>4390</v>
      </c>
      <c r="E155" s="56" t="s">
        <v>4391</v>
      </c>
      <c r="F155" s="56" t="s">
        <v>3730</v>
      </c>
      <c r="G155" s="57" t="s">
        <v>2773</v>
      </c>
      <c r="H155" s="56" t="s">
        <v>2901</v>
      </c>
      <c r="I155" s="56" t="s">
        <v>4392</v>
      </c>
      <c r="J155" s="71" t="s">
        <v>4393</v>
      </c>
      <c r="K155" s="90" t="s">
        <v>4824</v>
      </c>
      <c r="L155" s="67" t="s">
        <v>2759</v>
      </c>
    </row>
    <row r="156" spans="1:14" ht="60" hidden="1" customHeight="1" x14ac:dyDescent="0.3">
      <c r="A156" s="56">
        <v>2011</v>
      </c>
      <c r="B156" s="56"/>
      <c r="C156" s="56"/>
      <c r="D156" s="56" t="s">
        <v>702</v>
      </c>
      <c r="E156" s="56" t="s">
        <v>4572</v>
      </c>
      <c r="F156" s="56" t="s">
        <v>4060</v>
      </c>
      <c r="G156" s="57" t="s">
        <v>2773</v>
      </c>
      <c r="H156" s="56" t="s">
        <v>4573</v>
      </c>
      <c r="I156" s="56" t="s">
        <v>4574</v>
      </c>
      <c r="J156" s="71" t="s">
        <v>4575</v>
      </c>
      <c r="K156" s="90" t="s">
        <v>4824</v>
      </c>
      <c r="L156" s="90" t="s">
        <v>2759</v>
      </c>
      <c r="M156" s="90"/>
    </row>
    <row r="157" spans="1:14" ht="60" hidden="1" customHeight="1" x14ac:dyDescent="0.3">
      <c r="A157" s="59"/>
      <c r="B157" s="59">
        <v>27</v>
      </c>
      <c r="C157" s="59"/>
      <c r="D157" s="59" t="s">
        <v>702</v>
      </c>
      <c r="E157" s="59" t="s">
        <v>4059</v>
      </c>
      <c r="F157" s="59" t="s">
        <v>4060</v>
      </c>
      <c r="G157" s="65" t="s">
        <v>2762</v>
      </c>
      <c r="H157" s="59" t="s">
        <v>4056</v>
      </c>
      <c r="I157" s="59" t="s">
        <v>4057</v>
      </c>
      <c r="J157" s="70" t="s">
        <v>4058</v>
      </c>
      <c r="K157" s="90" t="s">
        <v>4824</v>
      </c>
      <c r="L157" s="90" t="s">
        <v>2759</v>
      </c>
      <c r="M157" s="90"/>
    </row>
    <row r="158" spans="1:14" ht="45" hidden="1" customHeight="1" x14ac:dyDescent="0.3">
      <c r="A158" s="59"/>
      <c r="B158" s="59"/>
      <c r="C158" s="59"/>
      <c r="D158" s="59" t="s">
        <v>702</v>
      </c>
      <c r="E158" s="59" t="s">
        <v>2838</v>
      </c>
      <c r="F158" s="53" t="s">
        <v>3741</v>
      </c>
      <c r="G158" s="65" t="s">
        <v>2754</v>
      </c>
      <c r="H158" s="59" t="s">
        <v>2839</v>
      </c>
      <c r="I158" s="59" t="s">
        <v>4061</v>
      </c>
      <c r="J158" s="70" t="s">
        <v>4062</v>
      </c>
      <c r="K158" s="90" t="s">
        <v>4824</v>
      </c>
      <c r="L158" s="67" t="s">
        <v>2759</v>
      </c>
    </row>
    <row r="159" spans="1:14" ht="45" hidden="1" customHeight="1" x14ac:dyDescent="0.3">
      <c r="A159" s="53">
        <v>2007</v>
      </c>
      <c r="B159" s="53">
        <v>62</v>
      </c>
      <c r="D159" s="53" t="s">
        <v>4357</v>
      </c>
      <c r="E159" s="53" t="s">
        <v>4358</v>
      </c>
      <c r="F159" s="53" t="s">
        <v>3921</v>
      </c>
      <c r="G159" s="54" t="s">
        <v>2762</v>
      </c>
      <c r="H159" s="53" t="s">
        <v>4359</v>
      </c>
      <c r="I159" s="53" t="s">
        <v>4360</v>
      </c>
      <c r="J159" s="71" t="s">
        <v>4361</v>
      </c>
      <c r="K159" s="90" t="s">
        <v>4824</v>
      </c>
      <c r="L159" s="90" t="s">
        <v>2759</v>
      </c>
      <c r="M159" s="90"/>
    </row>
    <row r="160" spans="1:14" ht="60" hidden="1" customHeight="1" x14ac:dyDescent="0.3">
      <c r="A160" s="59">
        <v>1992</v>
      </c>
      <c r="B160" s="59"/>
      <c r="C160" s="59"/>
      <c r="D160" s="59" t="s">
        <v>3202</v>
      </c>
      <c r="E160" s="59" t="s">
        <v>3203</v>
      </c>
      <c r="F160" s="59" t="s">
        <v>3781</v>
      </c>
      <c r="G160" s="61" t="s">
        <v>2812</v>
      </c>
      <c r="H160" s="59" t="s">
        <v>3204</v>
      </c>
      <c r="I160" s="59" t="s">
        <v>3928</v>
      </c>
      <c r="J160" s="70" t="s">
        <v>3929</v>
      </c>
      <c r="K160" s="90" t="s">
        <v>4824</v>
      </c>
      <c r="L160" s="90" t="s">
        <v>2759</v>
      </c>
      <c r="M160" s="90"/>
    </row>
    <row r="161" spans="1:14" ht="60" hidden="1" customHeight="1" x14ac:dyDescent="0.3">
      <c r="A161" s="56">
        <v>2010</v>
      </c>
      <c r="B161" s="56">
        <v>87</v>
      </c>
      <c r="C161" s="56"/>
      <c r="D161" s="56" t="s">
        <v>4544</v>
      </c>
      <c r="E161" s="56" t="s">
        <v>4545</v>
      </c>
      <c r="F161" s="56" t="s">
        <v>3867</v>
      </c>
      <c r="G161" s="57" t="s">
        <v>3050</v>
      </c>
      <c r="H161" s="56" t="s">
        <v>4546</v>
      </c>
      <c r="I161" s="56" t="s">
        <v>4547</v>
      </c>
      <c r="J161" s="71" t="s">
        <v>4548</v>
      </c>
      <c r="K161" s="90" t="s">
        <v>4824</v>
      </c>
      <c r="L161" s="90" t="s">
        <v>2759</v>
      </c>
      <c r="M161" s="90"/>
    </row>
    <row r="162" spans="1:14" ht="60" hidden="1" customHeight="1" x14ac:dyDescent="0.3">
      <c r="A162" s="59">
        <v>1992</v>
      </c>
      <c r="B162" s="59"/>
      <c r="C162" s="59"/>
      <c r="D162" s="59" t="s">
        <v>2840</v>
      </c>
      <c r="E162" s="59" t="s">
        <v>2841</v>
      </c>
      <c r="F162" s="59" t="s">
        <v>3741</v>
      </c>
      <c r="G162" s="61" t="s">
        <v>2754</v>
      </c>
      <c r="H162" s="59" t="s">
        <v>2842</v>
      </c>
      <c r="I162" s="59" t="s">
        <v>3926</v>
      </c>
      <c r="J162" s="70" t="s">
        <v>3927</v>
      </c>
      <c r="K162" s="90" t="s">
        <v>4824</v>
      </c>
      <c r="L162" s="90" t="s">
        <v>2759</v>
      </c>
      <c r="M162" s="90"/>
    </row>
    <row r="163" spans="1:14" ht="60" hidden="1" customHeight="1" x14ac:dyDescent="0.3">
      <c r="A163" s="56" t="s">
        <v>4908</v>
      </c>
      <c r="B163" s="59">
        <v>91</v>
      </c>
      <c r="C163" s="59"/>
      <c r="D163" s="59" t="s">
        <v>4590</v>
      </c>
      <c r="E163" s="59" t="s">
        <v>4591</v>
      </c>
      <c r="F163" s="59" t="s">
        <v>3730</v>
      </c>
      <c r="G163" s="65" t="s">
        <v>3215</v>
      </c>
      <c r="H163" s="59" t="s">
        <v>4585</v>
      </c>
      <c r="I163" s="59" t="s">
        <v>4586</v>
      </c>
      <c r="J163" s="70" t="s">
        <v>4587</v>
      </c>
      <c r="K163" s="90" t="s">
        <v>4824</v>
      </c>
      <c r="L163" s="90" t="s">
        <v>2759</v>
      </c>
      <c r="M163" s="90"/>
    </row>
    <row r="164" spans="1:14" ht="60" hidden="1" customHeight="1" x14ac:dyDescent="0.3">
      <c r="A164" s="56">
        <v>1995</v>
      </c>
      <c r="B164" s="64"/>
      <c r="C164" s="64"/>
      <c r="D164" s="56" t="s">
        <v>2805</v>
      </c>
      <c r="E164" s="56" t="s">
        <v>2806</v>
      </c>
      <c r="F164" s="56" t="s">
        <v>3741</v>
      </c>
      <c r="G164" s="57" t="s">
        <v>2754</v>
      </c>
      <c r="H164" s="56" t="s">
        <v>2807</v>
      </c>
      <c r="I164" s="63" t="s">
        <v>3986</v>
      </c>
      <c r="J164" s="71" t="s">
        <v>3987</v>
      </c>
      <c r="K164" s="90" t="s">
        <v>4824</v>
      </c>
      <c r="L164" s="67" t="s">
        <v>2759</v>
      </c>
      <c r="N164" s="59"/>
    </row>
    <row r="165" spans="1:14" ht="60" hidden="1" customHeight="1" x14ac:dyDescent="0.3">
      <c r="A165" s="58">
        <v>1997</v>
      </c>
      <c r="B165" s="58"/>
      <c r="C165" s="58"/>
      <c r="D165" s="58" t="s">
        <v>167</v>
      </c>
      <c r="E165" s="58" t="s">
        <v>2789</v>
      </c>
      <c r="F165" s="58" t="s">
        <v>3781</v>
      </c>
      <c r="G165" s="65" t="s">
        <v>2762</v>
      </c>
      <c r="H165" s="58" t="s">
        <v>2790</v>
      </c>
      <c r="I165" s="58" t="s">
        <v>4067</v>
      </c>
      <c r="J165" s="70" t="s">
        <v>4068</v>
      </c>
      <c r="K165" s="90" t="s">
        <v>4824</v>
      </c>
      <c r="L165" s="67" t="s">
        <v>2759</v>
      </c>
    </row>
    <row r="166" spans="1:14" ht="45" hidden="1" customHeight="1" x14ac:dyDescent="0.3">
      <c r="A166" s="56"/>
      <c r="B166" s="56"/>
      <c r="C166" s="56"/>
      <c r="D166" s="56" t="s">
        <v>167</v>
      </c>
      <c r="E166" s="56" t="s">
        <v>3920</v>
      </c>
      <c r="F166" s="56" t="s">
        <v>3921</v>
      </c>
      <c r="G166" s="54" t="s">
        <v>2754</v>
      </c>
      <c r="H166" s="56" t="s">
        <v>3943</v>
      </c>
      <c r="I166" s="56" t="s">
        <v>3944</v>
      </c>
      <c r="J166" s="71" t="s">
        <v>3945</v>
      </c>
      <c r="K166" s="90" t="s">
        <v>4824</v>
      </c>
      <c r="L166" s="90" t="s">
        <v>2759</v>
      </c>
      <c r="M166" s="90"/>
    </row>
    <row r="167" spans="1:14" ht="45" hidden="1" customHeight="1" x14ac:dyDescent="0.3">
      <c r="A167" s="59">
        <v>1992</v>
      </c>
      <c r="B167" s="59">
        <v>15</v>
      </c>
      <c r="C167" s="59"/>
      <c r="D167" s="59" t="s">
        <v>167</v>
      </c>
      <c r="E167" s="59" t="s">
        <v>3920</v>
      </c>
      <c r="F167" s="59" t="s">
        <v>3921</v>
      </c>
      <c r="G167" s="61" t="s">
        <v>2762</v>
      </c>
      <c r="H167" s="59" t="s">
        <v>3922</v>
      </c>
      <c r="I167" s="59" t="s">
        <v>3923</v>
      </c>
      <c r="J167" s="70" t="s">
        <v>3924</v>
      </c>
      <c r="K167" s="90" t="s">
        <v>4824</v>
      </c>
      <c r="L167" s="90" t="s">
        <v>2759</v>
      </c>
      <c r="M167" s="90"/>
    </row>
    <row r="168" spans="1:14" ht="45" hidden="1" customHeight="1" x14ac:dyDescent="0.3">
      <c r="A168" s="59">
        <v>1997</v>
      </c>
      <c r="B168" s="59"/>
      <c r="C168" s="59"/>
      <c r="D168" s="59" t="s">
        <v>2788</v>
      </c>
      <c r="E168" s="59" t="s">
        <v>3920</v>
      </c>
      <c r="F168" s="59" t="s">
        <v>3921</v>
      </c>
      <c r="G168" s="65" t="s">
        <v>2762</v>
      </c>
      <c r="H168" s="59" t="s">
        <v>4056</v>
      </c>
      <c r="I168" s="59" t="s">
        <v>4057</v>
      </c>
      <c r="J168" s="70" t="s">
        <v>4058</v>
      </c>
      <c r="K168" s="90" t="s">
        <v>4824</v>
      </c>
      <c r="L168" s="90" t="s">
        <v>2759</v>
      </c>
      <c r="M168" s="90"/>
    </row>
    <row r="169" spans="1:14" ht="45" hidden="1" customHeight="1" x14ac:dyDescent="0.3">
      <c r="A169" s="59">
        <v>1997</v>
      </c>
      <c r="B169" s="59"/>
      <c r="C169" s="59"/>
      <c r="D169" s="59" t="s">
        <v>2788</v>
      </c>
      <c r="E169" s="59" t="s">
        <v>2789</v>
      </c>
      <c r="F169" s="59" t="s">
        <v>3781</v>
      </c>
      <c r="G169" s="65" t="s">
        <v>2754</v>
      </c>
      <c r="H169" s="59" t="s">
        <v>2839</v>
      </c>
      <c r="I169" s="59" t="s">
        <v>4061</v>
      </c>
      <c r="J169" s="70" t="s">
        <v>4062</v>
      </c>
      <c r="K169" s="90" t="s">
        <v>4824</v>
      </c>
      <c r="L169" s="67" t="s">
        <v>2759</v>
      </c>
    </row>
    <row r="170" spans="1:14" ht="60" hidden="1" customHeight="1" x14ac:dyDescent="0.3">
      <c r="A170" s="53">
        <v>2006</v>
      </c>
      <c r="B170" s="53">
        <v>54</v>
      </c>
      <c r="D170" s="53" t="s">
        <v>2872</v>
      </c>
      <c r="E170" s="53" t="s">
        <v>4297</v>
      </c>
      <c r="F170" s="53" t="s">
        <v>3730</v>
      </c>
      <c r="G170" s="54" t="s">
        <v>2762</v>
      </c>
      <c r="H170" s="53" t="s">
        <v>2873</v>
      </c>
      <c r="I170" s="53" t="s">
        <v>4298</v>
      </c>
      <c r="J170" s="71" t="s">
        <v>4299</v>
      </c>
      <c r="K170" s="90" t="s">
        <v>4824</v>
      </c>
      <c r="L170" s="67" t="s">
        <v>2759</v>
      </c>
    </row>
    <row r="171" spans="1:14" ht="60" hidden="1" customHeight="1" x14ac:dyDescent="0.3">
      <c r="A171" s="56"/>
      <c r="B171" s="56"/>
      <c r="C171" s="56"/>
      <c r="D171" s="56" t="s">
        <v>3857</v>
      </c>
      <c r="E171" s="53" t="s">
        <v>3947</v>
      </c>
      <c r="F171" s="53" t="s">
        <v>3730</v>
      </c>
      <c r="G171" s="54" t="s">
        <v>2754</v>
      </c>
      <c r="H171" s="56" t="s">
        <v>3943</v>
      </c>
      <c r="I171" s="56" t="s">
        <v>3944</v>
      </c>
      <c r="J171" s="71" t="s">
        <v>3945</v>
      </c>
      <c r="K171" s="90" t="s">
        <v>4824</v>
      </c>
      <c r="L171" s="90" t="s">
        <v>2759</v>
      </c>
      <c r="M171" s="90"/>
    </row>
    <row r="172" spans="1:14" ht="60" hidden="1" customHeight="1" x14ac:dyDescent="0.3">
      <c r="B172" s="53">
        <v>58</v>
      </c>
      <c r="D172" s="53" t="s">
        <v>2911</v>
      </c>
      <c r="E172" s="53" t="s">
        <v>4320</v>
      </c>
      <c r="F172" s="53" t="s">
        <v>3867</v>
      </c>
      <c r="G172" s="54" t="s">
        <v>2762</v>
      </c>
      <c r="H172" s="53" t="s">
        <v>4317</v>
      </c>
      <c r="I172" s="53" t="s">
        <v>4318</v>
      </c>
      <c r="J172" s="71" t="s">
        <v>4319</v>
      </c>
      <c r="K172" s="90" t="s">
        <v>4824</v>
      </c>
      <c r="L172" s="90" t="s">
        <v>2759</v>
      </c>
      <c r="M172" s="90"/>
    </row>
    <row r="173" spans="1:14" ht="60" hidden="1" customHeight="1" x14ac:dyDescent="0.3">
      <c r="A173" s="53">
        <v>1981</v>
      </c>
      <c r="D173" s="53" t="s">
        <v>2950</v>
      </c>
      <c r="E173" s="53" t="s">
        <v>2831</v>
      </c>
      <c r="F173" s="53" t="s">
        <v>3802</v>
      </c>
      <c r="G173" s="54" t="s">
        <v>2762</v>
      </c>
      <c r="H173" s="53" t="s">
        <v>2951</v>
      </c>
      <c r="I173" s="53" t="s">
        <v>3823</v>
      </c>
      <c r="J173" s="71" t="s">
        <v>3824</v>
      </c>
      <c r="K173" s="90" t="s">
        <v>4824</v>
      </c>
      <c r="L173" s="67" t="s">
        <v>2759</v>
      </c>
    </row>
    <row r="174" spans="1:14" ht="60" hidden="1" customHeight="1" x14ac:dyDescent="0.3">
      <c r="A174" s="56"/>
      <c r="B174" s="56"/>
      <c r="C174" s="56"/>
      <c r="D174" s="56" t="s">
        <v>2950</v>
      </c>
      <c r="E174" s="56" t="s">
        <v>2954</v>
      </c>
      <c r="F174" s="53" t="s">
        <v>3802</v>
      </c>
      <c r="G174" s="54" t="s">
        <v>2754</v>
      </c>
      <c r="H174" s="56" t="s">
        <v>2837</v>
      </c>
      <c r="I174" s="56" t="s">
        <v>4165</v>
      </c>
      <c r="J174" s="71" t="s">
        <v>4166</v>
      </c>
      <c r="K174" s="90" t="s">
        <v>4824</v>
      </c>
      <c r="L174" s="67" t="s">
        <v>2759</v>
      </c>
    </row>
    <row r="175" spans="1:14" ht="60" hidden="1" customHeight="1" x14ac:dyDescent="0.3">
      <c r="A175" s="59"/>
      <c r="B175" s="59"/>
      <c r="C175" s="59"/>
      <c r="D175" s="59" t="s">
        <v>2948</v>
      </c>
      <c r="E175" s="59" t="s">
        <v>3925</v>
      </c>
      <c r="F175" s="59" t="s">
        <v>3921</v>
      </c>
      <c r="G175" s="65" t="s">
        <v>2762</v>
      </c>
      <c r="H175" s="59" t="s">
        <v>4056</v>
      </c>
      <c r="I175" s="59" t="s">
        <v>4057</v>
      </c>
      <c r="J175" s="70" t="s">
        <v>4058</v>
      </c>
      <c r="K175" s="90" t="s">
        <v>4824</v>
      </c>
      <c r="L175" s="90" t="s">
        <v>2759</v>
      </c>
      <c r="M175" s="90"/>
    </row>
    <row r="176" spans="1:14" ht="60" hidden="1" customHeight="1" x14ac:dyDescent="0.3">
      <c r="A176" s="58"/>
      <c r="B176" s="58"/>
      <c r="C176" s="58"/>
      <c r="D176" s="58" t="s">
        <v>2948</v>
      </c>
      <c r="E176" s="58" t="s">
        <v>2949</v>
      </c>
      <c r="F176" s="58" t="s">
        <v>3781</v>
      </c>
      <c r="G176" s="65" t="s">
        <v>2762</v>
      </c>
      <c r="H176" s="58" t="s">
        <v>2790</v>
      </c>
      <c r="I176" s="58" t="s">
        <v>4067</v>
      </c>
      <c r="J176" s="70" t="s">
        <v>4068</v>
      </c>
      <c r="K176" s="90" t="s">
        <v>4824</v>
      </c>
      <c r="L176" s="67" t="s">
        <v>2759</v>
      </c>
    </row>
    <row r="177" spans="1:14" ht="60" hidden="1" customHeight="1" x14ac:dyDescent="0.3">
      <c r="A177" s="56"/>
      <c r="B177" s="56"/>
      <c r="C177" s="56"/>
      <c r="D177" s="56" t="s">
        <v>2948</v>
      </c>
      <c r="E177" s="56" t="s">
        <v>3946</v>
      </c>
      <c r="F177" s="56" t="s">
        <v>3921</v>
      </c>
      <c r="G177" s="54" t="s">
        <v>2754</v>
      </c>
      <c r="H177" s="56" t="s">
        <v>3943</v>
      </c>
      <c r="I177" s="56" t="s">
        <v>3944</v>
      </c>
      <c r="J177" s="71" t="s">
        <v>3945</v>
      </c>
      <c r="K177" s="90" t="s">
        <v>4824</v>
      </c>
      <c r="L177" s="90" t="s">
        <v>2759</v>
      </c>
      <c r="M177" s="90"/>
    </row>
    <row r="178" spans="1:14" ht="60" hidden="1" customHeight="1" x14ac:dyDescent="0.3">
      <c r="A178" s="59"/>
      <c r="B178" s="59">
        <v>16</v>
      </c>
      <c r="C178" s="59"/>
      <c r="D178" s="59" t="s">
        <v>2948</v>
      </c>
      <c r="E178" s="59" t="s">
        <v>3925</v>
      </c>
      <c r="F178" s="59" t="s">
        <v>3921</v>
      </c>
      <c r="G178" s="61" t="s">
        <v>2762</v>
      </c>
      <c r="H178" s="59" t="s">
        <v>3922</v>
      </c>
      <c r="I178" s="59" t="s">
        <v>3923</v>
      </c>
      <c r="J178" s="70" t="s">
        <v>3924</v>
      </c>
      <c r="K178" s="90" t="s">
        <v>4824</v>
      </c>
      <c r="L178" s="90" t="s">
        <v>2759</v>
      </c>
      <c r="M178" s="90"/>
    </row>
    <row r="179" spans="1:14" ht="45" hidden="1" customHeight="1" x14ac:dyDescent="0.3">
      <c r="A179" s="56">
        <v>1996</v>
      </c>
      <c r="B179" s="56"/>
      <c r="C179" s="56">
        <v>24</v>
      </c>
      <c r="D179" s="56" t="s">
        <v>91</v>
      </c>
      <c r="E179" s="56" t="s">
        <v>4034</v>
      </c>
      <c r="F179" s="56" t="s">
        <v>3802</v>
      </c>
      <c r="G179" s="57" t="s">
        <v>2754</v>
      </c>
      <c r="H179" s="56" t="s">
        <v>4035</v>
      </c>
      <c r="I179" s="56" t="s">
        <v>4036</v>
      </c>
      <c r="J179" s="71" t="s">
        <v>4037</v>
      </c>
      <c r="K179" s="90" t="s">
        <v>4824</v>
      </c>
      <c r="L179" s="90" t="s">
        <v>3725</v>
      </c>
      <c r="M179" s="90"/>
    </row>
    <row r="180" spans="1:14" ht="45" hidden="1" customHeight="1" x14ac:dyDescent="0.3">
      <c r="A180" s="76">
        <v>2000</v>
      </c>
      <c r="B180" s="76"/>
      <c r="C180" s="76">
        <v>33</v>
      </c>
      <c r="D180" s="76" t="s">
        <v>3223</v>
      </c>
      <c r="E180" s="76" t="s">
        <v>3224</v>
      </c>
      <c r="F180" s="76" t="s">
        <v>3741</v>
      </c>
      <c r="G180" s="80" t="s">
        <v>3215</v>
      </c>
      <c r="H180" s="76" t="s">
        <v>3225</v>
      </c>
      <c r="I180" s="76" t="s">
        <v>4102</v>
      </c>
      <c r="J180" s="78" t="s">
        <v>4103</v>
      </c>
      <c r="K180" s="89" t="s">
        <v>4824</v>
      </c>
      <c r="L180" s="89" t="s">
        <v>3725</v>
      </c>
      <c r="M180" s="89" t="s">
        <v>276</v>
      </c>
      <c r="N180" s="91" t="s">
        <v>4887</v>
      </c>
    </row>
    <row r="181" spans="1:14" ht="45" hidden="1" customHeight="1" x14ac:dyDescent="0.3">
      <c r="A181" s="75" t="s">
        <v>4905</v>
      </c>
      <c r="B181" s="76"/>
      <c r="C181" s="76">
        <v>34</v>
      </c>
      <c r="D181" s="76" t="s">
        <v>3317</v>
      </c>
      <c r="E181" s="76" t="s">
        <v>3318</v>
      </c>
      <c r="F181" s="76" t="s">
        <v>4069</v>
      </c>
      <c r="G181" s="80" t="s">
        <v>3215</v>
      </c>
      <c r="H181" s="76" t="s">
        <v>3225</v>
      </c>
      <c r="I181" s="76" t="s">
        <v>4102</v>
      </c>
      <c r="J181" s="78" t="s">
        <v>4103</v>
      </c>
      <c r="K181" s="89" t="s">
        <v>4824</v>
      </c>
      <c r="L181" s="89" t="s">
        <v>3725</v>
      </c>
      <c r="M181" s="89" t="s">
        <v>276</v>
      </c>
      <c r="N181" s="91" t="s">
        <v>4887</v>
      </c>
    </row>
    <row r="182" spans="1:14" ht="60" hidden="1" customHeight="1" x14ac:dyDescent="0.3">
      <c r="A182" s="75" t="s">
        <v>4905</v>
      </c>
      <c r="B182" s="76"/>
      <c r="C182" s="76">
        <v>35</v>
      </c>
      <c r="D182" s="76" t="s">
        <v>3319</v>
      </c>
      <c r="E182" s="76" t="s">
        <v>3320</v>
      </c>
      <c r="F182" s="76" t="s">
        <v>4069</v>
      </c>
      <c r="G182" s="80" t="s">
        <v>3215</v>
      </c>
      <c r="H182" s="76" t="s">
        <v>3225</v>
      </c>
      <c r="I182" s="76" t="s">
        <v>4102</v>
      </c>
      <c r="J182" s="78" t="s">
        <v>4103</v>
      </c>
      <c r="K182" s="89" t="s">
        <v>4824</v>
      </c>
      <c r="L182" s="89" t="s">
        <v>3725</v>
      </c>
      <c r="M182" s="89" t="s">
        <v>276</v>
      </c>
      <c r="N182" s="91" t="s">
        <v>4887</v>
      </c>
    </row>
    <row r="183" spans="1:14" ht="60" hidden="1" customHeight="1" x14ac:dyDescent="0.3">
      <c r="A183" s="75" t="s">
        <v>4905</v>
      </c>
      <c r="B183" s="76"/>
      <c r="C183" s="76">
        <v>37</v>
      </c>
      <c r="D183" s="76" t="s">
        <v>3323</v>
      </c>
      <c r="E183" s="76" t="s">
        <v>3324</v>
      </c>
      <c r="F183" s="76" t="s">
        <v>3741</v>
      </c>
      <c r="G183" s="80" t="s">
        <v>3215</v>
      </c>
      <c r="H183" s="76" t="s">
        <v>3225</v>
      </c>
      <c r="I183" s="76" t="s">
        <v>4102</v>
      </c>
      <c r="J183" s="78" t="s">
        <v>4103</v>
      </c>
      <c r="K183" s="89" t="s">
        <v>4824</v>
      </c>
      <c r="L183" s="89" t="s">
        <v>3725</v>
      </c>
      <c r="M183" s="89" t="s">
        <v>276</v>
      </c>
      <c r="N183" s="91" t="s">
        <v>4887</v>
      </c>
    </row>
    <row r="184" spans="1:14" ht="60" hidden="1" customHeight="1" x14ac:dyDescent="0.3">
      <c r="A184" s="56">
        <v>2005</v>
      </c>
      <c r="B184" s="56"/>
      <c r="C184" s="56">
        <v>69</v>
      </c>
      <c r="D184" s="56" t="s">
        <v>3001</v>
      </c>
      <c r="E184" s="56" t="s">
        <v>3002</v>
      </c>
      <c r="F184" s="56" t="s">
        <v>3741</v>
      </c>
      <c r="G184" s="54" t="s">
        <v>2993</v>
      </c>
      <c r="H184" s="56" t="s">
        <v>3003</v>
      </c>
      <c r="I184" s="56" t="s">
        <v>4253</v>
      </c>
      <c r="J184" s="71" t="s">
        <v>4254</v>
      </c>
      <c r="K184" s="90" t="s">
        <v>4824</v>
      </c>
      <c r="L184" s="67" t="s">
        <v>3725</v>
      </c>
    </row>
    <row r="185" spans="1:14" ht="75" hidden="1" customHeight="1" x14ac:dyDescent="0.3">
      <c r="A185" s="56">
        <v>2005</v>
      </c>
      <c r="B185" s="56"/>
      <c r="C185" s="56">
        <v>71</v>
      </c>
      <c r="D185" s="56" t="s">
        <v>2976</v>
      </c>
      <c r="E185" s="56" t="s">
        <v>2977</v>
      </c>
      <c r="F185" s="56" t="s">
        <v>3781</v>
      </c>
      <c r="G185" s="54" t="s">
        <v>2978</v>
      </c>
      <c r="H185" s="56" t="s">
        <v>2979</v>
      </c>
      <c r="I185" s="56" t="s">
        <v>4257</v>
      </c>
      <c r="J185" s="71" t="s">
        <v>4258</v>
      </c>
      <c r="K185" s="90" t="s">
        <v>4824</v>
      </c>
      <c r="L185" s="67" t="s">
        <v>3725</v>
      </c>
    </row>
    <row r="186" spans="1:14" ht="60" hidden="1" customHeight="1" x14ac:dyDescent="0.3">
      <c r="A186" s="53">
        <v>2009</v>
      </c>
      <c r="C186" s="53">
        <v>113</v>
      </c>
      <c r="D186" s="53" t="s">
        <v>2985</v>
      </c>
      <c r="E186" s="53" t="s">
        <v>2986</v>
      </c>
      <c r="F186" s="53" t="s">
        <v>3905</v>
      </c>
      <c r="G186" s="54" t="s">
        <v>2987</v>
      </c>
      <c r="H186" s="53" t="s">
        <v>2988</v>
      </c>
      <c r="I186" s="53" t="s">
        <v>4499</v>
      </c>
      <c r="J186" s="71" t="s">
        <v>4500</v>
      </c>
      <c r="K186" s="90" t="s">
        <v>4824</v>
      </c>
      <c r="L186" s="67" t="s">
        <v>3725</v>
      </c>
    </row>
    <row r="187" spans="1:14" ht="60" hidden="1" customHeight="1" x14ac:dyDescent="0.3">
      <c r="C187" s="53">
        <v>114</v>
      </c>
      <c r="D187" s="53" t="s">
        <v>2989</v>
      </c>
      <c r="E187" s="53" t="s">
        <v>2990</v>
      </c>
      <c r="F187" s="53" t="s">
        <v>3905</v>
      </c>
      <c r="G187" s="54" t="s">
        <v>2987</v>
      </c>
      <c r="H187" s="53" t="s">
        <v>2988</v>
      </c>
      <c r="I187" s="53" t="s">
        <v>4499</v>
      </c>
      <c r="J187" s="71" t="s">
        <v>4500</v>
      </c>
      <c r="K187" s="90" t="s">
        <v>4824</v>
      </c>
      <c r="L187" s="67" t="s">
        <v>3725</v>
      </c>
    </row>
    <row r="188" spans="1:14" ht="45" hidden="1" customHeight="1" x14ac:dyDescent="0.3">
      <c r="A188" s="56">
        <v>2010</v>
      </c>
      <c r="B188" s="56"/>
      <c r="C188" s="56">
        <v>125</v>
      </c>
      <c r="D188" s="56" t="s">
        <v>3031</v>
      </c>
      <c r="E188" s="56" t="s">
        <v>3032</v>
      </c>
      <c r="F188" s="56" t="s">
        <v>3741</v>
      </c>
      <c r="G188" s="57" t="s">
        <v>2773</v>
      </c>
      <c r="H188" s="56" t="s">
        <v>3033</v>
      </c>
      <c r="I188" s="56" t="s">
        <v>4529</v>
      </c>
      <c r="J188" s="71" t="s">
        <v>4530</v>
      </c>
      <c r="K188" s="90" t="s">
        <v>4824</v>
      </c>
      <c r="L188" s="67" t="s">
        <v>3725</v>
      </c>
      <c r="N188" s="59"/>
    </row>
    <row r="189" spans="1:14" ht="45" hidden="1" customHeight="1" x14ac:dyDescent="0.3">
      <c r="A189" s="75">
        <v>2010</v>
      </c>
      <c r="B189" s="75"/>
      <c r="C189" s="75">
        <v>130</v>
      </c>
      <c r="D189" s="75" t="s">
        <v>3134</v>
      </c>
      <c r="E189" s="75" t="s">
        <v>3135</v>
      </c>
      <c r="F189" s="75" t="s">
        <v>4069</v>
      </c>
      <c r="G189" s="77" t="s">
        <v>3136</v>
      </c>
      <c r="H189" s="75" t="s">
        <v>3137</v>
      </c>
      <c r="I189" s="84" t="s">
        <v>4537</v>
      </c>
      <c r="J189" s="78" t="s">
        <v>4538</v>
      </c>
      <c r="K189" s="89" t="s">
        <v>4824</v>
      </c>
      <c r="L189" s="89" t="s">
        <v>3725</v>
      </c>
      <c r="M189" s="79"/>
      <c r="N189" s="91" t="s">
        <v>4902</v>
      </c>
    </row>
    <row r="190" spans="1:14" ht="45" hidden="1" customHeight="1" x14ac:dyDescent="0.3">
      <c r="A190" s="75">
        <v>2010</v>
      </c>
      <c r="B190" s="75"/>
      <c r="C190" s="75">
        <v>133</v>
      </c>
      <c r="D190" s="75" t="s">
        <v>3245</v>
      </c>
      <c r="E190" s="75" t="s">
        <v>3246</v>
      </c>
      <c r="F190" s="75" t="s">
        <v>3741</v>
      </c>
      <c r="G190" s="77" t="s">
        <v>3215</v>
      </c>
      <c r="H190" s="75" t="s">
        <v>3247</v>
      </c>
      <c r="I190" s="84" t="s">
        <v>4549</v>
      </c>
      <c r="J190" s="78" t="s">
        <v>4550</v>
      </c>
      <c r="K190" s="89" t="s">
        <v>4824</v>
      </c>
      <c r="L190" s="89" t="s">
        <v>3725</v>
      </c>
      <c r="M190" s="89" t="s">
        <v>4876</v>
      </c>
      <c r="N190" s="91" t="s">
        <v>4912</v>
      </c>
    </row>
    <row r="191" spans="1:14" ht="45" hidden="1" customHeight="1" x14ac:dyDescent="0.3">
      <c r="A191" s="75">
        <v>2010</v>
      </c>
      <c r="B191" s="75"/>
      <c r="C191" s="75">
        <v>137</v>
      </c>
      <c r="D191" s="75" t="s">
        <v>3127</v>
      </c>
      <c r="E191" s="75" t="s">
        <v>3128</v>
      </c>
      <c r="F191" s="75" t="s">
        <v>3781</v>
      </c>
      <c r="G191" s="77" t="s">
        <v>3121</v>
      </c>
      <c r="H191" s="75" t="s">
        <v>3129</v>
      </c>
      <c r="I191" s="75" t="s">
        <v>4555</v>
      </c>
      <c r="J191" s="83" t="s">
        <v>4556</v>
      </c>
      <c r="K191" s="89" t="s">
        <v>4824</v>
      </c>
      <c r="L191" s="89" t="s">
        <v>3725</v>
      </c>
      <c r="M191" s="79"/>
      <c r="N191" s="91" t="s">
        <v>4914</v>
      </c>
    </row>
    <row r="192" spans="1:14" ht="60" hidden="1" customHeight="1" x14ac:dyDescent="0.3">
      <c r="A192" s="75">
        <v>2010</v>
      </c>
      <c r="B192" s="75"/>
      <c r="C192" s="75">
        <v>138</v>
      </c>
      <c r="D192" s="75" t="s">
        <v>3141</v>
      </c>
      <c r="E192" s="75" t="s">
        <v>3142</v>
      </c>
      <c r="F192" s="75" t="s">
        <v>3741</v>
      </c>
      <c r="G192" s="77" t="s">
        <v>3143</v>
      </c>
      <c r="H192" s="75" t="s">
        <v>3144</v>
      </c>
      <c r="I192" s="75" t="s">
        <v>4557</v>
      </c>
      <c r="J192" s="78" t="s">
        <v>4558</v>
      </c>
      <c r="K192" s="89" t="s">
        <v>4824</v>
      </c>
      <c r="L192" s="89" t="s">
        <v>3725</v>
      </c>
      <c r="M192" s="79"/>
      <c r="N192" s="91" t="s">
        <v>4913</v>
      </c>
    </row>
    <row r="193" spans="1:14" ht="45" hidden="1" customHeight="1" x14ac:dyDescent="0.3">
      <c r="A193" s="56">
        <v>2011</v>
      </c>
      <c r="B193" s="56"/>
      <c r="C193" s="56">
        <v>148</v>
      </c>
      <c r="D193" s="56" t="s">
        <v>4600</v>
      </c>
      <c r="E193" s="56" t="s">
        <v>4601</v>
      </c>
      <c r="F193" s="56" t="s">
        <v>4069</v>
      </c>
      <c r="G193" s="57" t="s">
        <v>2993</v>
      </c>
      <c r="H193" s="56" t="s">
        <v>4602</v>
      </c>
      <c r="I193" s="56" t="s">
        <v>4603</v>
      </c>
      <c r="J193" s="71" t="s">
        <v>4604</v>
      </c>
      <c r="K193" s="90" t="s">
        <v>4824</v>
      </c>
      <c r="L193" s="90" t="s">
        <v>3725</v>
      </c>
      <c r="M193" s="90"/>
      <c r="N193" s="92" t="s">
        <v>4841</v>
      </c>
    </row>
    <row r="194" spans="1:14" ht="45" hidden="1" customHeight="1" x14ac:dyDescent="0.3">
      <c r="A194" s="56">
        <v>2012</v>
      </c>
      <c r="B194" s="56"/>
      <c r="C194" s="56">
        <v>165</v>
      </c>
      <c r="D194" s="56" t="s">
        <v>3072</v>
      </c>
      <c r="E194" s="56" t="s">
        <v>3073</v>
      </c>
      <c r="F194" s="56" t="s">
        <v>3741</v>
      </c>
      <c r="G194" s="57" t="s">
        <v>2762</v>
      </c>
      <c r="H194" s="56" t="s">
        <v>3074</v>
      </c>
      <c r="I194" s="56" t="s">
        <v>4715</v>
      </c>
      <c r="J194" s="71" t="s">
        <v>4716</v>
      </c>
      <c r="K194" s="90" t="s">
        <v>4824</v>
      </c>
      <c r="L194" s="67" t="s">
        <v>3725</v>
      </c>
    </row>
    <row r="195" spans="1:14" ht="60" hidden="1" customHeight="1" x14ac:dyDescent="0.3">
      <c r="A195" s="53">
        <v>2012</v>
      </c>
      <c r="C195" s="53">
        <v>190</v>
      </c>
      <c r="D195" s="53" t="s">
        <v>3057</v>
      </c>
      <c r="E195" s="53" t="s">
        <v>3058</v>
      </c>
      <c r="F195" s="53" t="s">
        <v>3741</v>
      </c>
      <c r="G195" s="54" t="s">
        <v>2754</v>
      </c>
      <c r="H195" s="56" t="s">
        <v>3059</v>
      </c>
      <c r="I195" s="56" t="s">
        <v>4778</v>
      </c>
      <c r="J195" s="71" t="s">
        <v>4779</v>
      </c>
      <c r="K195" s="90" t="s">
        <v>4824</v>
      </c>
      <c r="L195" s="67" t="s">
        <v>3725</v>
      </c>
    </row>
    <row r="196" spans="1:14" ht="60" hidden="1" customHeight="1" x14ac:dyDescent="0.3">
      <c r="A196" s="56">
        <v>2004</v>
      </c>
      <c r="B196" s="56">
        <v>40</v>
      </c>
      <c r="C196" s="56"/>
      <c r="D196" s="56" t="s">
        <v>4195</v>
      </c>
      <c r="E196" s="56" t="s">
        <v>4196</v>
      </c>
      <c r="F196" s="56" t="s">
        <v>4197</v>
      </c>
      <c r="G196" s="57" t="s">
        <v>2762</v>
      </c>
      <c r="H196" s="56" t="s">
        <v>4198</v>
      </c>
      <c r="I196" s="56" t="s">
        <v>4199</v>
      </c>
      <c r="J196" s="71" t="s">
        <v>4200</v>
      </c>
      <c r="K196" s="90" t="s">
        <v>4824</v>
      </c>
      <c r="L196" s="90" t="s">
        <v>3725</v>
      </c>
      <c r="M196" s="90"/>
      <c r="N196" s="92" t="s">
        <v>4870</v>
      </c>
    </row>
    <row r="197" spans="1:14" ht="60" hidden="1" customHeight="1" x14ac:dyDescent="0.3">
      <c r="A197" s="56"/>
      <c r="B197" s="56">
        <v>69</v>
      </c>
      <c r="C197" s="56"/>
      <c r="D197" s="56" t="s">
        <v>4399</v>
      </c>
      <c r="E197" s="56" t="s">
        <v>4400</v>
      </c>
      <c r="F197" s="56" t="s">
        <v>3730</v>
      </c>
      <c r="G197" s="57" t="s">
        <v>2762</v>
      </c>
      <c r="H197" s="56" t="s">
        <v>4396</v>
      </c>
      <c r="I197" s="56" t="s">
        <v>4397</v>
      </c>
      <c r="J197" s="71" t="s">
        <v>4398</v>
      </c>
      <c r="K197" s="90" t="s">
        <v>4824</v>
      </c>
      <c r="L197" s="90" t="s">
        <v>3725</v>
      </c>
      <c r="M197" s="90"/>
    </row>
    <row r="198" spans="1:14" ht="60" hidden="1" customHeight="1" x14ac:dyDescent="0.3">
      <c r="A198" s="56">
        <v>2004</v>
      </c>
      <c r="B198" s="56"/>
      <c r="C198" s="56"/>
      <c r="D198" s="56" t="s">
        <v>2917</v>
      </c>
      <c r="E198" s="56" t="s">
        <v>3750</v>
      </c>
      <c r="F198" s="56" t="s">
        <v>3730</v>
      </c>
      <c r="G198" s="57" t="s">
        <v>2773</v>
      </c>
      <c r="H198" s="56" t="s">
        <v>4190</v>
      </c>
      <c r="I198" s="56" t="s">
        <v>4191</v>
      </c>
      <c r="J198" s="71" t="s">
        <v>4192</v>
      </c>
      <c r="K198" s="90" t="s">
        <v>4824</v>
      </c>
      <c r="L198" s="90" t="s">
        <v>3725</v>
      </c>
      <c r="M198" s="90"/>
    </row>
    <row r="199" spans="1:14" ht="60" hidden="1" customHeight="1" x14ac:dyDescent="0.3">
      <c r="A199" s="56">
        <v>2011</v>
      </c>
      <c r="B199" s="56"/>
      <c r="C199" s="56"/>
      <c r="D199" s="56" t="s">
        <v>3006</v>
      </c>
      <c r="E199" s="56" t="s">
        <v>3007</v>
      </c>
      <c r="F199" s="56" t="s">
        <v>3781</v>
      </c>
      <c r="G199" s="57" t="s">
        <v>2993</v>
      </c>
      <c r="H199" s="56" t="s">
        <v>3008</v>
      </c>
      <c r="I199" s="56" t="s">
        <v>4637</v>
      </c>
      <c r="J199" s="71" t="s">
        <v>4638</v>
      </c>
      <c r="K199" s="90" t="s">
        <v>4824</v>
      </c>
      <c r="L199" s="67" t="s">
        <v>3725</v>
      </c>
    </row>
    <row r="200" spans="1:14" ht="60" hidden="1" customHeight="1" x14ac:dyDescent="0.3">
      <c r="A200" s="56">
        <v>2008</v>
      </c>
      <c r="B200" s="56">
        <v>68</v>
      </c>
      <c r="C200" s="56"/>
      <c r="D200" s="56" t="s">
        <v>4394</v>
      </c>
      <c r="E200" s="56" t="s">
        <v>4395</v>
      </c>
      <c r="F200" s="56" t="s">
        <v>3730</v>
      </c>
      <c r="G200" s="57" t="s">
        <v>2762</v>
      </c>
      <c r="H200" s="56" t="s">
        <v>4396</v>
      </c>
      <c r="I200" s="56" t="s">
        <v>4397</v>
      </c>
      <c r="J200" s="71" t="s">
        <v>4398</v>
      </c>
      <c r="K200" s="90" t="s">
        <v>4824</v>
      </c>
      <c r="L200" s="90" t="s">
        <v>3725</v>
      </c>
      <c r="M200" s="90"/>
    </row>
    <row r="201" spans="1:14" ht="60" hidden="1" customHeight="1" x14ac:dyDescent="0.3">
      <c r="A201" s="75">
        <v>2002</v>
      </c>
      <c r="B201" s="75"/>
      <c r="C201" s="75">
        <v>50</v>
      </c>
      <c r="D201" s="75" t="s">
        <v>3325</v>
      </c>
      <c r="E201" s="75" t="s">
        <v>3326</v>
      </c>
      <c r="F201" s="75" t="s">
        <v>3781</v>
      </c>
      <c r="G201" s="80" t="s">
        <v>3215</v>
      </c>
      <c r="H201" s="75" t="s">
        <v>3327</v>
      </c>
      <c r="I201" s="81" t="s">
        <v>4148</v>
      </c>
      <c r="J201" s="78" t="s">
        <v>4149</v>
      </c>
      <c r="K201" s="89" t="s">
        <v>4824</v>
      </c>
      <c r="L201" s="89" t="s">
        <v>4815</v>
      </c>
      <c r="M201" s="89" t="s">
        <v>276</v>
      </c>
      <c r="N201" s="91"/>
    </row>
    <row r="202" spans="1:14" s="60" customFormat="1" ht="60" hidden="1" customHeight="1" x14ac:dyDescent="0.3">
      <c r="A202" s="75">
        <v>2005</v>
      </c>
      <c r="B202" s="75"/>
      <c r="C202" s="75">
        <v>70</v>
      </c>
      <c r="D202" s="75" t="s">
        <v>3217</v>
      </c>
      <c r="E202" s="75" t="s">
        <v>3218</v>
      </c>
      <c r="F202" s="75" t="s">
        <v>3781</v>
      </c>
      <c r="G202" s="80" t="s">
        <v>3215</v>
      </c>
      <c r="H202" s="75" t="s">
        <v>3219</v>
      </c>
      <c r="I202" s="81" t="s">
        <v>4255</v>
      </c>
      <c r="J202" s="78" t="s">
        <v>4256</v>
      </c>
      <c r="K202" s="89" t="s">
        <v>4824</v>
      </c>
      <c r="L202" s="89" t="s">
        <v>4815</v>
      </c>
      <c r="M202" s="89" t="s">
        <v>4873</v>
      </c>
      <c r="N202" s="91" t="s">
        <v>4889</v>
      </c>
    </row>
    <row r="203" spans="1:14" s="60" customFormat="1" ht="60" hidden="1" customHeight="1" x14ac:dyDescent="0.3">
      <c r="A203" s="75">
        <v>2006</v>
      </c>
      <c r="B203" s="75"/>
      <c r="C203" s="75">
        <v>84</v>
      </c>
      <c r="D203" s="75" t="s">
        <v>3328</v>
      </c>
      <c r="E203" s="75" t="s">
        <v>3329</v>
      </c>
      <c r="F203" s="75" t="s">
        <v>3781</v>
      </c>
      <c r="G203" s="80" t="s">
        <v>3215</v>
      </c>
      <c r="H203" s="81" t="s">
        <v>3330</v>
      </c>
      <c r="I203" s="82" t="s">
        <v>4348</v>
      </c>
      <c r="J203" s="78" t="s">
        <v>4349</v>
      </c>
      <c r="K203" s="89" t="s">
        <v>4824</v>
      </c>
      <c r="L203" s="89" t="s">
        <v>4815</v>
      </c>
      <c r="M203" s="89" t="s">
        <v>276</v>
      </c>
      <c r="N203" s="91" t="s">
        <v>4887</v>
      </c>
    </row>
    <row r="204" spans="1:14" ht="45" hidden="1" customHeight="1" x14ac:dyDescent="0.3">
      <c r="A204" s="75">
        <v>2007</v>
      </c>
      <c r="B204" s="75"/>
      <c r="C204" s="75">
        <v>90</v>
      </c>
      <c r="D204" s="75" t="s">
        <v>3210</v>
      </c>
      <c r="E204" s="75" t="s">
        <v>3210</v>
      </c>
      <c r="F204" s="75" t="s">
        <v>4069</v>
      </c>
      <c r="G204" s="77" t="s">
        <v>3211</v>
      </c>
      <c r="H204" s="75" t="s">
        <v>3212</v>
      </c>
      <c r="I204" s="75" t="s">
        <v>4378</v>
      </c>
      <c r="J204" s="78" t="s">
        <v>4379</v>
      </c>
      <c r="K204" s="89" t="s">
        <v>4824</v>
      </c>
      <c r="L204" s="89" t="s">
        <v>4815</v>
      </c>
      <c r="M204" s="79"/>
      <c r="N204" s="91" t="s">
        <v>4887</v>
      </c>
    </row>
    <row r="205" spans="1:14" ht="45" hidden="1" customHeight="1" x14ac:dyDescent="0.3">
      <c r="A205" s="75">
        <v>2007</v>
      </c>
      <c r="B205" s="75"/>
      <c r="C205" s="75">
        <v>92</v>
      </c>
      <c r="D205" s="75" t="s">
        <v>3229</v>
      </c>
      <c r="E205" s="75" t="s">
        <v>3230</v>
      </c>
      <c r="F205" s="75" t="s">
        <v>3741</v>
      </c>
      <c r="G205" s="77" t="s">
        <v>3215</v>
      </c>
      <c r="H205" s="75" t="s">
        <v>3231</v>
      </c>
      <c r="I205" s="81" t="s">
        <v>4382</v>
      </c>
      <c r="J205" s="78" t="s">
        <v>4846</v>
      </c>
      <c r="K205" s="89" t="s">
        <v>4824</v>
      </c>
      <c r="L205" s="89" t="s">
        <v>4815</v>
      </c>
      <c r="M205" s="89" t="s">
        <v>276</v>
      </c>
      <c r="N205" s="91" t="s">
        <v>4893</v>
      </c>
    </row>
    <row r="206" spans="1:14" ht="45" hidden="1" customHeight="1" x14ac:dyDescent="0.3">
      <c r="A206" s="76">
        <v>2008</v>
      </c>
      <c r="B206" s="76"/>
      <c r="C206" s="76">
        <v>105</v>
      </c>
      <c r="D206" s="76" t="s">
        <v>3333</v>
      </c>
      <c r="E206" s="76" t="s">
        <v>3334</v>
      </c>
      <c r="F206" s="76" t="s">
        <v>3781</v>
      </c>
      <c r="G206" s="80" t="s">
        <v>3215</v>
      </c>
      <c r="H206" s="76" t="s">
        <v>3335</v>
      </c>
      <c r="I206" s="76" t="s">
        <v>4443</v>
      </c>
      <c r="J206" s="78" t="s">
        <v>4444</v>
      </c>
      <c r="K206" s="89" t="s">
        <v>4824</v>
      </c>
      <c r="L206" s="89" t="s">
        <v>4815</v>
      </c>
      <c r="M206" s="89" t="s">
        <v>276</v>
      </c>
      <c r="N206" s="91" t="s">
        <v>4896</v>
      </c>
    </row>
    <row r="207" spans="1:14" ht="45" hidden="1" customHeight="1" x14ac:dyDescent="0.3">
      <c r="A207" s="75">
        <v>2009</v>
      </c>
      <c r="B207" s="75"/>
      <c r="C207" s="75">
        <v>120</v>
      </c>
      <c r="D207" s="75" t="s">
        <v>1983</v>
      </c>
      <c r="E207" s="75" t="s">
        <v>3151</v>
      </c>
      <c r="F207" s="75" t="s">
        <v>3781</v>
      </c>
      <c r="G207" s="80" t="s">
        <v>3152</v>
      </c>
      <c r="H207" s="75" t="s">
        <v>3153</v>
      </c>
      <c r="I207" s="75" t="s">
        <v>4511</v>
      </c>
      <c r="J207" s="78" t="s">
        <v>4512</v>
      </c>
      <c r="K207" s="89" t="s">
        <v>4824</v>
      </c>
      <c r="L207" s="89" t="s">
        <v>4815</v>
      </c>
      <c r="M207" s="79"/>
      <c r="N207" s="91" t="s">
        <v>4899</v>
      </c>
    </row>
    <row r="208" spans="1:14" ht="45" hidden="1" customHeight="1" x14ac:dyDescent="0.3">
      <c r="A208" s="75">
        <v>2010</v>
      </c>
      <c r="B208" s="75"/>
      <c r="C208" s="75">
        <v>132</v>
      </c>
      <c r="D208" s="75" t="s">
        <v>3239</v>
      </c>
      <c r="E208" s="75" t="s">
        <v>3240</v>
      </c>
      <c r="F208" s="75" t="s">
        <v>3741</v>
      </c>
      <c r="G208" s="77" t="s">
        <v>3215</v>
      </c>
      <c r="H208" s="75" t="s">
        <v>3241</v>
      </c>
      <c r="I208" s="75" t="s">
        <v>4542</v>
      </c>
      <c r="J208" s="78" t="s">
        <v>4543</v>
      </c>
      <c r="K208" s="89" t="s">
        <v>4824</v>
      </c>
      <c r="L208" s="89" t="s">
        <v>4815</v>
      </c>
      <c r="M208" s="89" t="s">
        <v>276</v>
      </c>
      <c r="N208" s="91" t="s">
        <v>4904</v>
      </c>
    </row>
    <row r="209" spans="1:14" ht="60" hidden="1" customHeight="1" x14ac:dyDescent="0.3">
      <c r="A209" s="56">
        <v>2011</v>
      </c>
      <c r="B209" s="56"/>
      <c r="C209" s="56">
        <v>144</v>
      </c>
      <c r="D209" s="56" t="s">
        <v>3288</v>
      </c>
      <c r="E209" s="56" t="s">
        <v>3289</v>
      </c>
      <c r="F209" s="56" t="s">
        <v>3802</v>
      </c>
      <c r="G209" s="57" t="s">
        <v>3215</v>
      </c>
      <c r="H209" s="56" t="s">
        <v>3290</v>
      </c>
      <c r="I209" s="56" t="s">
        <v>4592</v>
      </c>
      <c r="J209" s="71" t="s">
        <v>4593</v>
      </c>
      <c r="K209" s="90" t="s">
        <v>4824</v>
      </c>
      <c r="L209" s="90" t="s">
        <v>4815</v>
      </c>
      <c r="M209" s="90" t="s">
        <v>276</v>
      </c>
    </row>
    <row r="210" spans="1:14" ht="60" hidden="1" customHeight="1" x14ac:dyDescent="0.3">
      <c r="A210" s="56">
        <v>2011</v>
      </c>
      <c r="B210" s="56"/>
      <c r="C210" s="56">
        <v>149</v>
      </c>
      <c r="D210" s="56" t="s">
        <v>2398</v>
      </c>
      <c r="E210" s="56" t="s">
        <v>4605</v>
      </c>
      <c r="F210" s="56" t="s">
        <v>4069</v>
      </c>
      <c r="G210" s="57" t="s">
        <v>3215</v>
      </c>
      <c r="H210" s="56" t="s">
        <v>4606</v>
      </c>
      <c r="I210" s="74" t="s">
        <v>4607</v>
      </c>
      <c r="J210" s="71" t="s">
        <v>4608</v>
      </c>
      <c r="K210" s="90" t="s">
        <v>4824</v>
      </c>
      <c r="L210" s="90" t="s">
        <v>4815</v>
      </c>
      <c r="M210" s="90" t="s">
        <v>276</v>
      </c>
    </row>
    <row r="211" spans="1:14" ht="60" hidden="1" customHeight="1" x14ac:dyDescent="0.3">
      <c r="A211" s="56">
        <v>2011</v>
      </c>
      <c r="B211" s="56"/>
      <c r="C211" s="56">
        <v>154</v>
      </c>
      <c r="D211" s="56" t="s">
        <v>3308</v>
      </c>
      <c r="E211" s="56" t="s">
        <v>3309</v>
      </c>
      <c r="F211" s="56" t="s">
        <v>3839</v>
      </c>
      <c r="G211" s="57" t="s">
        <v>3215</v>
      </c>
      <c r="H211" s="56" t="s">
        <v>3310</v>
      </c>
      <c r="I211" s="56" t="s">
        <v>4615</v>
      </c>
      <c r="J211" s="71" t="s">
        <v>4616</v>
      </c>
      <c r="K211" s="90" t="s">
        <v>4824</v>
      </c>
      <c r="L211" s="90" t="s">
        <v>4815</v>
      </c>
      <c r="M211" s="90" t="s">
        <v>769</v>
      </c>
      <c r="N211" s="56" t="s">
        <v>4940</v>
      </c>
    </row>
    <row r="212" spans="1:14" ht="60" hidden="1" customHeight="1" x14ac:dyDescent="0.3">
      <c r="A212" s="56">
        <v>2011</v>
      </c>
      <c r="B212" s="56"/>
      <c r="C212" s="56">
        <v>157</v>
      </c>
      <c r="D212" s="56" t="s">
        <v>3254</v>
      </c>
      <c r="E212" s="56" t="s">
        <v>3255</v>
      </c>
      <c r="F212" s="56" t="s">
        <v>3741</v>
      </c>
      <c r="G212" s="57" t="s">
        <v>3215</v>
      </c>
      <c r="H212" s="56" t="s">
        <v>3256</v>
      </c>
      <c r="I212" s="56" t="s">
        <v>4623</v>
      </c>
      <c r="J212" s="71" t="s">
        <v>4624</v>
      </c>
      <c r="K212" s="90" t="s">
        <v>4824</v>
      </c>
      <c r="L212" s="90" t="s">
        <v>4815</v>
      </c>
      <c r="M212" s="90" t="s">
        <v>769</v>
      </c>
      <c r="N212" s="56" t="s">
        <v>4948</v>
      </c>
    </row>
    <row r="213" spans="1:14" ht="60" hidden="1" customHeight="1" x14ac:dyDescent="0.3">
      <c r="A213" s="56">
        <v>2011</v>
      </c>
      <c r="B213" s="56"/>
      <c r="C213" s="56">
        <v>160</v>
      </c>
      <c r="D213" s="56" t="s">
        <v>2363</v>
      </c>
      <c r="E213" s="56" t="s">
        <v>3348</v>
      </c>
      <c r="F213" s="56" t="s">
        <v>3781</v>
      </c>
      <c r="G213" s="57" t="s">
        <v>3215</v>
      </c>
      <c r="H213" s="56" t="s">
        <v>3349</v>
      </c>
      <c r="I213" s="74" t="s">
        <v>4629</v>
      </c>
      <c r="J213" s="71" t="s">
        <v>4630</v>
      </c>
      <c r="K213" s="90" t="s">
        <v>4824</v>
      </c>
      <c r="L213" s="90" t="s">
        <v>4815</v>
      </c>
      <c r="M213" s="90" t="s">
        <v>4877</v>
      </c>
      <c r="N213" s="92" t="s">
        <v>4952</v>
      </c>
    </row>
    <row r="214" spans="1:14" ht="60" hidden="1" customHeight="1" x14ac:dyDescent="0.3">
      <c r="A214" s="56">
        <v>2011</v>
      </c>
      <c r="B214" s="56"/>
      <c r="C214" s="56">
        <v>162</v>
      </c>
      <c r="D214" s="56" t="s">
        <v>3311</v>
      </c>
      <c r="E214" s="56" t="s">
        <v>3312</v>
      </c>
      <c r="F214" s="56" t="s">
        <v>3839</v>
      </c>
      <c r="G214" s="57" t="s">
        <v>3215</v>
      </c>
      <c r="H214" s="56" t="s">
        <v>3313</v>
      </c>
      <c r="I214" s="56" t="s">
        <v>4633</v>
      </c>
      <c r="J214" s="71" t="s">
        <v>4634</v>
      </c>
      <c r="K214" s="90" t="s">
        <v>4824</v>
      </c>
      <c r="L214" s="90" t="s">
        <v>4815</v>
      </c>
      <c r="M214" s="90" t="s">
        <v>20</v>
      </c>
    </row>
    <row r="215" spans="1:14" ht="60" hidden="1" customHeight="1" x14ac:dyDescent="0.3">
      <c r="A215" s="56">
        <v>2012</v>
      </c>
      <c r="B215" s="56"/>
      <c r="C215" s="56">
        <v>166</v>
      </c>
      <c r="D215" s="56" t="s">
        <v>3260</v>
      </c>
      <c r="E215" s="56" t="s">
        <v>3261</v>
      </c>
      <c r="F215" s="56" t="s">
        <v>3741</v>
      </c>
      <c r="G215" s="57" t="s">
        <v>3215</v>
      </c>
      <c r="H215" s="56" t="s">
        <v>3262</v>
      </c>
      <c r="I215" s="56" t="s">
        <v>4717</v>
      </c>
      <c r="J215" s="71" t="s">
        <v>4718</v>
      </c>
      <c r="K215" s="90" t="s">
        <v>4824</v>
      </c>
      <c r="L215" s="90" t="s">
        <v>4815</v>
      </c>
      <c r="M215" s="90" t="s">
        <v>781</v>
      </c>
      <c r="N215" s="56" t="s">
        <v>4933</v>
      </c>
    </row>
    <row r="216" spans="1:14" ht="60" hidden="1" customHeight="1" x14ac:dyDescent="0.3">
      <c r="A216" s="53">
        <v>2012</v>
      </c>
      <c r="C216" s="53">
        <v>176</v>
      </c>
      <c r="D216" s="53" t="s">
        <v>3269</v>
      </c>
      <c r="E216" s="53" t="s">
        <v>3269</v>
      </c>
      <c r="F216" s="53" t="s">
        <v>3741</v>
      </c>
      <c r="G216" s="54" t="s">
        <v>3215</v>
      </c>
      <c r="H216" s="53" t="s">
        <v>3270</v>
      </c>
      <c r="I216" s="53" t="s">
        <v>4751</v>
      </c>
      <c r="J216" s="71" t="s">
        <v>4752</v>
      </c>
      <c r="K216" s="90" t="s">
        <v>4824</v>
      </c>
      <c r="L216" s="90" t="s">
        <v>4815</v>
      </c>
      <c r="M216" s="90" t="s">
        <v>4929</v>
      </c>
      <c r="N216" s="92" t="s">
        <v>4930</v>
      </c>
    </row>
    <row r="217" spans="1:14" ht="60" hidden="1" customHeight="1" x14ac:dyDescent="0.3">
      <c r="A217" s="56" t="s">
        <v>4909</v>
      </c>
      <c r="C217" s="53">
        <v>177</v>
      </c>
      <c r="D217" s="53" t="s">
        <v>3271</v>
      </c>
      <c r="E217" s="53" t="s">
        <v>3272</v>
      </c>
      <c r="F217" s="53" t="s">
        <v>3741</v>
      </c>
      <c r="G217" s="54" t="s">
        <v>3215</v>
      </c>
      <c r="H217" s="53" t="s">
        <v>3270</v>
      </c>
      <c r="I217" s="53" t="s">
        <v>4751</v>
      </c>
      <c r="J217" s="71" t="s">
        <v>4752</v>
      </c>
      <c r="K217" s="90" t="s">
        <v>4824</v>
      </c>
      <c r="L217" s="90" t="s">
        <v>4815</v>
      </c>
      <c r="M217" s="90" t="s">
        <v>4929</v>
      </c>
    </row>
    <row r="218" spans="1:14" ht="45" hidden="1" customHeight="1" x14ac:dyDescent="0.3">
      <c r="A218" s="53">
        <v>2012</v>
      </c>
      <c r="C218" s="53">
        <v>183</v>
      </c>
      <c r="D218" s="53" t="s">
        <v>3356</v>
      </c>
      <c r="E218" s="53" t="s">
        <v>3356</v>
      </c>
      <c r="F218" s="53" t="s">
        <v>3781</v>
      </c>
      <c r="G218" s="54" t="s">
        <v>3215</v>
      </c>
      <c r="H218" s="53" t="s">
        <v>3357</v>
      </c>
      <c r="I218" s="53" t="s">
        <v>4761</v>
      </c>
      <c r="J218" s="71" t="s">
        <v>4762</v>
      </c>
      <c r="K218" s="90" t="s">
        <v>4824</v>
      </c>
      <c r="L218" s="90" t="s">
        <v>4815</v>
      </c>
      <c r="M218" s="90" t="s">
        <v>276</v>
      </c>
    </row>
    <row r="219" spans="1:14" ht="45" hidden="1" customHeight="1" x14ac:dyDescent="0.3">
      <c r="A219" s="56" t="s">
        <v>4909</v>
      </c>
      <c r="C219" s="53">
        <v>184</v>
      </c>
      <c r="D219" s="53" t="s">
        <v>3358</v>
      </c>
      <c r="E219" s="53" t="s">
        <v>3358</v>
      </c>
      <c r="F219" s="53" t="s">
        <v>3781</v>
      </c>
      <c r="G219" s="54" t="s">
        <v>3215</v>
      </c>
      <c r="H219" s="53" t="s">
        <v>3357</v>
      </c>
      <c r="I219" s="53" t="s">
        <v>4761</v>
      </c>
      <c r="J219" s="71" t="s">
        <v>4762</v>
      </c>
      <c r="K219" s="90" t="s">
        <v>4824</v>
      </c>
      <c r="L219" s="90" t="s">
        <v>4815</v>
      </c>
      <c r="M219" s="90" t="s">
        <v>276</v>
      </c>
    </row>
    <row r="220" spans="1:14" ht="45" hidden="1" customHeight="1" x14ac:dyDescent="0.3">
      <c r="A220" s="53">
        <v>2012</v>
      </c>
      <c r="C220" s="53">
        <v>187</v>
      </c>
      <c r="D220" s="53" t="s">
        <v>3220</v>
      </c>
      <c r="E220" s="53" t="s">
        <v>3221</v>
      </c>
      <c r="F220" s="53" t="s">
        <v>3781</v>
      </c>
      <c r="G220" s="54" t="s">
        <v>3215</v>
      </c>
      <c r="H220" s="53" t="s">
        <v>3222</v>
      </c>
      <c r="I220" s="53" t="s">
        <v>4767</v>
      </c>
      <c r="J220" s="71" t="s">
        <v>4768</v>
      </c>
      <c r="K220" s="90" t="s">
        <v>4824</v>
      </c>
      <c r="L220" s="90" t="s">
        <v>4815</v>
      </c>
      <c r="M220" s="90" t="s">
        <v>64</v>
      </c>
      <c r="N220" s="56" t="s">
        <v>4953</v>
      </c>
    </row>
    <row r="221" spans="1:14" ht="60" hidden="1" customHeight="1" x14ac:dyDescent="0.3">
      <c r="A221" s="53">
        <v>2012</v>
      </c>
      <c r="C221" s="53">
        <v>191</v>
      </c>
      <c r="D221" s="53" t="s">
        <v>3115</v>
      </c>
      <c r="E221" s="53" t="s">
        <v>3116</v>
      </c>
      <c r="F221" s="53" t="s">
        <v>3781</v>
      </c>
      <c r="G221" s="54" t="s">
        <v>3117</v>
      </c>
      <c r="H221" s="56" t="s">
        <v>3118</v>
      </c>
      <c r="I221" s="56" t="s">
        <v>4780</v>
      </c>
      <c r="J221" s="71" t="s">
        <v>4781</v>
      </c>
      <c r="K221" s="90" t="s">
        <v>4824</v>
      </c>
      <c r="L221" s="90" t="s">
        <v>4815</v>
      </c>
      <c r="M221" s="90" t="s">
        <v>175</v>
      </c>
      <c r="N221" s="56" t="s">
        <v>4934</v>
      </c>
    </row>
    <row r="222" spans="1:14" ht="45" hidden="1" customHeight="1" x14ac:dyDescent="0.3">
      <c r="A222" s="53">
        <v>2013</v>
      </c>
      <c r="C222" s="53">
        <v>202</v>
      </c>
      <c r="D222" s="53" t="s">
        <v>3361</v>
      </c>
      <c r="E222" s="53" t="s">
        <v>3362</v>
      </c>
      <c r="F222" s="53" t="s">
        <v>3802</v>
      </c>
      <c r="G222" s="54" t="s">
        <v>3363</v>
      </c>
      <c r="H222" s="53" t="s">
        <v>3364</v>
      </c>
      <c r="I222" s="53" t="s">
        <v>4805</v>
      </c>
      <c r="J222" s="71" t="s">
        <v>4806</v>
      </c>
      <c r="K222" s="90" t="s">
        <v>4824</v>
      </c>
      <c r="L222" s="90" t="s">
        <v>4815</v>
      </c>
      <c r="M222" s="90" t="s">
        <v>769</v>
      </c>
      <c r="N222" s="92" t="s">
        <v>4935</v>
      </c>
    </row>
    <row r="223" spans="1:14" ht="45" hidden="1" customHeight="1" x14ac:dyDescent="0.3">
      <c r="A223" s="53">
        <v>2012</v>
      </c>
      <c r="B223" s="53">
        <v>101</v>
      </c>
      <c r="D223" s="53" t="s">
        <v>4673</v>
      </c>
      <c r="E223" s="53" t="s">
        <v>4674</v>
      </c>
      <c r="F223" s="53" t="s">
        <v>3749</v>
      </c>
      <c r="G223" s="54" t="s">
        <v>2762</v>
      </c>
      <c r="H223" s="53" t="s">
        <v>4675</v>
      </c>
      <c r="I223" s="53" t="s">
        <v>4676</v>
      </c>
      <c r="J223" s="71" t="s">
        <v>4677</v>
      </c>
      <c r="K223" s="90" t="s">
        <v>4824</v>
      </c>
      <c r="L223" s="90" t="s">
        <v>4815</v>
      </c>
      <c r="M223" s="90"/>
    </row>
    <row r="224" spans="1:14" ht="45" hidden="1" customHeight="1" x14ac:dyDescent="0.3">
      <c r="A224" s="56">
        <v>2009</v>
      </c>
      <c r="B224" s="56">
        <v>81</v>
      </c>
      <c r="C224" s="56"/>
      <c r="D224" s="56" t="s">
        <v>91</v>
      </c>
      <c r="E224" s="56" t="s">
        <v>4475</v>
      </c>
      <c r="F224" s="56" t="s">
        <v>3867</v>
      </c>
      <c r="G224" s="57" t="s">
        <v>2773</v>
      </c>
      <c r="H224" s="56" t="s">
        <v>4476</v>
      </c>
      <c r="I224" s="56" t="s">
        <v>4477</v>
      </c>
      <c r="J224" s="55" t="s">
        <v>4478</v>
      </c>
      <c r="K224" s="90" t="s">
        <v>4824</v>
      </c>
      <c r="L224" s="90" t="s">
        <v>4815</v>
      </c>
      <c r="M224" s="90"/>
      <c r="N224" s="92" t="s">
        <v>4851</v>
      </c>
    </row>
    <row r="225" spans="1:14" ht="45" hidden="1" customHeight="1" x14ac:dyDescent="0.3">
      <c r="A225" s="53">
        <v>2006</v>
      </c>
      <c r="B225" s="53">
        <v>55</v>
      </c>
      <c r="D225" s="53" t="s">
        <v>4301</v>
      </c>
      <c r="E225" s="53" t="s">
        <v>4302</v>
      </c>
      <c r="F225" s="53" t="s">
        <v>4303</v>
      </c>
      <c r="G225" s="54" t="s">
        <v>2762</v>
      </c>
      <c r="H225" s="53" t="s">
        <v>4304</v>
      </c>
      <c r="I225" s="53" t="s">
        <v>4305</v>
      </c>
      <c r="J225" s="71" t="s">
        <v>4306</v>
      </c>
      <c r="K225" s="90" t="s">
        <v>4824</v>
      </c>
      <c r="L225" s="90" t="s">
        <v>4815</v>
      </c>
      <c r="M225" s="90"/>
    </row>
    <row r="226" spans="1:14" ht="60" hidden="1" customHeight="1" x14ac:dyDescent="0.3">
      <c r="A226" s="75">
        <v>2010</v>
      </c>
      <c r="B226" s="75">
        <v>85</v>
      </c>
      <c r="C226" s="75"/>
      <c r="D226" s="75" t="s">
        <v>4519</v>
      </c>
      <c r="E226" s="75" t="s">
        <v>4520</v>
      </c>
      <c r="F226" s="75" t="s">
        <v>3730</v>
      </c>
      <c r="G226" s="77" t="s">
        <v>3215</v>
      </c>
      <c r="H226" s="75" t="s">
        <v>4521</v>
      </c>
      <c r="I226" s="84" t="s">
        <v>4522</v>
      </c>
      <c r="J226" s="78" t="s">
        <v>4523</v>
      </c>
      <c r="K226" s="89" t="s">
        <v>4824</v>
      </c>
      <c r="L226" s="89" t="s">
        <v>4815</v>
      </c>
      <c r="M226" s="89" t="s">
        <v>107</v>
      </c>
      <c r="N226" s="91" t="s">
        <v>4911</v>
      </c>
    </row>
    <row r="227" spans="1:14" ht="60" hidden="1" customHeight="1" x14ac:dyDescent="0.3">
      <c r="A227" s="56">
        <v>2009</v>
      </c>
      <c r="B227" s="56">
        <v>80</v>
      </c>
      <c r="C227" s="56"/>
      <c r="D227" s="56" t="s">
        <v>4470</v>
      </c>
      <c r="E227" s="56" t="s">
        <v>4471</v>
      </c>
      <c r="F227" s="56" t="s">
        <v>3730</v>
      </c>
      <c r="G227" s="57" t="s">
        <v>2773</v>
      </c>
      <c r="H227" s="56" t="s">
        <v>4472</v>
      </c>
      <c r="I227" s="56" t="s">
        <v>4473</v>
      </c>
      <c r="J227" s="55" t="s">
        <v>4474</v>
      </c>
      <c r="K227" s="90" t="s">
        <v>4824</v>
      </c>
      <c r="L227" s="90" t="s">
        <v>4815</v>
      </c>
      <c r="M227" s="90"/>
      <c r="N227" s="92" t="s">
        <v>4853</v>
      </c>
    </row>
    <row r="228" spans="1:14" ht="60" hidden="1" customHeight="1" x14ac:dyDescent="0.3">
      <c r="A228" s="53">
        <v>2013</v>
      </c>
      <c r="B228" s="53">
        <v>113</v>
      </c>
      <c r="D228" s="53" t="s">
        <v>4807</v>
      </c>
      <c r="E228" s="53" t="s">
        <v>4808</v>
      </c>
      <c r="F228" s="53" t="s">
        <v>4060</v>
      </c>
      <c r="G228" s="54" t="s">
        <v>3215</v>
      </c>
      <c r="H228" s="53" t="s">
        <v>4809</v>
      </c>
      <c r="I228" s="53" t="s">
        <v>4810</v>
      </c>
      <c r="J228" s="71" t="s">
        <v>4811</v>
      </c>
      <c r="K228" s="90" t="s">
        <v>4824</v>
      </c>
      <c r="L228" s="90" t="s">
        <v>4815</v>
      </c>
      <c r="M228" s="90" t="s">
        <v>64</v>
      </c>
      <c r="N228" s="56" t="s">
        <v>4945</v>
      </c>
    </row>
    <row r="229" spans="1:14" ht="45" hidden="1" customHeight="1" x14ac:dyDescent="0.3">
      <c r="A229" s="56">
        <v>1986</v>
      </c>
      <c r="B229" s="56"/>
      <c r="C229" s="56"/>
      <c r="D229" s="56" t="s">
        <v>2950</v>
      </c>
      <c r="E229" s="53" t="s">
        <v>2831</v>
      </c>
      <c r="F229" s="53" t="s">
        <v>3867</v>
      </c>
      <c r="G229" s="54" t="s">
        <v>2754</v>
      </c>
      <c r="H229" s="56" t="s">
        <v>3868</v>
      </c>
      <c r="I229" s="56" t="s">
        <v>3869</v>
      </c>
      <c r="J229" s="71" t="s">
        <v>3870</v>
      </c>
      <c r="K229" s="90" t="s">
        <v>4825</v>
      </c>
      <c r="L229" s="90" t="s">
        <v>2759</v>
      </c>
      <c r="M229" s="90"/>
    </row>
    <row r="230" spans="1:14" ht="45" hidden="1" customHeight="1" x14ac:dyDescent="0.3">
      <c r="A230" s="75">
        <v>2009</v>
      </c>
      <c r="B230" s="75"/>
      <c r="C230" s="75">
        <v>121</v>
      </c>
      <c r="D230" s="75" t="s">
        <v>3303</v>
      </c>
      <c r="E230" s="75" t="s">
        <v>3304</v>
      </c>
      <c r="F230" s="75" t="s">
        <v>3839</v>
      </c>
      <c r="G230" s="80" t="s">
        <v>3215</v>
      </c>
      <c r="H230" s="75" t="s">
        <v>3305</v>
      </c>
      <c r="I230" s="81" t="s">
        <v>4513</v>
      </c>
      <c r="J230" s="78" t="s">
        <v>4514</v>
      </c>
      <c r="K230" s="89" t="s">
        <v>4825</v>
      </c>
      <c r="L230" s="89" t="s">
        <v>4815</v>
      </c>
      <c r="M230" s="89" t="s">
        <v>107</v>
      </c>
      <c r="N230" s="91" t="s">
        <v>4900</v>
      </c>
    </row>
    <row r="231" spans="1:14" ht="60" hidden="1" customHeight="1" x14ac:dyDescent="0.3">
      <c r="A231" s="75" t="s">
        <v>4906</v>
      </c>
      <c r="B231" s="75"/>
      <c r="C231" s="75">
        <v>122</v>
      </c>
      <c r="D231" s="75" t="s">
        <v>3306</v>
      </c>
      <c r="E231" s="75" t="s">
        <v>3307</v>
      </c>
      <c r="F231" s="75" t="s">
        <v>3839</v>
      </c>
      <c r="G231" s="80" t="s">
        <v>3215</v>
      </c>
      <c r="H231" s="75" t="s">
        <v>3305</v>
      </c>
      <c r="I231" s="75" t="s">
        <v>4513</v>
      </c>
      <c r="J231" s="78" t="s">
        <v>4514</v>
      </c>
      <c r="K231" s="89" t="s">
        <v>4825</v>
      </c>
      <c r="L231" s="89" t="s">
        <v>4815</v>
      </c>
      <c r="M231" s="89" t="s">
        <v>107</v>
      </c>
      <c r="N231" s="91" t="s">
        <v>4900</v>
      </c>
    </row>
    <row r="232" spans="1:14" ht="60" customHeight="1" x14ac:dyDescent="0.3">
      <c r="A232" s="75">
        <v>1997</v>
      </c>
      <c r="B232" s="75"/>
      <c r="C232" s="75">
        <v>27</v>
      </c>
      <c r="D232" s="75" t="s">
        <v>3174</v>
      </c>
      <c r="E232" s="75" t="s">
        <v>3175</v>
      </c>
      <c r="F232" s="75" t="s">
        <v>3781</v>
      </c>
      <c r="G232" s="77" t="s">
        <v>3176</v>
      </c>
      <c r="H232" s="75" t="s">
        <v>3177</v>
      </c>
      <c r="I232" s="82" t="s">
        <v>4065</v>
      </c>
      <c r="J232" s="78" t="s">
        <v>4066</v>
      </c>
      <c r="K232" s="89" t="s">
        <v>4826</v>
      </c>
      <c r="L232" s="89" t="s">
        <v>2759</v>
      </c>
      <c r="M232" s="79"/>
      <c r="N232" s="91" t="s">
        <v>4884</v>
      </c>
    </row>
    <row r="233" spans="1:14" ht="60" customHeight="1" x14ac:dyDescent="0.3">
      <c r="A233" s="56">
        <v>2011</v>
      </c>
      <c r="B233" s="56"/>
      <c r="C233" s="56">
        <v>161</v>
      </c>
      <c r="D233" s="56" t="s">
        <v>3291</v>
      </c>
      <c r="E233" s="56" t="s">
        <v>3292</v>
      </c>
      <c r="F233" s="56" t="s">
        <v>3802</v>
      </c>
      <c r="G233" s="57" t="s">
        <v>3215</v>
      </c>
      <c r="H233" s="56" t="s">
        <v>3293</v>
      </c>
      <c r="I233" s="56" t="s">
        <v>4631</v>
      </c>
      <c r="J233" s="71" t="s">
        <v>4632</v>
      </c>
      <c r="K233" s="90" t="s">
        <v>4826</v>
      </c>
      <c r="L233" s="90" t="s">
        <v>2759</v>
      </c>
    </row>
    <row r="234" spans="1:14" ht="45" customHeight="1" x14ac:dyDescent="0.3">
      <c r="A234" s="75">
        <v>1988</v>
      </c>
      <c r="B234" s="75"/>
      <c r="C234" s="75"/>
      <c r="D234" s="75" t="s">
        <v>2014</v>
      </c>
      <c r="E234" s="75" t="s">
        <v>3113</v>
      </c>
      <c r="F234" s="75" t="s">
        <v>3781</v>
      </c>
      <c r="G234" s="77" t="s">
        <v>3093</v>
      </c>
      <c r="H234" s="75" t="s">
        <v>3114</v>
      </c>
      <c r="I234" s="82" t="s">
        <v>3894</v>
      </c>
      <c r="J234" s="78" t="s">
        <v>3895</v>
      </c>
      <c r="K234" s="89" t="s">
        <v>4826</v>
      </c>
      <c r="L234" s="89" t="s">
        <v>2759</v>
      </c>
      <c r="M234" s="79"/>
      <c r="N234" s="91" t="s">
        <v>4883</v>
      </c>
    </row>
    <row r="235" spans="1:14" ht="45" customHeight="1" x14ac:dyDescent="0.3">
      <c r="A235" s="56"/>
      <c r="B235" s="56">
        <v>64</v>
      </c>
      <c r="C235" s="56"/>
      <c r="D235" s="56" t="s">
        <v>4367</v>
      </c>
      <c r="E235" s="56" t="s">
        <v>4368</v>
      </c>
      <c r="F235" s="56" t="s">
        <v>3749</v>
      </c>
      <c r="G235" s="54" t="s">
        <v>2754</v>
      </c>
      <c r="H235" s="56" t="s">
        <v>4364</v>
      </c>
      <c r="I235" s="56" t="s">
        <v>4365</v>
      </c>
      <c r="J235" s="71" t="s">
        <v>4366</v>
      </c>
      <c r="K235" s="90" t="s">
        <v>4826</v>
      </c>
      <c r="L235" s="90" t="s">
        <v>4842</v>
      </c>
      <c r="M235" s="90"/>
      <c r="N235" s="92" t="s">
        <v>4843</v>
      </c>
    </row>
    <row r="236" spans="1:14" ht="60" customHeight="1" x14ac:dyDescent="0.3">
      <c r="A236" s="56">
        <v>2007</v>
      </c>
      <c r="B236" s="56">
        <v>63</v>
      </c>
      <c r="C236" s="56"/>
      <c r="D236" s="56" t="s">
        <v>4362</v>
      </c>
      <c r="E236" s="56" t="s">
        <v>4363</v>
      </c>
      <c r="F236" s="56" t="s">
        <v>3749</v>
      </c>
      <c r="G236" s="54" t="s">
        <v>2754</v>
      </c>
      <c r="H236" s="56" t="s">
        <v>4364</v>
      </c>
      <c r="I236" s="56" t="s">
        <v>4365</v>
      </c>
      <c r="J236" s="55" t="s">
        <v>4366</v>
      </c>
      <c r="K236" s="90" t="s">
        <v>4826</v>
      </c>
      <c r="L236" s="90" t="s">
        <v>4842</v>
      </c>
      <c r="M236" s="90"/>
      <c r="N236" s="92" t="s">
        <v>4843</v>
      </c>
    </row>
    <row r="237" spans="1:14" ht="60" customHeight="1" x14ac:dyDescent="0.3">
      <c r="A237" s="56">
        <v>2004</v>
      </c>
      <c r="B237" s="56">
        <v>43</v>
      </c>
      <c r="C237" s="56"/>
      <c r="D237" s="56" t="s">
        <v>4208</v>
      </c>
      <c r="E237" s="56" t="s">
        <v>4209</v>
      </c>
      <c r="F237" s="56" t="s">
        <v>4060</v>
      </c>
      <c r="G237" s="54" t="s">
        <v>2754</v>
      </c>
      <c r="H237" s="56" t="s">
        <v>4210</v>
      </c>
      <c r="I237" s="56" t="s">
        <v>4211</v>
      </c>
      <c r="J237" s="71" t="s">
        <v>4212</v>
      </c>
      <c r="K237" s="90" t="s">
        <v>4826</v>
      </c>
      <c r="L237" s="90" t="s">
        <v>4842</v>
      </c>
      <c r="M237" s="90"/>
    </row>
    <row r="238" spans="1:14" ht="60" customHeight="1" x14ac:dyDescent="0.3">
      <c r="A238" s="53">
        <v>2008</v>
      </c>
      <c r="C238" s="53">
        <v>104</v>
      </c>
      <c r="D238" s="53" t="s">
        <v>3205</v>
      </c>
      <c r="E238" s="53" t="s">
        <v>3206</v>
      </c>
      <c r="F238" s="53" t="s">
        <v>3781</v>
      </c>
      <c r="G238" s="54" t="s">
        <v>2793</v>
      </c>
      <c r="H238" s="53" t="s">
        <v>3207</v>
      </c>
      <c r="I238" s="53" t="s">
        <v>4441</v>
      </c>
      <c r="J238" s="71" t="s">
        <v>4442</v>
      </c>
      <c r="K238" s="90" t="s">
        <v>4826</v>
      </c>
      <c r="L238" s="67" t="s">
        <v>3726</v>
      </c>
    </row>
    <row r="239" spans="1:14" ht="60" customHeight="1" x14ac:dyDescent="0.3">
      <c r="A239" s="56">
        <v>2012</v>
      </c>
      <c r="B239" s="56">
        <v>95</v>
      </c>
      <c r="C239" s="56"/>
      <c r="D239" s="56" t="s">
        <v>4659</v>
      </c>
      <c r="E239" s="56" t="s">
        <v>4660</v>
      </c>
      <c r="F239" s="56" t="s">
        <v>3730</v>
      </c>
      <c r="G239" s="57" t="s">
        <v>2773</v>
      </c>
      <c r="H239" s="56" t="s">
        <v>4661</v>
      </c>
      <c r="I239" s="56" t="s">
        <v>4662</v>
      </c>
      <c r="J239" s="71" t="s">
        <v>4663</v>
      </c>
      <c r="K239" s="90" t="s">
        <v>4826</v>
      </c>
      <c r="L239" s="90" t="s">
        <v>3726</v>
      </c>
      <c r="M239" s="90"/>
    </row>
    <row r="240" spans="1:14" ht="60" customHeight="1" x14ac:dyDescent="0.3">
      <c r="A240" s="53">
        <v>2009</v>
      </c>
      <c r="B240" s="53">
        <v>77</v>
      </c>
      <c r="D240" s="53" t="s">
        <v>4456</v>
      </c>
      <c r="E240" s="53" t="s">
        <v>4456</v>
      </c>
      <c r="F240" s="53" t="s">
        <v>3749</v>
      </c>
      <c r="G240" s="54" t="s">
        <v>2762</v>
      </c>
      <c r="H240" s="53" t="s">
        <v>4457</v>
      </c>
      <c r="I240" s="53" t="s">
        <v>4458</v>
      </c>
      <c r="J240" s="71" t="s">
        <v>4459</v>
      </c>
      <c r="K240" s="90" t="s">
        <v>4826</v>
      </c>
      <c r="L240" s="90" t="s">
        <v>3726</v>
      </c>
      <c r="M240" s="90"/>
    </row>
    <row r="241" spans="1:14" ht="45" customHeight="1" x14ac:dyDescent="0.3">
      <c r="B241" s="53">
        <v>78</v>
      </c>
      <c r="D241" s="53" t="s">
        <v>4460</v>
      </c>
      <c r="E241" s="53" t="s">
        <v>4461</v>
      </c>
      <c r="F241" s="53" t="s">
        <v>3749</v>
      </c>
      <c r="G241" s="54" t="s">
        <v>2762</v>
      </c>
      <c r="H241" s="53" t="s">
        <v>4457</v>
      </c>
      <c r="I241" s="53" t="s">
        <v>4458</v>
      </c>
      <c r="J241" s="71" t="s">
        <v>4459</v>
      </c>
      <c r="K241" s="90" t="s">
        <v>4826</v>
      </c>
      <c r="L241" s="90" t="s">
        <v>3726</v>
      </c>
      <c r="M241" s="90"/>
    </row>
    <row r="242" spans="1:14" ht="45" customHeight="1" x14ac:dyDescent="0.3">
      <c r="A242" s="56">
        <v>2004</v>
      </c>
      <c r="B242" s="56">
        <v>37</v>
      </c>
      <c r="C242" s="56"/>
      <c r="D242" s="56" t="s">
        <v>4182</v>
      </c>
      <c r="E242" s="56" t="s">
        <v>4183</v>
      </c>
      <c r="F242" s="56" t="s">
        <v>3730</v>
      </c>
      <c r="G242" s="57" t="s">
        <v>4184</v>
      </c>
      <c r="H242" s="56" t="s">
        <v>4185</v>
      </c>
      <c r="I242" s="56" t="s">
        <v>4186</v>
      </c>
      <c r="J242" s="71" t="s">
        <v>4187</v>
      </c>
      <c r="K242" s="90" t="s">
        <v>4826</v>
      </c>
      <c r="L242" s="90" t="s">
        <v>3726</v>
      </c>
      <c r="M242" s="90"/>
    </row>
    <row r="243" spans="1:14" ht="45" customHeight="1" x14ac:dyDescent="0.3">
      <c r="A243" s="56"/>
      <c r="B243" s="56">
        <v>6</v>
      </c>
      <c r="C243" s="56"/>
      <c r="D243" s="56" t="s">
        <v>3851</v>
      </c>
      <c r="E243" s="56" t="s">
        <v>3852</v>
      </c>
      <c r="F243" s="56" t="s">
        <v>3749</v>
      </c>
      <c r="G243" s="54" t="s">
        <v>2754</v>
      </c>
      <c r="H243" s="56" t="s">
        <v>3846</v>
      </c>
      <c r="I243" s="56" t="s">
        <v>3847</v>
      </c>
      <c r="J243" s="71" t="s">
        <v>3848</v>
      </c>
      <c r="K243" s="90" t="s">
        <v>4826</v>
      </c>
      <c r="L243" s="90" t="s">
        <v>3726</v>
      </c>
      <c r="M243" s="90"/>
    </row>
    <row r="244" spans="1:14" s="60" customFormat="1" ht="60" customHeight="1" x14ac:dyDescent="0.3">
      <c r="A244" s="56">
        <v>2001</v>
      </c>
      <c r="B244" s="56"/>
      <c r="C244" s="56"/>
      <c r="D244" s="56" t="s">
        <v>3896</v>
      </c>
      <c r="E244" s="56" t="s">
        <v>4106</v>
      </c>
      <c r="F244" s="53" t="s">
        <v>3749</v>
      </c>
      <c r="G244" s="57" t="s">
        <v>2868</v>
      </c>
      <c r="H244" s="56" t="s">
        <v>4107</v>
      </c>
      <c r="I244" s="56" t="s">
        <v>4108</v>
      </c>
      <c r="J244" s="71" t="s">
        <v>4109</v>
      </c>
      <c r="K244" s="90" t="s">
        <v>4826</v>
      </c>
      <c r="L244" s="90" t="s">
        <v>3726</v>
      </c>
      <c r="M244" s="90"/>
      <c r="N244" s="56"/>
    </row>
    <row r="245" spans="1:14" s="60" customFormat="1" ht="45" customHeight="1" x14ac:dyDescent="0.3">
      <c r="A245" s="56">
        <v>1989</v>
      </c>
      <c r="B245" s="56">
        <v>12</v>
      </c>
      <c r="C245" s="56"/>
      <c r="D245" s="56" t="s">
        <v>3896</v>
      </c>
      <c r="E245" s="56" t="s">
        <v>3897</v>
      </c>
      <c r="F245" s="56" t="s">
        <v>3749</v>
      </c>
      <c r="G245" s="57" t="s">
        <v>2762</v>
      </c>
      <c r="H245" s="56" t="s">
        <v>3898</v>
      </c>
      <c r="I245" s="56" t="s">
        <v>3899</v>
      </c>
      <c r="J245" s="71" t="s">
        <v>3900</v>
      </c>
      <c r="K245" s="90" t="s">
        <v>4826</v>
      </c>
      <c r="L245" s="90" t="s">
        <v>3726</v>
      </c>
      <c r="M245" s="90"/>
      <c r="N245" s="56"/>
    </row>
    <row r="246" spans="1:14" s="60" customFormat="1" ht="45" customHeight="1" x14ac:dyDescent="0.3">
      <c r="A246" s="56"/>
      <c r="B246" s="56">
        <v>31</v>
      </c>
      <c r="C246" s="56"/>
      <c r="D246" s="56" t="s">
        <v>4110</v>
      </c>
      <c r="E246" s="56" t="s">
        <v>4111</v>
      </c>
      <c r="F246" s="56" t="s">
        <v>3749</v>
      </c>
      <c r="G246" s="57" t="s">
        <v>2868</v>
      </c>
      <c r="H246" s="56" t="s">
        <v>4107</v>
      </c>
      <c r="I246" s="56" t="s">
        <v>4108</v>
      </c>
      <c r="J246" s="71" t="s">
        <v>4109</v>
      </c>
      <c r="K246" s="90" t="s">
        <v>4826</v>
      </c>
      <c r="L246" s="90" t="s">
        <v>3726</v>
      </c>
      <c r="M246" s="90"/>
      <c r="N246" s="56"/>
    </row>
    <row r="247" spans="1:14" ht="45" customHeight="1" x14ac:dyDescent="0.3">
      <c r="A247" s="56"/>
      <c r="B247" s="56">
        <v>8</v>
      </c>
      <c r="C247" s="56"/>
      <c r="D247" s="56" t="s">
        <v>3855</v>
      </c>
      <c r="E247" s="56" t="s">
        <v>3856</v>
      </c>
      <c r="F247" s="56" t="s">
        <v>3730</v>
      </c>
      <c r="G247" s="54" t="s">
        <v>2754</v>
      </c>
      <c r="H247" s="56" t="s">
        <v>3846</v>
      </c>
      <c r="I247" s="56" t="s">
        <v>3847</v>
      </c>
      <c r="J247" s="71" t="s">
        <v>3848</v>
      </c>
      <c r="K247" s="90" t="s">
        <v>4826</v>
      </c>
      <c r="L247" s="90" t="s">
        <v>3726</v>
      </c>
      <c r="M247" s="90"/>
    </row>
    <row r="248" spans="1:14" ht="60" customHeight="1" x14ac:dyDescent="0.3">
      <c r="A248" s="56"/>
      <c r="B248" s="56"/>
      <c r="C248" s="56"/>
      <c r="D248" s="56" t="s">
        <v>3948</v>
      </c>
      <c r="E248" s="53" t="s">
        <v>3949</v>
      </c>
      <c r="F248" s="53" t="s">
        <v>3730</v>
      </c>
      <c r="G248" s="54" t="s">
        <v>2754</v>
      </c>
      <c r="H248" s="56" t="s">
        <v>3943</v>
      </c>
      <c r="I248" s="56" t="s">
        <v>3944</v>
      </c>
      <c r="J248" s="71" t="s">
        <v>3945</v>
      </c>
      <c r="K248" s="90" t="s">
        <v>4826</v>
      </c>
      <c r="L248" s="90" t="s">
        <v>3726</v>
      </c>
      <c r="M248" s="90"/>
    </row>
    <row r="249" spans="1:14" ht="60" customHeight="1" x14ac:dyDescent="0.3">
      <c r="A249" s="56"/>
      <c r="B249" s="56">
        <v>38</v>
      </c>
      <c r="C249" s="56"/>
      <c r="D249" s="56" t="s">
        <v>4188</v>
      </c>
      <c r="E249" s="56" t="s">
        <v>4189</v>
      </c>
      <c r="F249" s="56" t="s">
        <v>3730</v>
      </c>
      <c r="G249" s="57" t="s">
        <v>4184</v>
      </c>
      <c r="H249" s="56" t="s">
        <v>4185</v>
      </c>
      <c r="I249" s="56" t="s">
        <v>4186</v>
      </c>
      <c r="J249" s="71" t="s">
        <v>4187</v>
      </c>
      <c r="K249" s="90" t="s">
        <v>4826</v>
      </c>
      <c r="L249" s="90" t="s">
        <v>3726</v>
      </c>
      <c r="M249" s="90"/>
    </row>
    <row r="250" spans="1:14" ht="60" customHeight="1" x14ac:dyDescent="0.3">
      <c r="A250" s="53">
        <v>2006</v>
      </c>
      <c r="B250" s="53">
        <v>57</v>
      </c>
      <c r="D250" s="53" t="s">
        <v>4312</v>
      </c>
      <c r="E250" s="53" t="s">
        <v>4313</v>
      </c>
      <c r="F250" s="53" t="s">
        <v>3749</v>
      </c>
      <c r="G250" s="54" t="s">
        <v>2757</v>
      </c>
      <c r="H250" s="53" t="s">
        <v>4314</v>
      </c>
      <c r="I250" s="53" t="s">
        <v>4315</v>
      </c>
      <c r="J250" s="71" t="s">
        <v>4316</v>
      </c>
      <c r="K250" s="90" t="s">
        <v>4826</v>
      </c>
      <c r="L250" s="90" t="s">
        <v>3726</v>
      </c>
      <c r="M250" s="90"/>
    </row>
    <row r="251" spans="1:14" ht="60" customHeight="1" x14ac:dyDescent="0.3">
      <c r="A251" s="56">
        <v>2006</v>
      </c>
      <c r="B251" s="56">
        <v>48</v>
      </c>
      <c r="C251" s="56"/>
      <c r="D251" s="56" t="s">
        <v>4269</v>
      </c>
      <c r="E251" s="56" t="s">
        <v>4270</v>
      </c>
      <c r="F251" s="56" t="s">
        <v>3730</v>
      </c>
      <c r="G251" s="57" t="s">
        <v>2773</v>
      </c>
      <c r="H251" s="56" t="s">
        <v>4271</v>
      </c>
      <c r="I251" s="56" t="s">
        <v>4272</v>
      </c>
      <c r="J251" s="71" t="s">
        <v>4273</v>
      </c>
      <c r="K251" s="90" t="s">
        <v>4826</v>
      </c>
      <c r="L251" s="90" t="s">
        <v>3726</v>
      </c>
      <c r="M251" s="90"/>
    </row>
    <row r="252" spans="1:14" ht="60" customHeight="1" x14ac:dyDescent="0.3">
      <c r="A252" s="56">
        <v>2011</v>
      </c>
      <c r="B252" s="56">
        <v>92</v>
      </c>
      <c r="C252" s="56"/>
      <c r="D252" s="56" t="s">
        <v>4643</v>
      </c>
      <c r="E252" s="56" t="s">
        <v>4644</v>
      </c>
      <c r="F252" s="56" t="s">
        <v>4645</v>
      </c>
      <c r="G252" s="57" t="s">
        <v>2762</v>
      </c>
      <c r="H252" s="56" t="s">
        <v>4646</v>
      </c>
      <c r="I252" s="56" t="s">
        <v>4647</v>
      </c>
      <c r="J252" s="71" t="s">
        <v>4648</v>
      </c>
      <c r="K252" s="90" t="s">
        <v>4826</v>
      </c>
      <c r="L252" s="90" t="s">
        <v>3726</v>
      </c>
      <c r="M252" s="90"/>
    </row>
    <row r="253" spans="1:14" ht="60" customHeight="1" x14ac:dyDescent="0.3">
      <c r="A253" s="56">
        <v>1993</v>
      </c>
      <c r="B253" s="56"/>
      <c r="C253" s="56"/>
      <c r="D253" s="56" t="s">
        <v>3938</v>
      </c>
      <c r="E253" s="56" t="s">
        <v>3939</v>
      </c>
      <c r="F253" s="56" t="s">
        <v>3730</v>
      </c>
      <c r="G253" s="57" t="s">
        <v>2762</v>
      </c>
      <c r="H253" s="56" t="s">
        <v>3940</v>
      </c>
      <c r="I253" s="56" t="s">
        <v>3941</v>
      </c>
      <c r="J253" s="71" t="s">
        <v>3942</v>
      </c>
      <c r="K253" s="90" t="s">
        <v>4826</v>
      </c>
      <c r="L253" s="90" t="s">
        <v>3726</v>
      </c>
      <c r="M253" s="90"/>
    </row>
    <row r="254" spans="1:14" ht="45" customHeight="1" x14ac:dyDescent="0.3">
      <c r="A254" s="56">
        <v>2008</v>
      </c>
      <c r="B254" s="56">
        <v>70</v>
      </c>
      <c r="C254" s="56"/>
      <c r="D254" s="56" t="s">
        <v>4401</v>
      </c>
      <c r="E254" s="56" t="s">
        <v>4402</v>
      </c>
      <c r="F254" s="56" t="s">
        <v>3730</v>
      </c>
      <c r="G254" s="57" t="s">
        <v>2773</v>
      </c>
      <c r="H254" s="56" t="s">
        <v>4403</v>
      </c>
      <c r="I254" s="56" t="s">
        <v>4404</v>
      </c>
      <c r="J254" s="71" t="s">
        <v>4405</v>
      </c>
      <c r="K254" s="90" t="s">
        <v>4826</v>
      </c>
      <c r="L254" s="90" t="s">
        <v>3726</v>
      </c>
      <c r="M254" s="90"/>
    </row>
    <row r="255" spans="1:14" ht="45" customHeight="1" x14ac:dyDescent="0.3">
      <c r="A255" s="59">
        <v>2005</v>
      </c>
      <c r="B255" s="59">
        <v>45</v>
      </c>
      <c r="C255" s="59"/>
      <c r="D255" s="59" t="s">
        <v>4228</v>
      </c>
      <c r="E255" s="59" t="s">
        <v>4229</v>
      </c>
      <c r="F255" s="59" t="s">
        <v>3749</v>
      </c>
      <c r="G255" s="61" t="s">
        <v>2762</v>
      </c>
      <c r="H255" s="59" t="s">
        <v>4230</v>
      </c>
      <c r="I255" s="59" t="s">
        <v>4231</v>
      </c>
      <c r="J255" s="70" t="s">
        <v>4232</v>
      </c>
      <c r="K255" s="90" t="s">
        <v>4826</v>
      </c>
      <c r="L255" s="90" t="s">
        <v>3726</v>
      </c>
      <c r="M255" s="90"/>
    </row>
    <row r="256" spans="1:14" ht="60" customHeight="1" x14ac:dyDescent="0.3">
      <c r="A256" s="56">
        <v>2005</v>
      </c>
      <c r="B256" s="56">
        <v>44</v>
      </c>
      <c r="C256" s="56"/>
      <c r="D256" s="56" t="s">
        <v>4223</v>
      </c>
      <c r="E256" s="56" t="s">
        <v>4224</v>
      </c>
      <c r="F256" s="56" t="s">
        <v>3749</v>
      </c>
      <c r="G256" s="57" t="s">
        <v>2868</v>
      </c>
      <c r="H256" s="56" t="s">
        <v>4225</v>
      </c>
      <c r="I256" s="56" t="s">
        <v>4226</v>
      </c>
      <c r="J256" s="71" t="s">
        <v>4227</v>
      </c>
      <c r="K256" s="90" t="s">
        <v>4826</v>
      </c>
      <c r="L256" s="90" t="s">
        <v>3726</v>
      </c>
      <c r="M256" s="90"/>
    </row>
    <row r="257" spans="1:14" ht="60" customHeight="1" x14ac:dyDescent="0.3">
      <c r="A257" s="53">
        <v>2002</v>
      </c>
      <c r="D257" s="53" t="s">
        <v>2917</v>
      </c>
      <c r="E257" s="53" t="s">
        <v>3750</v>
      </c>
      <c r="F257" s="53" t="s">
        <v>3730</v>
      </c>
      <c r="G257" s="54" t="s">
        <v>2762</v>
      </c>
      <c r="H257" s="53" t="s">
        <v>4129</v>
      </c>
      <c r="I257" s="53" t="s">
        <v>4130</v>
      </c>
      <c r="J257" s="71" t="s">
        <v>4131</v>
      </c>
      <c r="K257" s="90" t="s">
        <v>4826</v>
      </c>
      <c r="L257" s="90" t="s">
        <v>3726</v>
      </c>
      <c r="M257" s="90"/>
    </row>
    <row r="258" spans="1:14" ht="60" customHeight="1" x14ac:dyDescent="0.3">
      <c r="A258" s="56">
        <v>1985</v>
      </c>
      <c r="B258" s="56"/>
      <c r="C258" s="56"/>
      <c r="D258" s="53" t="s">
        <v>2917</v>
      </c>
      <c r="E258" s="56" t="s">
        <v>3750</v>
      </c>
      <c r="F258" s="56" t="s">
        <v>3730</v>
      </c>
      <c r="G258" s="54" t="s">
        <v>2754</v>
      </c>
      <c r="H258" s="56" t="s">
        <v>3846</v>
      </c>
      <c r="I258" s="56" t="s">
        <v>3847</v>
      </c>
      <c r="J258" s="71" t="s">
        <v>3848</v>
      </c>
      <c r="K258" s="90" t="s">
        <v>4826</v>
      </c>
      <c r="L258" s="90" t="s">
        <v>3726</v>
      </c>
      <c r="M258" s="90"/>
    </row>
    <row r="259" spans="1:14" ht="60" customHeight="1" x14ac:dyDescent="0.3">
      <c r="A259" s="56">
        <v>1993</v>
      </c>
      <c r="B259" s="56"/>
      <c r="C259" s="56"/>
      <c r="D259" s="53" t="s">
        <v>2917</v>
      </c>
      <c r="E259" s="56" t="s">
        <v>3750</v>
      </c>
      <c r="F259" s="56" t="s">
        <v>3730</v>
      </c>
      <c r="G259" s="54" t="s">
        <v>2754</v>
      </c>
      <c r="H259" s="56" t="s">
        <v>3943</v>
      </c>
      <c r="I259" s="56" t="s">
        <v>3944</v>
      </c>
      <c r="J259" s="71" t="s">
        <v>3945</v>
      </c>
      <c r="K259" s="90" t="s">
        <v>4826</v>
      </c>
      <c r="L259" s="90" t="s">
        <v>3726</v>
      </c>
      <c r="M259" s="90"/>
    </row>
    <row r="260" spans="1:14" ht="60" customHeight="1" x14ac:dyDescent="0.3">
      <c r="B260" s="53">
        <v>42</v>
      </c>
      <c r="D260" s="53" t="s">
        <v>4206</v>
      </c>
      <c r="E260" s="53" t="s">
        <v>4207</v>
      </c>
      <c r="F260" s="53" t="s">
        <v>4197</v>
      </c>
      <c r="G260" s="54" t="s">
        <v>2762</v>
      </c>
      <c r="H260" s="53" t="s">
        <v>4203</v>
      </c>
      <c r="I260" s="53" t="s">
        <v>4204</v>
      </c>
      <c r="J260" s="71" t="s">
        <v>4205</v>
      </c>
      <c r="K260" s="90" t="s">
        <v>4826</v>
      </c>
      <c r="L260" s="90" t="s">
        <v>3726</v>
      </c>
      <c r="M260" s="90"/>
    </row>
    <row r="261" spans="1:14" ht="60" customHeight="1" x14ac:dyDescent="0.3">
      <c r="A261" s="56">
        <v>1996</v>
      </c>
      <c r="B261" s="56">
        <v>24</v>
      </c>
      <c r="C261" s="56"/>
      <c r="D261" s="56" t="s">
        <v>3988</v>
      </c>
      <c r="E261" s="56" t="s">
        <v>3989</v>
      </c>
      <c r="F261" s="56" t="s">
        <v>3749</v>
      </c>
      <c r="G261" s="57" t="s">
        <v>2762</v>
      </c>
      <c r="H261" s="56" t="s">
        <v>3990</v>
      </c>
      <c r="I261" s="63" t="s">
        <v>3991</v>
      </c>
      <c r="J261" s="55" t="s">
        <v>3992</v>
      </c>
      <c r="K261" s="90" t="s">
        <v>4826</v>
      </c>
      <c r="L261" s="90" t="s">
        <v>3726</v>
      </c>
      <c r="M261" s="90"/>
    </row>
    <row r="262" spans="1:14" ht="60" customHeight="1" x14ac:dyDescent="0.3">
      <c r="A262" s="56">
        <v>1997</v>
      </c>
      <c r="B262" s="56"/>
      <c r="C262" s="56"/>
      <c r="D262" s="56" t="s">
        <v>4038</v>
      </c>
      <c r="E262" s="56" t="s">
        <v>4039</v>
      </c>
      <c r="F262" s="56" t="s">
        <v>3749</v>
      </c>
      <c r="G262" s="57" t="s">
        <v>2762</v>
      </c>
      <c r="H262" s="56" t="s">
        <v>4040</v>
      </c>
      <c r="I262" s="56" t="s">
        <v>4041</v>
      </c>
      <c r="J262" s="71" t="s">
        <v>4042</v>
      </c>
      <c r="K262" s="90" t="s">
        <v>4826</v>
      </c>
      <c r="L262" s="90" t="s">
        <v>3726</v>
      </c>
      <c r="M262" s="90"/>
    </row>
    <row r="263" spans="1:14" ht="60" customHeight="1" x14ac:dyDescent="0.3">
      <c r="A263" s="53">
        <v>2004</v>
      </c>
      <c r="B263" s="53">
        <v>41</v>
      </c>
      <c r="D263" s="53" t="s">
        <v>4201</v>
      </c>
      <c r="E263" s="53" t="s">
        <v>4202</v>
      </c>
      <c r="F263" s="53" t="s">
        <v>3730</v>
      </c>
      <c r="G263" s="54" t="s">
        <v>2762</v>
      </c>
      <c r="H263" s="53" t="s">
        <v>4203</v>
      </c>
      <c r="I263" s="53" t="s">
        <v>4204</v>
      </c>
      <c r="J263" s="71" t="s">
        <v>4205</v>
      </c>
      <c r="K263" s="90" t="s">
        <v>4826</v>
      </c>
      <c r="L263" s="90" t="s">
        <v>3726</v>
      </c>
      <c r="M263" s="90"/>
    </row>
    <row r="264" spans="1:14" ht="45" customHeight="1" x14ac:dyDescent="0.3">
      <c r="A264" s="56">
        <v>1996</v>
      </c>
      <c r="B264" s="56">
        <v>25</v>
      </c>
      <c r="C264" s="56"/>
      <c r="D264" s="56" t="s">
        <v>3993</v>
      </c>
      <c r="E264" s="56" t="s">
        <v>3994</v>
      </c>
      <c r="F264" s="56" t="s">
        <v>3749</v>
      </c>
      <c r="G264" s="57" t="s">
        <v>2868</v>
      </c>
      <c r="H264" s="56" t="s">
        <v>3995</v>
      </c>
      <c r="I264" s="56" t="s">
        <v>3996</v>
      </c>
      <c r="J264" s="71" t="s">
        <v>3997</v>
      </c>
      <c r="K264" s="90" t="s">
        <v>4826</v>
      </c>
      <c r="L264" s="90" t="s">
        <v>3726</v>
      </c>
      <c r="M264" s="90"/>
    </row>
    <row r="265" spans="1:14" ht="45" customHeight="1" x14ac:dyDescent="0.3">
      <c r="B265" s="53">
        <v>32</v>
      </c>
      <c r="D265" s="53" t="s">
        <v>4135</v>
      </c>
      <c r="E265" s="53" t="s">
        <v>4136</v>
      </c>
      <c r="F265" s="53" t="s">
        <v>3730</v>
      </c>
      <c r="G265" s="54" t="s">
        <v>2762</v>
      </c>
      <c r="H265" s="53" t="s">
        <v>4129</v>
      </c>
      <c r="I265" s="53" t="s">
        <v>4130</v>
      </c>
      <c r="J265" s="71" t="s">
        <v>4131</v>
      </c>
      <c r="K265" s="90" t="s">
        <v>4826</v>
      </c>
      <c r="L265" s="90" t="s">
        <v>3726</v>
      </c>
      <c r="M265" s="90"/>
    </row>
    <row r="266" spans="1:14" ht="45" customHeight="1" x14ac:dyDescent="0.3">
      <c r="D266" s="53" t="s">
        <v>3787</v>
      </c>
      <c r="E266" s="53" t="s">
        <v>4132</v>
      </c>
      <c r="F266" s="53" t="s">
        <v>3730</v>
      </c>
      <c r="G266" s="54" t="s">
        <v>2762</v>
      </c>
      <c r="H266" s="53" t="s">
        <v>4129</v>
      </c>
      <c r="I266" s="53" t="s">
        <v>4130</v>
      </c>
      <c r="J266" s="71" t="s">
        <v>4131</v>
      </c>
      <c r="K266" s="90" t="s">
        <v>4826</v>
      </c>
      <c r="L266" s="90" t="s">
        <v>3726</v>
      </c>
      <c r="M266" s="90"/>
    </row>
    <row r="267" spans="1:14" ht="45" customHeight="1" x14ac:dyDescent="0.3">
      <c r="A267" s="56">
        <v>1994</v>
      </c>
      <c r="B267" s="56">
        <v>20</v>
      </c>
      <c r="C267" s="56"/>
      <c r="D267" s="56" t="s">
        <v>3970</v>
      </c>
      <c r="E267" s="56" t="s">
        <v>3971</v>
      </c>
      <c r="F267" s="56" t="s">
        <v>3921</v>
      </c>
      <c r="G267" s="57" t="s">
        <v>2762</v>
      </c>
      <c r="H267" s="56" t="s">
        <v>3972</v>
      </c>
      <c r="I267" s="56" t="s">
        <v>3973</v>
      </c>
      <c r="J267" s="71" t="s">
        <v>3974</v>
      </c>
      <c r="K267" s="90" t="s">
        <v>4826</v>
      </c>
      <c r="L267" s="90" t="s">
        <v>3726</v>
      </c>
      <c r="M267" s="90"/>
    </row>
    <row r="268" spans="1:14" ht="45" customHeight="1" x14ac:dyDescent="0.3">
      <c r="A268" s="56"/>
      <c r="B268" s="56">
        <v>21</v>
      </c>
      <c r="C268" s="56"/>
      <c r="D268" s="56" t="s">
        <v>3975</v>
      </c>
      <c r="E268" s="56" t="s">
        <v>3976</v>
      </c>
      <c r="F268" s="56" t="s">
        <v>3921</v>
      </c>
      <c r="G268" s="57" t="s">
        <v>2762</v>
      </c>
      <c r="H268" s="56" t="s">
        <v>3972</v>
      </c>
      <c r="I268" s="56" t="s">
        <v>3973</v>
      </c>
      <c r="J268" s="71" t="s">
        <v>3974</v>
      </c>
      <c r="K268" s="90" t="s">
        <v>4826</v>
      </c>
      <c r="L268" s="90" t="s">
        <v>3726</v>
      </c>
      <c r="M268" s="90"/>
    </row>
    <row r="269" spans="1:14" ht="45" customHeight="1" x14ac:dyDescent="0.3">
      <c r="A269" s="56"/>
      <c r="B269" s="56">
        <v>9</v>
      </c>
      <c r="C269" s="56"/>
      <c r="D269" s="56" t="s">
        <v>3857</v>
      </c>
      <c r="E269" s="53" t="s">
        <v>3858</v>
      </c>
      <c r="F269" s="53" t="s">
        <v>3730</v>
      </c>
      <c r="G269" s="54" t="s">
        <v>2754</v>
      </c>
      <c r="H269" s="56" t="s">
        <v>3846</v>
      </c>
      <c r="I269" s="56" t="s">
        <v>3847</v>
      </c>
      <c r="J269" s="71" t="s">
        <v>3848</v>
      </c>
      <c r="K269" s="90" t="s">
        <v>4826</v>
      </c>
      <c r="L269" s="90" t="s">
        <v>3726</v>
      </c>
      <c r="M269" s="90"/>
    </row>
    <row r="270" spans="1:14" ht="60" customHeight="1" x14ac:dyDescent="0.3">
      <c r="A270" s="56"/>
      <c r="B270" s="56">
        <v>7</v>
      </c>
      <c r="C270" s="56"/>
      <c r="D270" s="56" t="s">
        <v>3853</v>
      </c>
      <c r="E270" s="56" t="s">
        <v>3854</v>
      </c>
      <c r="F270" s="56" t="s">
        <v>3749</v>
      </c>
      <c r="G270" s="54" t="s">
        <v>2754</v>
      </c>
      <c r="H270" s="56" t="s">
        <v>3846</v>
      </c>
      <c r="I270" s="56" t="s">
        <v>3847</v>
      </c>
      <c r="J270" s="71" t="s">
        <v>3848</v>
      </c>
      <c r="K270" s="90" t="s">
        <v>4826</v>
      </c>
      <c r="L270" s="90" t="s">
        <v>3726</v>
      </c>
      <c r="M270" s="90"/>
    </row>
    <row r="271" spans="1:14" ht="45" customHeight="1" x14ac:dyDescent="0.3">
      <c r="A271" s="75">
        <v>2005</v>
      </c>
      <c r="B271" s="75"/>
      <c r="C271" s="75">
        <v>68</v>
      </c>
      <c r="D271" s="75" t="s">
        <v>3138</v>
      </c>
      <c r="E271" s="75" t="s">
        <v>3139</v>
      </c>
      <c r="F271" s="75" t="s">
        <v>3839</v>
      </c>
      <c r="G271" s="80" t="s">
        <v>3136</v>
      </c>
      <c r="H271" s="75" t="s">
        <v>3140</v>
      </c>
      <c r="I271" s="82" t="s">
        <v>4251</v>
      </c>
      <c r="J271" s="78" t="s">
        <v>4252</v>
      </c>
      <c r="K271" s="89" t="s">
        <v>4826</v>
      </c>
      <c r="L271" s="89" t="s">
        <v>3725</v>
      </c>
      <c r="M271" s="79"/>
      <c r="N271" s="91" t="s">
        <v>4888</v>
      </c>
    </row>
    <row r="272" spans="1:14" ht="45" customHeight="1" x14ac:dyDescent="0.3">
      <c r="A272" s="75">
        <v>2007</v>
      </c>
      <c r="B272" s="75"/>
      <c r="C272" s="75">
        <v>89</v>
      </c>
      <c r="D272" s="75" t="s">
        <v>3282</v>
      </c>
      <c r="E272" s="75" t="s">
        <v>3283</v>
      </c>
      <c r="F272" s="75" t="s">
        <v>3802</v>
      </c>
      <c r="G272" s="77" t="s">
        <v>3215</v>
      </c>
      <c r="H272" s="75" t="s">
        <v>3284</v>
      </c>
      <c r="I272" s="81" t="s">
        <v>4376</v>
      </c>
      <c r="J272" s="78" t="s">
        <v>4377</v>
      </c>
      <c r="K272" s="89" t="s">
        <v>4826</v>
      </c>
      <c r="L272" s="89" t="s">
        <v>4815</v>
      </c>
      <c r="M272" s="89" t="s">
        <v>577</v>
      </c>
      <c r="N272" s="75"/>
    </row>
    <row r="273" spans="1:14" ht="45" customHeight="1" x14ac:dyDescent="0.3">
      <c r="A273" s="75">
        <v>2007</v>
      </c>
      <c r="B273" s="75"/>
      <c r="C273" s="75">
        <v>93</v>
      </c>
      <c r="D273" s="75" t="s">
        <v>3184</v>
      </c>
      <c r="E273" s="75" t="s">
        <v>3185</v>
      </c>
      <c r="F273" s="75" t="s">
        <v>3839</v>
      </c>
      <c r="G273" s="77" t="s">
        <v>3186</v>
      </c>
      <c r="H273" s="75" t="s">
        <v>3187</v>
      </c>
      <c r="I273" s="75" t="s">
        <v>4383</v>
      </c>
      <c r="J273" s="78" t="s">
        <v>4384</v>
      </c>
      <c r="K273" s="89" t="s">
        <v>4826</v>
      </c>
      <c r="L273" s="89" t="s">
        <v>4815</v>
      </c>
      <c r="M273" s="79"/>
      <c r="N273" s="91" t="s">
        <v>4892</v>
      </c>
    </row>
    <row r="274" spans="1:14" ht="45" customHeight="1" x14ac:dyDescent="0.3">
      <c r="A274" s="75">
        <v>2009</v>
      </c>
      <c r="B274" s="75"/>
      <c r="C274" s="75">
        <v>118</v>
      </c>
      <c r="D274" s="75" t="s">
        <v>3285</v>
      </c>
      <c r="E274" s="75" t="s">
        <v>3286</v>
      </c>
      <c r="F274" s="75" t="s">
        <v>3802</v>
      </c>
      <c r="G274" s="80" t="s">
        <v>3215</v>
      </c>
      <c r="H274" s="75" t="s">
        <v>3287</v>
      </c>
      <c r="I274" s="81" t="s">
        <v>4507</v>
      </c>
      <c r="J274" s="78" t="s">
        <v>4508</v>
      </c>
      <c r="K274" s="89" t="s">
        <v>4826</v>
      </c>
      <c r="L274" s="89" t="s">
        <v>4815</v>
      </c>
      <c r="M274" s="89" t="s">
        <v>276</v>
      </c>
      <c r="N274" s="91" t="s">
        <v>4898</v>
      </c>
    </row>
    <row r="275" spans="1:14" ht="60" customHeight="1" x14ac:dyDescent="0.3">
      <c r="A275" s="75">
        <v>2010</v>
      </c>
      <c r="B275" s="75"/>
      <c r="C275" s="75">
        <v>131</v>
      </c>
      <c r="D275" s="75" t="s">
        <v>3242</v>
      </c>
      <c r="E275" s="75" t="s">
        <v>3243</v>
      </c>
      <c r="F275" s="75" t="s">
        <v>4539</v>
      </c>
      <c r="G275" s="77" t="s">
        <v>3215</v>
      </c>
      <c r="H275" s="75" t="s">
        <v>3244</v>
      </c>
      <c r="I275" s="81" t="s">
        <v>4540</v>
      </c>
      <c r="J275" s="78" t="s">
        <v>4541</v>
      </c>
      <c r="K275" s="89" t="s">
        <v>4826</v>
      </c>
      <c r="L275" s="89" t="s">
        <v>4815</v>
      </c>
      <c r="M275" s="89" t="s">
        <v>121</v>
      </c>
      <c r="N275" s="91" t="s">
        <v>4903</v>
      </c>
    </row>
    <row r="276" spans="1:14" ht="60" customHeight="1" x14ac:dyDescent="0.3">
      <c r="A276" s="56">
        <v>2011</v>
      </c>
      <c r="B276" s="56"/>
      <c r="C276" s="56"/>
      <c r="D276" s="56" t="s">
        <v>3345</v>
      </c>
      <c r="E276" s="56" t="s">
        <v>3346</v>
      </c>
      <c r="F276" s="56" t="s">
        <v>3781</v>
      </c>
      <c r="G276" s="57" t="s">
        <v>3215</v>
      </c>
      <c r="H276" s="56" t="s">
        <v>3347</v>
      </c>
      <c r="I276" s="56" t="s">
        <v>4621</v>
      </c>
      <c r="J276" s="71" t="s">
        <v>4622</v>
      </c>
      <c r="K276" s="90" t="s">
        <v>4826</v>
      </c>
      <c r="L276" s="90" t="s">
        <v>4815</v>
      </c>
      <c r="M276" s="90" t="s">
        <v>276</v>
      </c>
      <c r="N276" s="92" t="s">
        <v>4946</v>
      </c>
    </row>
    <row r="277" spans="1:14" ht="60" customHeight="1" x14ac:dyDescent="0.3">
      <c r="A277" s="56">
        <v>2007</v>
      </c>
      <c r="B277" s="56"/>
      <c r="C277" s="56">
        <v>91</v>
      </c>
      <c r="D277" s="56" t="s">
        <v>3254</v>
      </c>
      <c r="E277" s="56" t="s">
        <v>3331</v>
      </c>
      <c r="F277" s="56" t="s">
        <v>3781</v>
      </c>
      <c r="G277" s="57" t="s">
        <v>3215</v>
      </c>
      <c r="H277" s="56" t="s">
        <v>3332</v>
      </c>
      <c r="I277" s="56" t="s">
        <v>4380</v>
      </c>
      <c r="J277" s="71" t="s">
        <v>4381</v>
      </c>
      <c r="K277" s="90" t="s">
        <v>4827</v>
      </c>
      <c r="L277" s="90" t="s">
        <v>2759</v>
      </c>
      <c r="M277" s="90" t="s">
        <v>276</v>
      </c>
    </row>
    <row r="278" spans="1:14" ht="45" customHeight="1" x14ac:dyDescent="0.3">
      <c r="D278" s="53" t="s">
        <v>3812</v>
      </c>
      <c r="E278" s="53" t="s">
        <v>3813</v>
      </c>
      <c r="F278" s="53" t="s">
        <v>3730</v>
      </c>
      <c r="G278" s="54" t="s">
        <v>2762</v>
      </c>
      <c r="H278" s="53" t="s">
        <v>3807</v>
      </c>
      <c r="I278" s="53" t="s">
        <v>3808</v>
      </c>
      <c r="J278" s="71" t="s">
        <v>3809</v>
      </c>
      <c r="K278" s="90" t="s">
        <v>4827</v>
      </c>
      <c r="L278" s="90" t="s">
        <v>4842</v>
      </c>
      <c r="M278" s="90"/>
    </row>
    <row r="279" spans="1:14" ht="45" customHeight="1" x14ac:dyDescent="0.3">
      <c r="D279" s="53" t="s">
        <v>3810</v>
      </c>
      <c r="E279" s="53" t="s">
        <v>3811</v>
      </c>
      <c r="F279" s="53" t="s">
        <v>3730</v>
      </c>
      <c r="G279" s="54" t="s">
        <v>2762</v>
      </c>
      <c r="H279" s="53" t="s">
        <v>3807</v>
      </c>
      <c r="I279" s="53" t="s">
        <v>3808</v>
      </c>
      <c r="J279" s="71" t="s">
        <v>3809</v>
      </c>
      <c r="K279" s="90" t="s">
        <v>4827</v>
      </c>
      <c r="L279" s="90" t="s">
        <v>4842</v>
      </c>
      <c r="M279" s="90"/>
    </row>
    <row r="280" spans="1:14" ht="60" customHeight="1" x14ac:dyDescent="0.3">
      <c r="A280" s="59">
        <v>2012</v>
      </c>
      <c r="B280" s="59">
        <v>102</v>
      </c>
      <c r="C280" s="59"/>
      <c r="D280" s="59" t="s">
        <v>4678</v>
      </c>
      <c r="E280" s="59" t="s">
        <v>4679</v>
      </c>
      <c r="F280" s="59" t="s">
        <v>3730</v>
      </c>
      <c r="G280" s="65" t="s">
        <v>2754</v>
      </c>
      <c r="H280" s="59" t="s">
        <v>4680</v>
      </c>
      <c r="I280" s="59" t="s">
        <v>4681</v>
      </c>
      <c r="J280" s="62" t="s">
        <v>4682</v>
      </c>
      <c r="K280" s="90" t="s">
        <v>4827</v>
      </c>
      <c r="L280" s="90" t="s">
        <v>3726</v>
      </c>
      <c r="M280" s="90"/>
      <c r="N280" s="92" t="s">
        <v>4848</v>
      </c>
    </row>
    <row r="281" spans="1:14" ht="60" customHeight="1" x14ac:dyDescent="0.3">
      <c r="A281" s="75">
        <v>1967</v>
      </c>
      <c r="B281" s="75"/>
      <c r="C281" s="75">
        <v>1</v>
      </c>
      <c r="D281" s="75" t="s">
        <v>1709</v>
      </c>
      <c r="E281" s="76" t="s">
        <v>3365</v>
      </c>
      <c r="F281" s="75" t="s">
        <v>3741</v>
      </c>
      <c r="G281" s="77" t="s">
        <v>3366</v>
      </c>
      <c r="H281" s="75" t="s">
        <v>3742</v>
      </c>
      <c r="I281" s="82" t="s">
        <v>3743</v>
      </c>
      <c r="J281" s="83" t="s">
        <v>3744</v>
      </c>
      <c r="K281" s="89" t="s">
        <v>4962</v>
      </c>
      <c r="L281" s="89"/>
      <c r="M281" s="89" t="s">
        <v>276</v>
      </c>
      <c r="N281" s="91" t="s">
        <v>4879</v>
      </c>
    </row>
    <row r="282" spans="1:14" ht="60" customHeight="1" x14ac:dyDescent="0.3">
      <c r="A282" s="75">
        <v>2006</v>
      </c>
      <c r="B282" s="75"/>
      <c r="C282" s="75">
        <v>86</v>
      </c>
      <c r="D282" s="75" t="s">
        <v>3226</v>
      </c>
      <c r="E282" s="75" t="s">
        <v>3227</v>
      </c>
      <c r="F282" s="75" t="s">
        <v>3741</v>
      </c>
      <c r="G282" s="80" t="s">
        <v>3215</v>
      </c>
      <c r="H282" s="75" t="s">
        <v>3228</v>
      </c>
      <c r="I282" s="81" t="s">
        <v>4352</v>
      </c>
      <c r="J282" s="83" t="s">
        <v>4353</v>
      </c>
      <c r="K282" s="89" t="s">
        <v>4962</v>
      </c>
      <c r="L282" s="79"/>
      <c r="M282" s="89" t="s">
        <v>276</v>
      </c>
      <c r="N282" s="91" t="s">
        <v>4890</v>
      </c>
    </row>
    <row r="283" spans="1:14" ht="60" customHeight="1" x14ac:dyDescent="0.3">
      <c r="A283" s="75">
        <v>2010</v>
      </c>
      <c r="B283" s="75"/>
      <c r="C283" s="75">
        <v>135</v>
      </c>
      <c r="D283" s="75" t="s">
        <v>3188</v>
      </c>
      <c r="E283" s="75" t="s">
        <v>3188</v>
      </c>
      <c r="F283" s="75" t="s">
        <v>3781</v>
      </c>
      <c r="G283" s="77" t="s">
        <v>3189</v>
      </c>
      <c r="H283" s="75" t="s">
        <v>3190</v>
      </c>
      <c r="I283" s="84" t="s">
        <v>4553</v>
      </c>
      <c r="J283" s="78" t="s">
        <v>4554</v>
      </c>
      <c r="K283" s="89" t="s">
        <v>4962</v>
      </c>
      <c r="L283" s="79"/>
      <c r="M283" s="79"/>
      <c r="N283" s="91" t="s">
        <v>4890</v>
      </c>
    </row>
    <row r="284" spans="1:14" ht="60" customHeight="1" x14ac:dyDescent="0.3">
      <c r="A284" s="75" t="s">
        <v>4907</v>
      </c>
      <c r="B284" s="75"/>
      <c r="C284" s="75">
        <v>136</v>
      </c>
      <c r="D284" s="75" t="s">
        <v>3191</v>
      </c>
      <c r="E284" s="75" t="s">
        <v>3192</v>
      </c>
      <c r="F284" s="75" t="s">
        <v>3781</v>
      </c>
      <c r="G284" s="77" t="s">
        <v>3189</v>
      </c>
      <c r="H284" s="75" t="s">
        <v>3190</v>
      </c>
      <c r="I284" s="75" t="s">
        <v>4553</v>
      </c>
      <c r="J284" s="78" t="s">
        <v>4554</v>
      </c>
      <c r="K284" s="89" t="s">
        <v>4962</v>
      </c>
      <c r="L284" s="79"/>
      <c r="M284" s="79"/>
      <c r="N284" s="91" t="s">
        <v>4890</v>
      </c>
    </row>
    <row r="285" spans="1:14" ht="60" customHeight="1" x14ac:dyDescent="0.3">
      <c r="A285" s="76">
        <v>1997</v>
      </c>
      <c r="B285" s="76"/>
      <c r="C285" s="76"/>
      <c r="D285" s="76" t="s">
        <v>3130</v>
      </c>
      <c r="E285" s="76" t="s">
        <v>3131</v>
      </c>
      <c r="F285" s="76" t="s">
        <v>4069</v>
      </c>
      <c r="G285" s="80" t="s">
        <v>3132</v>
      </c>
      <c r="H285" s="76" t="s">
        <v>3133</v>
      </c>
      <c r="I285" s="76" t="s">
        <v>4070</v>
      </c>
      <c r="J285" s="78" t="s">
        <v>4071</v>
      </c>
      <c r="K285" s="89" t="s">
        <v>4962</v>
      </c>
      <c r="L285" s="79"/>
      <c r="M285" s="79"/>
      <c r="N285" s="91" t="s">
        <v>4885</v>
      </c>
    </row>
    <row r="286" spans="1:14" ht="60" customHeight="1" x14ac:dyDescent="0.3">
      <c r="A286" s="53">
        <v>2013</v>
      </c>
      <c r="C286" s="53">
        <v>201</v>
      </c>
      <c r="D286" s="53" t="s">
        <v>3279</v>
      </c>
      <c r="E286" s="53" t="s">
        <v>3280</v>
      </c>
      <c r="F286" s="53" t="s">
        <v>3741</v>
      </c>
      <c r="G286" s="54" t="s">
        <v>3215</v>
      </c>
      <c r="H286" s="53" t="s">
        <v>3281</v>
      </c>
      <c r="I286" s="53" t="s">
        <v>4803</v>
      </c>
      <c r="J286" s="71" t="s">
        <v>4804</v>
      </c>
      <c r="K286" s="90" t="s">
        <v>4860</v>
      </c>
      <c r="L286" s="90" t="s">
        <v>4842</v>
      </c>
      <c r="M286" s="90" t="s">
        <v>139</v>
      </c>
      <c r="N286" s="56" t="s">
        <v>4939</v>
      </c>
    </row>
    <row r="287" spans="1:14" ht="60" customHeight="1" x14ac:dyDescent="0.3">
      <c r="D287" s="53" t="s">
        <v>4749</v>
      </c>
      <c r="E287" s="53" t="s">
        <v>4750</v>
      </c>
      <c r="F287" s="53" t="s">
        <v>3749</v>
      </c>
      <c r="G287" s="54" t="s">
        <v>2754</v>
      </c>
      <c r="H287" s="53" t="s">
        <v>4744</v>
      </c>
      <c r="I287" s="53" t="s">
        <v>4745</v>
      </c>
      <c r="J287" s="71" t="s">
        <v>4746</v>
      </c>
      <c r="K287" s="90" t="s">
        <v>4860</v>
      </c>
      <c r="L287" s="90" t="s">
        <v>4842</v>
      </c>
      <c r="M287" s="90"/>
    </row>
    <row r="288" spans="1:14" ht="60" customHeight="1" x14ac:dyDescent="0.3">
      <c r="A288" s="53">
        <v>2013</v>
      </c>
      <c r="B288" s="53">
        <v>112</v>
      </c>
      <c r="D288" s="53" t="s">
        <v>3297</v>
      </c>
      <c r="E288" s="53" t="s">
        <v>3298</v>
      </c>
      <c r="F288" s="53" t="s">
        <v>3867</v>
      </c>
      <c r="G288" s="54" t="s">
        <v>3215</v>
      </c>
      <c r="H288" s="53" t="s">
        <v>3299</v>
      </c>
      <c r="I288" s="53" t="s">
        <v>4801</v>
      </c>
      <c r="J288" s="71" t="s">
        <v>4802</v>
      </c>
      <c r="K288" s="90" t="s">
        <v>4860</v>
      </c>
      <c r="L288" s="90" t="s">
        <v>4842</v>
      </c>
      <c r="M288" s="90" t="s">
        <v>781</v>
      </c>
      <c r="N288" s="56" t="s">
        <v>4927</v>
      </c>
    </row>
    <row r="289" spans="1:14" ht="60" customHeight="1" x14ac:dyDescent="0.3">
      <c r="A289" s="56" t="s">
        <v>4910</v>
      </c>
      <c r="B289" s="53">
        <v>111</v>
      </c>
      <c r="D289" s="53" t="s">
        <v>4789</v>
      </c>
      <c r="E289" s="53" t="s">
        <v>4790</v>
      </c>
      <c r="F289" s="53" t="s">
        <v>3730</v>
      </c>
      <c r="G289" s="54" t="s">
        <v>3215</v>
      </c>
      <c r="H289" s="53" t="s">
        <v>4786</v>
      </c>
      <c r="I289" s="53" t="s">
        <v>4787</v>
      </c>
      <c r="J289" s="71" t="s">
        <v>4788</v>
      </c>
      <c r="K289" s="90" t="s">
        <v>4860</v>
      </c>
      <c r="L289" s="90" t="s">
        <v>4842</v>
      </c>
      <c r="M289" s="90" t="s">
        <v>276</v>
      </c>
    </row>
    <row r="290" spans="1:14" ht="60" customHeight="1" x14ac:dyDescent="0.3">
      <c r="A290" s="53">
        <v>2013</v>
      </c>
      <c r="B290" s="53">
        <v>110</v>
      </c>
      <c r="D290" s="53" t="s">
        <v>4784</v>
      </c>
      <c r="E290" s="53" t="s">
        <v>4785</v>
      </c>
      <c r="F290" s="53" t="s">
        <v>3730</v>
      </c>
      <c r="G290" s="54" t="s">
        <v>3215</v>
      </c>
      <c r="H290" s="53" t="s">
        <v>4786</v>
      </c>
      <c r="I290" s="53" t="s">
        <v>4787</v>
      </c>
      <c r="J290" s="71" t="s">
        <v>4788</v>
      </c>
      <c r="K290" s="90" t="s">
        <v>4860</v>
      </c>
      <c r="L290" s="90" t="s">
        <v>4842</v>
      </c>
      <c r="M290" s="90" t="s">
        <v>276</v>
      </c>
    </row>
    <row r="291" spans="1:14" ht="45" customHeight="1" x14ac:dyDescent="0.3">
      <c r="A291" s="56">
        <v>2007</v>
      </c>
      <c r="B291" s="56">
        <v>65</v>
      </c>
      <c r="C291" s="56"/>
      <c r="D291" s="56" t="s">
        <v>4369</v>
      </c>
      <c r="E291" s="56" t="s">
        <v>4370</v>
      </c>
      <c r="F291" s="56" t="s">
        <v>3749</v>
      </c>
      <c r="G291" s="54" t="s">
        <v>2762</v>
      </c>
      <c r="H291" s="56" t="s">
        <v>4371</v>
      </c>
      <c r="I291" s="56" t="s">
        <v>4372</v>
      </c>
      <c r="J291" s="71" t="s">
        <v>4373</v>
      </c>
      <c r="K291" s="90" t="s">
        <v>4860</v>
      </c>
      <c r="L291" s="90" t="s">
        <v>4842</v>
      </c>
      <c r="M291" s="90"/>
    </row>
    <row r="292" spans="1:14" ht="45" customHeight="1" x14ac:dyDescent="0.3">
      <c r="A292" s="56">
        <v>2003</v>
      </c>
      <c r="B292" s="56">
        <v>34</v>
      </c>
      <c r="C292" s="56"/>
      <c r="D292" s="56" t="s">
        <v>4155</v>
      </c>
      <c r="E292" s="66" t="s">
        <v>4156</v>
      </c>
      <c r="F292" s="56" t="s">
        <v>3749</v>
      </c>
      <c r="G292" s="54" t="s">
        <v>2754</v>
      </c>
      <c r="H292" s="56" t="s">
        <v>4157</v>
      </c>
      <c r="I292" s="56" t="s">
        <v>4158</v>
      </c>
      <c r="J292" s="71" t="s">
        <v>4159</v>
      </c>
      <c r="K292" s="90" t="s">
        <v>4860</v>
      </c>
      <c r="L292" s="90" t="s">
        <v>4842</v>
      </c>
      <c r="M292" s="90"/>
    </row>
    <row r="293" spans="1:14" ht="60" customHeight="1" x14ac:dyDescent="0.3">
      <c r="A293" s="56">
        <v>2004</v>
      </c>
      <c r="B293" s="56">
        <v>36</v>
      </c>
      <c r="C293" s="56"/>
      <c r="D293" s="56" t="s">
        <v>4177</v>
      </c>
      <c r="E293" s="56" t="s">
        <v>4178</v>
      </c>
      <c r="F293" s="56" t="s">
        <v>3749</v>
      </c>
      <c r="G293" s="57" t="s">
        <v>2762</v>
      </c>
      <c r="H293" s="56" t="s">
        <v>4179</v>
      </c>
      <c r="I293" s="56" t="s">
        <v>4180</v>
      </c>
      <c r="J293" s="71" t="s">
        <v>4181</v>
      </c>
      <c r="K293" s="90" t="s">
        <v>4860</v>
      </c>
      <c r="L293" s="90" t="s">
        <v>4842</v>
      </c>
      <c r="M293" s="90"/>
    </row>
    <row r="294" spans="1:14" ht="60" customHeight="1" x14ac:dyDescent="0.3">
      <c r="A294" s="56"/>
      <c r="B294" s="56"/>
      <c r="C294" s="56"/>
      <c r="D294" s="56" t="s">
        <v>4267</v>
      </c>
      <c r="E294" s="56" t="s">
        <v>4268</v>
      </c>
      <c r="F294" s="56" t="s">
        <v>3730</v>
      </c>
      <c r="G294" s="57" t="s">
        <v>2773</v>
      </c>
      <c r="H294" s="56" t="s">
        <v>4262</v>
      </c>
      <c r="I294" s="56" t="s">
        <v>4263</v>
      </c>
      <c r="J294" s="71" t="s">
        <v>4264</v>
      </c>
      <c r="K294" s="90" t="s">
        <v>4860</v>
      </c>
      <c r="L294" s="90" t="s">
        <v>4842</v>
      </c>
      <c r="M294" s="90"/>
    </row>
    <row r="295" spans="1:14" ht="60" customHeight="1" x14ac:dyDescent="0.3">
      <c r="A295" s="56" t="s">
        <v>4908</v>
      </c>
      <c r="B295" s="59">
        <v>90</v>
      </c>
      <c r="C295" s="59"/>
      <c r="D295" s="59" t="s">
        <v>4588</v>
      </c>
      <c r="E295" s="59" t="s">
        <v>4589</v>
      </c>
      <c r="F295" s="59" t="s">
        <v>3730</v>
      </c>
      <c r="G295" s="65" t="s">
        <v>3215</v>
      </c>
      <c r="H295" s="59" t="s">
        <v>4585</v>
      </c>
      <c r="I295" s="59" t="s">
        <v>4586</v>
      </c>
      <c r="J295" s="70" t="s">
        <v>4587</v>
      </c>
      <c r="K295" s="90" t="s">
        <v>4860</v>
      </c>
      <c r="L295" s="90" t="s">
        <v>4842</v>
      </c>
      <c r="M295" s="90"/>
    </row>
    <row r="296" spans="1:14" ht="60" customHeight="1" x14ac:dyDescent="0.3">
      <c r="A296" s="56">
        <v>2009</v>
      </c>
      <c r="B296" s="56">
        <v>83</v>
      </c>
      <c r="C296" s="56"/>
      <c r="D296" s="56" t="s">
        <v>4483</v>
      </c>
      <c r="E296" s="56" t="s">
        <v>4484</v>
      </c>
      <c r="F296" s="56" t="s">
        <v>4060</v>
      </c>
      <c r="G296" s="57" t="s">
        <v>2773</v>
      </c>
      <c r="H296" s="56" t="s">
        <v>4485</v>
      </c>
      <c r="I296" s="56" t="s">
        <v>4486</v>
      </c>
      <c r="J296" s="71" t="s">
        <v>4487</v>
      </c>
      <c r="K296" s="90" t="s">
        <v>4860</v>
      </c>
      <c r="L296" s="90" t="s">
        <v>4842</v>
      </c>
      <c r="M296" s="90"/>
    </row>
    <row r="297" spans="1:14" ht="60" customHeight="1" x14ac:dyDescent="0.3">
      <c r="A297" s="56"/>
      <c r="B297" s="56">
        <v>84</v>
      </c>
      <c r="C297" s="56"/>
      <c r="D297" s="56" t="s">
        <v>4488</v>
      </c>
      <c r="E297" s="56" t="s">
        <v>4489</v>
      </c>
      <c r="F297" s="56" t="s">
        <v>4060</v>
      </c>
      <c r="G297" s="57" t="s">
        <v>2773</v>
      </c>
      <c r="H297" s="56" t="s">
        <v>4485</v>
      </c>
      <c r="I297" s="56" t="s">
        <v>4486</v>
      </c>
      <c r="J297" s="71" t="s">
        <v>4487</v>
      </c>
      <c r="K297" s="90" t="s">
        <v>4860</v>
      </c>
      <c r="L297" s="90" t="s">
        <v>4842</v>
      </c>
      <c r="M297" s="90"/>
    </row>
    <row r="298" spans="1:14" ht="45" customHeight="1" x14ac:dyDescent="0.3">
      <c r="A298" s="56" t="s">
        <v>4908</v>
      </c>
      <c r="B298" s="59">
        <v>104</v>
      </c>
      <c r="C298" s="59"/>
      <c r="D298" s="56" t="s">
        <v>4688</v>
      </c>
      <c r="E298" s="56" t="s">
        <v>4689</v>
      </c>
      <c r="F298" s="56" t="s">
        <v>3730</v>
      </c>
      <c r="G298" s="61" t="s">
        <v>3215</v>
      </c>
      <c r="H298" s="59" t="s">
        <v>4685</v>
      </c>
      <c r="I298" s="59" t="s">
        <v>4686</v>
      </c>
      <c r="J298" s="70" t="s">
        <v>4687</v>
      </c>
      <c r="K298" s="90" t="s">
        <v>4860</v>
      </c>
      <c r="L298" s="90" t="s">
        <v>4842</v>
      </c>
      <c r="M298" s="90" t="s">
        <v>4956</v>
      </c>
      <c r="N298" s="56" t="s">
        <v>4957</v>
      </c>
    </row>
    <row r="299" spans="1:14" ht="45" customHeight="1" x14ac:dyDescent="0.3">
      <c r="A299" s="59">
        <v>2012</v>
      </c>
      <c r="B299" s="59">
        <v>103</v>
      </c>
      <c r="C299" s="59"/>
      <c r="D299" s="59" t="s">
        <v>4683</v>
      </c>
      <c r="E299" s="59" t="s">
        <v>4684</v>
      </c>
      <c r="F299" s="59" t="s">
        <v>3730</v>
      </c>
      <c r="G299" s="61" t="s">
        <v>3215</v>
      </c>
      <c r="H299" s="59" t="s">
        <v>4685</v>
      </c>
      <c r="I299" s="59" t="s">
        <v>4686</v>
      </c>
      <c r="J299" s="70" t="s">
        <v>4687</v>
      </c>
      <c r="K299" s="90" t="s">
        <v>4860</v>
      </c>
      <c r="L299" s="90" t="s">
        <v>4842</v>
      </c>
      <c r="M299" s="90" t="s">
        <v>4956</v>
      </c>
      <c r="N299" s="56" t="s">
        <v>4957</v>
      </c>
    </row>
    <row r="300" spans="1:14" ht="60" customHeight="1" x14ac:dyDescent="0.3">
      <c r="A300" s="53">
        <v>2012</v>
      </c>
      <c r="D300" s="53" t="s">
        <v>4742</v>
      </c>
      <c r="E300" s="53" t="s">
        <v>4743</v>
      </c>
      <c r="F300" s="53" t="s">
        <v>3749</v>
      </c>
      <c r="G300" s="54" t="s">
        <v>2754</v>
      </c>
      <c r="H300" s="53" t="s">
        <v>4744</v>
      </c>
      <c r="I300" s="53" t="s">
        <v>4745</v>
      </c>
      <c r="J300" s="71" t="s">
        <v>4746</v>
      </c>
      <c r="K300" s="90" t="s">
        <v>4860</v>
      </c>
      <c r="L300" s="90" t="s">
        <v>4842</v>
      </c>
      <c r="M300" s="90"/>
    </row>
    <row r="301" spans="1:14" ht="60" customHeight="1" x14ac:dyDescent="0.3">
      <c r="A301" s="53">
        <v>2009</v>
      </c>
      <c r="B301" s="53">
        <v>79</v>
      </c>
      <c r="D301" s="53" t="s">
        <v>4465</v>
      </c>
      <c r="E301" s="53" t="s">
        <v>4466</v>
      </c>
      <c r="F301" s="53" t="s">
        <v>3749</v>
      </c>
      <c r="G301" s="54" t="s">
        <v>2762</v>
      </c>
      <c r="H301" s="53" t="s">
        <v>4467</v>
      </c>
      <c r="I301" s="53" t="s">
        <v>4468</v>
      </c>
      <c r="J301" s="71" t="s">
        <v>4469</v>
      </c>
      <c r="K301" s="90" t="s">
        <v>4860</v>
      </c>
      <c r="L301" s="90" t="s">
        <v>4842</v>
      </c>
      <c r="M301" s="90"/>
    </row>
    <row r="302" spans="1:14" ht="60" customHeight="1" x14ac:dyDescent="0.3">
      <c r="A302" s="56">
        <v>1986</v>
      </c>
      <c r="B302" s="56">
        <v>10</v>
      </c>
      <c r="C302" s="56"/>
      <c r="D302" s="56" t="s">
        <v>3878</v>
      </c>
      <c r="E302" s="53" t="s">
        <v>3879</v>
      </c>
      <c r="F302" s="53" t="s">
        <v>3730</v>
      </c>
      <c r="G302" s="54" t="s">
        <v>2762</v>
      </c>
      <c r="H302" s="56" t="s">
        <v>3880</v>
      </c>
      <c r="I302" s="56" t="s">
        <v>3881</v>
      </c>
      <c r="J302" s="71" t="s">
        <v>3882</v>
      </c>
      <c r="K302" s="90" t="s">
        <v>4860</v>
      </c>
      <c r="L302" s="90" t="s">
        <v>4842</v>
      </c>
      <c r="M302" s="90"/>
    </row>
    <row r="303" spans="1:14" ht="60" customHeight="1" x14ac:dyDescent="0.3">
      <c r="A303" s="59">
        <v>2011</v>
      </c>
      <c r="B303" s="59"/>
      <c r="C303" s="59"/>
      <c r="D303" s="59" t="s">
        <v>2917</v>
      </c>
      <c r="E303" s="58" t="s">
        <v>3750</v>
      </c>
      <c r="F303" s="59" t="s">
        <v>3730</v>
      </c>
      <c r="G303" s="65" t="s">
        <v>3215</v>
      </c>
      <c r="H303" s="59" t="s">
        <v>4585</v>
      </c>
      <c r="I303" s="59" t="s">
        <v>4586</v>
      </c>
      <c r="J303" s="70" t="s">
        <v>4587</v>
      </c>
      <c r="K303" s="90" t="s">
        <v>4860</v>
      </c>
      <c r="L303" s="90" t="s">
        <v>4842</v>
      </c>
      <c r="M303" s="90"/>
    </row>
    <row r="304" spans="1:14" ht="45" customHeight="1" x14ac:dyDescent="0.3">
      <c r="A304" s="53">
        <v>2006</v>
      </c>
      <c r="D304" s="53" t="s">
        <v>2917</v>
      </c>
      <c r="E304" s="53" t="s">
        <v>3750</v>
      </c>
      <c r="F304" s="53" t="s">
        <v>3730</v>
      </c>
      <c r="G304" s="54" t="s">
        <v>2762</v>
      </c>
      <c r="H304" s="53" t="s">
        <v>4317</v>
      </c>
      <c r="I304" s="53" t="s">
        <v>4318</v>
      </c>
      <c r="J304" s="71" t="s">
        <v>4319</v>
      </c>
      <c r="K304" s="90" t="s">
        <v>4860</v>
      </c>
      <c r="L304" s="90" t="s">
        <v>4842</v>
      </c>
      <c r="M304" s="90"/>
    </row>
    <row r="305" spans="1:14" ht="45" customHeight="1" x14ac:dyDescent="0.3">
      <c r="A305" s="56">
        <v>2006</v>
      </c>
      <c r="B305" s="56"/>
      <c r="C305" s="56"/>
      <c r="D305" s="56" t="s">
        <v>2917</v>
      </c>
      <c r="E305" s="56" t="s">
        <v>4261</v>
      </c>
      <c r="F305" s="56" t="s">
        <v>3730</v>
      </c>
      <c r="G305" s="57" t="s">
        <v>2773</v>
      </c>
      <c r="H305" s="56" t="s">
        <v>4262</v>
      </c>
      <c r="I305" s="56" t="s">
        <v>4263</v>
      </c>
      <c r="J305" s="71" t="s">
        <v>4264</v>
      </c>
      <c r="K305" s="90" t="s">
        <v>4860</v>
      </c>
      <c r="L305" s="90" t="s">
        <v>4842</v>
      </c>
      <c r="M305" s="90"/>
    </row>
    <row r="306" spans="1:14" s="60" customFormat="1" ht="60" customHeight="1" x14ac:dyDescent="0.3">
      <c r="A306" s="53">
        <v>2006</v>
      </c>
      <c r="B306" s="53">
        <v>56</v>
      </c>
      <c r="C306" s="53"/>
      <c r="D306" s="53" t="s">
        <v>4307</v>
      </c>
      <c r="E306" s="53" t="s">
        <v>4308</v>
      </c>
      <c r="F306" s="53" t="s">
        <v>4303</v>
      </c>
      <c r="G306" s="54" t="s">
        <v>2762</v>
      </c>
      <c r="H306" s="53" t="s">
        <v>4309</v>
      </c>
      <c r="I306" s="53" t="s">
        <v>4310</v>
      </c>
      <c r="J306" s="71" t="s">
        <v>4311</v>
      </c>
      <c r="K306" s="90" t="s">
        <v>4860</v>
      </c>
      <c r="L306" s="90" t="s">
        <v>4842</v>
      </c>
      <c r="M306" s="90"/>
      <c r="N306" s="56"/>
    </row>
    <row r="307" spans="1:14" ht="60" customHeight="1" x14ac:dyDescent="0.3">
      <c r="D307" s="53" t="s">
        <v>4747</v>
      </c>
      <c r="E307" s="53" t="s">
        <v>4748</v>
      </c>
      <c r="F307" s="53" t="s">
        <v>3749</v>
      </c>
      <c r="G307" s="54" t="s">
        <v>2754</v>
      </c>
      <c r="H307" s="53" t="s">
        <v>4744</v>
      </c>
      <c r="I307" s="53" t="s">
        <v>4745</v>
      </c>
      <c r="J307" s="71" t="s">
        <v>4746</v>
      </c>
      <c r="K307" s="90" t="s">
        <v>4860</v>
      </c>
      <c r="L307" s="90" t="s">
        <v>4842</v>
      </c>
      <c r="M307" s="90"/>
    </row>
    <row r="308" spans="1:14" ht="60" customHeight="1" x14ac:dyDescent="0.3">
      <c r="B308" s="53">
        <v>3</v>
      </c>
      <c r="D308" s="53" t="s">
        <v>3787</v>
      </c>
      <c r="E308" s="53" t="s">
        <v>3788</v>
      </c>
      <c r="F308" s="53" t="s">
        <v>3730</v>
      </c>
      <c r="G308" s="54" t="s">
        <v>2762</v>
      </c>
      <c r="H308" s="53" t="s">
        <v>3784</v>
      </c>
      <c r="I308" s="53" t="s">
        <v>3785</v>
      </c>
      <c r="J308" s="71" t="s">
        <v>3786</v>
      </c>
      <c r="K308" s="90" t="s">
        <v>4860</v>
      </c>
      <c r="L308" s="90" t="s">
        <v>4842</v>
      </c>
      <c r="M308" s="90"/>
    </row>
    <row r="309" spans="1:14" ht="60" customHeight="1" x14ac:dyDescent="0.3">
      <c r="A309" s="53">
        <v>1981</v>
      </c>
      <c r="B309" s="53">
        <v>4</v>
      </c>
      <c r="D309" s="53" t="s">
        <v>3814</v>
      </c>
      <c r="E309" s="53" t="s">
        <v>3815</v>
      </c>
      <c r="F309" s="53" t="s">
        <v>3730</v>
      </c>
      <c r="G309" s="54" t="s">
        <v>2762</v>
      </c>
      <c r="H309" s="53" t="s">
        <v>3816</v>
      </c>
      <c r="I309" s="53" t="s">
        <v>3817</v>
      </c>
      <c r="J309" s="71" t="s">
        <v>3818</v>
      </c>
      <c r="K309" s="90" t="s">
        <v>4860</v>
      </c>
      <c r="L309" s="90" t="s">
        <v>4842</v>
      </c>
      <c r="M309" s="90"/>
    </row>
    <row r="310" spans="1:14" ht="60" customHeight="1" x14ac:dyDescent="0.3">
      <c r="A310" s="56"/>
      <c r="B310" s="56"/>
      <c r="C310" s="56"/>
      <c r="D310" s="56" t="s">
        <v>3964</v>
      </c>
      <c r="E310" s="56" t="s">
        <v>3964</v>
      </c>
      <c r="F310" s="56" t="s">
        <v>3749</v>
      </c>
      <c r="G310" s="57" t="s">
        <v>2773</v>
      </c>
      <c r="H310" s="56" t="s">
        <v>3952</v>
      </c>
      <c r="I310" s="73" t="s">
        <v>3953</v>
      </c>
      <c r="J310" s="71" t="s">
        <v>3954</v>
      </c>
      <c r="K310" s="90" t="s">
        <v>4860</v>
      </c>
      <c r="L310" s="90" t="s">
        <v>4859</v>
      </c>
      <c r="M310" s="90"/>
      <c r="N310" s="92" t="s">
        <v>4858</v>
      </c>
    </row>
    <row r="311" spans="1:14" ht="60" customHeight="1" x14ac:dyDescent="0.3">
      <c r="A311" s="56"/>
      <c r="B311" s="56"/>
      <c r="C311" s="56"/>
      <c r="D311" s="56" t="s">
        <v>3957</v>
      </c>
      <c r="E311" s="56" t="s">
        <v>3957</v>
      </c>
      <c r="F311" s="56" t="s">
        <v>3749</v>
      </c>
      <c r="G311" s="57" t="s">
        <v>2773</v>
      </c>
      <c r="H311" s="56" t="s">
        <v>3952</v>
      </c>
      <c r="I311" s="56" t="s">
        <v>3953</v>
      </c>
      <c r="J311" s="71" t="s">
        <v>3954</v>
      </c>
      <c r="K311" s="90" t="s">
        <v>4860</v>
      </c>
      <c r="L311" s="90" t="s">
        <v>4859</v>
      </c>
      <c r="M311" s="90"/>
      <c r="N311" s="92" t="s">
        <v>4858</v>
      </c>
    </row>
    <row r="312" spans="1:14" ht="55.2" customHeight="1" x14ac:dyDescent="0.3">
      <c r="A312" s="56"/>
      <c r="B312" s="56">
        <v>19</v>
      </c>
      <c r="C312" s="56"/>
      <c r="D312" s="56" t="s">
        <v>3957</v>
      </c>
      <c r="E312" s="56" t="s">
        <v>3957</v>
      </c>
      <c r="F312" s="56" t="s">
        <v>3749</v>
      </c>
      <c r="G312" s="57" t="s">
        <v>3143</v>
      </c>
      <c r="H312" s="56" t="s">
        <v>3967</v>
      </c>
      <c r="I312" s="56" t="s">
        <v>3968</v>
      </c>
      <c r="J312" s="71" t="s">
        <v>3969</v>
      </c>
      <c r="K312" s="90" t="s">
        <v>4860</v>
      </c>
      <c r="L312" s="90" t="s">
        <v>4859</v>
      </c>
      <c r="M312" s="90"/>
      <c r="N312" s="92" t="s">
        <v>4858</v>
      </c>
    </row>
    <row r="313" spans="1:14" ht="45" customHeight="1" x14ac:dyDescent="0.3">
      <c r="A313" s="56"/>
      <c r="B313" s="56"/>
      <c r="C313" s="56"/>
      <c r="D313" s="56" t="s">
        <v>3960</v>
      </c>
      <c r="E313" s="56" t="s">
        <v>3961</v>
      </c>
      <c r="F313" s="56" t="s">
        <v>3749</v>
      </c>
      <c r="G313" s="57" t="s">
        <v>2773</v>
      </c>
      <c r="H313" s="56" t="s">
        <v>3952</v>
      </c>
      <c r="I313" s="56" t="s">
        <v>3953</v>
      </c>
      <c r="J313" s="71" t="s">
        <v>3954</v>
      </c>
      <c r="K313" s="90" t="s">
        <v>4860</v>
      </c>
      <c r="L313" s="90" t="s">
        <v>4859</v>
      </c>
      <c r="M313" s="90"/>
      <c r="N313" s="92" t="s">
        <v>4858</v>
      </c>
    </row>
    <row r="314" spans="1:14" ht="60" customHeight="1" x14ac:dyDescent="0.3">
      <c r="A314" s="56"/>
      <c r="B314" s="56"/>
      <c r="C314" s="56"/>
      <c r="D314" s="56" t="s">
        <v>3960</v>
      </c>
      <c r="E314" s="56" t="s">
        <v>3961</v>
      </c>
      <c r="F314" s="56" t="s">
        <v>3749</v>
      </c>
      <c r="G314" s="57" t="s">
        <v>3143</v>
      </c>
      <c r="H314" s="56" t="s">
        <v>3967</v>
      </c>
      <c r="I314" s="56" t="s">
        <v>3968</v>
      </c>
      <c r="J314" s="71" t="s">
        <v>3969</v>
      </c>
      <c r="K314" s="90" t="s">
        <v>4860</v>
      </c>
      <c r="L314" s="90" t="s">
        <v>4859</v>
      </c>
      <c r="M314" s="90"/>
      <c r="N314" s="92" t="s">
        <v>4858</v>
      </c>
    </row>
    <row r="315" spans="1:14" ht="60" customHeight="1" x14ac:dyDescent="0.3">
      <c r="A315" s="56"/>
      <c r="B315" s="56"/>
      <c r="C315" s="56"/>
      <c r="D315" s="56" t="s">
        <v>3962</v>
      </c>
      <c r="E315" s="56" t="s">
        <v>3963</v>
      </c>
      <c r="F315" s="56" t="s">
        <v>3730</v>
      </c>
      <c r="G315" s="57" t="s">
        <v>2773</v>
      </c>
      <c r="H315" s="56" t="s">
        <v>3952</v>
      </c>
      <c r="I315" s="56" t="s">
        <v>3953</v>
      </c>
      <c r="J315" s="71" t="s">
        <v>3954</v>
      </c>
      <c r="K315" s="90" t="s">
        <v>4860</v>
      </c>
      <c r="L315" s="90" t="s">
        <v>4859</v>
      </c>
      <c r="M315" s="90"/>
      <c r="N315" s="92" t="s">
        <v>4858</v>
      </c>
    </row>
    <row r="316" spans="1:14" ht="60" customHeight="1" x14ac:dyDescent="0.3">
      <c r="A316" s="56"/>
      <c r="B316" s="56"/>
      <c r="C316" s="56"/>
      <c r="D316" s="56" t="s">
        <v>3955</v>
      </c>
      <c r="E316" s="56" t="s">
        <v>3956</v>
      </c>
      <c r="F316" s="56" t="s">
        <v>3730</v>
      </c>
      <c r="G316" s="57" t="s">
        <v>2773</v>
      </c>
      <c r="H316" s="56" t="s">
        <v>3952</v>
      </c>
      <c r="I316" s="56" t="s">
        <v>3953</v>
      </c>
      <c r="J316" s="71" t="s">
        <v>3954</v>
      </c>
      <c r="K316" s="90" t="s">
        <v>4860</v>
      </c>
      <c r="L316" s="90" t="s">
        <v>4859</v>
      </c>
      <c r="M316" s="90"/>
      <c r="N316" s="92" t="s">
        <v>4858</v>
      </c>
    </row>
    <row r="317" spans="1:14" ht="60" customHeight="1" x14ac:dyDescent="0.3">
      <c r="A317" s="56"/>
      <c r="B317" s="56">
        <v>18</v>
      </c>
      <c r="C317" s="56"/>
      <c r="D317" s="56" t="s">
        <v>3955</v>
      </c>
      <c r="E317" s="56" t="s">
        <v>3956</v>
      </c>
      <c r="F317" s="56" t="s">
        <v>3730</v>
      </c>
      <c r="G317" s="57" t="s">
        <v>3143</v>
      </c>
      <c r="H317" s="56" t="s">
        <v>3967</v>
      </c>
      <c r="I317" s="56" t="s">
        <v>3968</v>
      </c>
      <c r="J317" s="71" t="s">
        <v>3969</v>
      </c>
      <c r="K317" s="90" t="s">
        <v>4860</v>
      </c>
      <c r="L317" s="90" t="s">
        <v>4859</v>
      </c>
      <c r="M317" s="90"/>
      <c r="N317" s="92" t="s">
        <v>4858</v>
      </c>
    </row>
    <row r="318" spans="1:14" ht="60" customHeight="1" x14ac:dyDescent="0.3">
      <c r="A318" s="58">
        <v>1999</v>
      </c>
      <c r="B318" s="58">
        <v>28</v>
      </c>
      <c r="C318" s="58"/>
      <c r="D318" s="58" t="s">
        <v>4082</v>
      </c>
      <c r="E318" s="58" t="s">
        <v>4083</v>
      </c>
      <c r="F318" s="58" t="s">
        <v>3730</v>
      </c>
      <c r="G318" s="65" t="s">
        <v>2762</v>
      </c>
      <c r="H318" s="58" t="s">
        <v>4084</v>
      </c>
      <c r="I318" s="58" t="s">
        <v>4085</v>
      </c>
      <c r="J318" s="70" t="s">
        <v>4086</v>
      </c>
      <c r="K318" s="90" t="s">
        <v>4860</v>
      </c>
      <c r="L318" s="90" t="s">
        <v>4859</v>
      </c>
      <c r="M318" s="90"/>
      <c r="N318" s="93" t="s">
        <v>4858</v>
      </c>
    </row>
    <row r="319" spans="1:14" ht="60" customHeight="1" x14ac:dyDescent="0.3">
      <c r="A319" s="56"/>
      <c r="B319" s="56"/>
      <c r="C319" s="56"/>
      <c r="D319" s="56" t="s">
        <v>3965</v>
      </c>
      <c r="E319" s="56" t="s">
        <v>3966</v>
      </c>
      <c r="F319" s="56" t="s">
        <v>3749</v>
      </c>
      <c r="G319" s="57" t="s">
        <v>2773</v>
      </c>
      <c r="H319" s="56" t="s">
        <v>3952</v>
      </c>
      <c r="I319" s="56" t="s">
        <v>3953</v>
      </c>
      <c r="J319" s="71" t="s">
        <v>3954</v>
      </c>
      <c r="K319" s="90" t="s">
        <v>4860</v>
      </c>
      <c r="L319" s="90" t="s">
        <v>4859</v>
      </c>
      <c r="M319" s="90"/>
      <c r="N319" s="92" t="s">
        <v>4858</v>
      </c>
    </row>
    <row r="320" spans="1:14" ht="60" customHeight="1" x14ac:dyDescent="0.3">
      <c r="A320" s="56"/>
      <c r="B320" s="56"/>
      <c r="C320" s="56"/>
      <c r="D320" s="56" t="s">
        <v>3958</v>
      </c>
      <c r="E320" s="56" t="s">
        <v>3959</v>
      </c>
      <c r="F320" s="56" t="s">
        <v>3730</v>
      </c>
      <c r="G320" s="57" t="s">
        <v>2773</v>
      </c>
      <c r="H320" s="56" t="s">
        <v>3952</v>
      </c>
      <c r="I320" s="56" t="s">
        <v>3953</v>
      </c>
      <c r="J320" s="71" t="s">
        <v>3954</v>
      </c>
      <c r="K320" s="90" t="s">
        <v>4860</v>
      </c>
      <c r="L320" s="90" t="s">
        <v>4859</v>
      </c>
      <c r="M320" s="90"/>
      <c r="N320" s="92" t="s">
        <v>4858</v>
      </c>
    </row>
    <row r="321" spans="1:14" ht="45" customHeight="1" x14ac:dyDescent="0.3">
      <c r="A321" s="56">
        <v>1993</v>
      </c>
      <c r="B321" s="56"/>
      <c r="C321" s="56"/>
      <c r="D321" s="56" t="s">
        <v>3950</v>
      </c>
      <c r="E321" s="56" t="s">
        <v>3951</v>
      </c>
      <c r="F321" s="56" t="s">
        <v>3730</v>
      </c>
      <c r="G321" s="57" t="s">
        <v>2773</v>
      </c>
      <c r="H321" s="56" t="s">
        <v>3952</v>
      </c>
      <c r="I321" s="56" t="s">
        <v>3953</v>
      </c>
      <c r="J321" s="71" t="s">
        <v>3954</v>
      </c>
      <c r="K321" s="90" t="s">
        <v>4860</v>
      </c>
      <c r="L321" s="90" t="s">
        <v>4859</v>
      </c>
      <c r="M321" s="90"/>
      <c r="N321" s="92" t="s">
        <v>4858</v>
      </c>
    </row>
    <row r="322" spans="1:14" ht="45" customHeight="1" x14ac:dyDescent="0.3">
      <c r="A322" s="56">
        <v>1994</v>
      </c>
      <c r="B322" s="56">
        <v>17</v>
      </c>
      <c r="C322" s="56"/>
      <c r="D322" s="56" t="s">
        <v>3950</v>
      </c>
      <c r="E322" s="56" t="s">
        <v>3951</v>
      </c>
      <c r="F322" s="56" t="s">
        <v>3730</v>
      </c>
      <c r="G322" s="57" t="s">
        <v>3143</v>
      </c>
      <c r="H322" s="56" t="s">
        <v>3967</v>
      </c>
      <c r="I322" s="56" t="s">
        <v>3968</v>
      </c>
      <c r="J322" s="71" t="s">
        <v>3969</v>
      </c>
      <c r="K322" s="90" t="s">
        <v>4860</v>
      </c>
      <c r="L322" s="90" t="s">
        <v>4859</v>
      </c>
      <c r="M322" s="90"/>
      <c r="N322" s="92" t="s">
        <v>4858</v>
      </c>
    </row>
    <row r="323" spans="1:14" ht="60" customHeight="1" x14ac:dyDescent="0.3">
      <c r="A323" s="56"/>
      <c r="B323" s="56"/>
      <c r="C323" s="56"/>
      <c r="D323" s="56" t="s">
        <v>2036</v>
      </c>
      <c r="E323" s="56" t="s">
        <v>4003</v>
      </c>
      <c r="F323" s="56" t="s">
        <v>3730</v>
      </c>
      <c r="G323" s="57" t="s">
        <v>2868</v>
      </c>
      <c r="H323" s="56" t="s">
        <v>3998</v>
      </c>
      <c r="I323" s="56" t="s">
        <v>3999</v>
      </c>
      <c r="J323" s="71" t="s">
        <v>4000</v>
      </c>
      <c r="K323" s="90" t="s">
        <v>4860</v>
      </c>
      <c r="L323" s="90" t="s">
        <v>4813</v>
      </c>
      <c r="M323" s="90"/>
    </row>
    <row r="324" spans="1:14" ht="60" customHeight="1" x14ac:dyDescent="0.3">
      <c r="A324" s="53">
        <v>2000</v>
      </c>
      <c r="B324" s="53">
        <v>29</v>
      </c>
      <c r="D324" s="53" t="s">
        <v>4091</v>
      </c>
      <c r="E324" s="53" t="s">
        <v>4092</v>
      </c>
      <c r="F324" s="53" t="s">
        <v>3730</v>
      </c>
      <c r="G324" s="54" t="s">
        <v>2762</v>
      </c>
      <c r="H324" s="53" t="s">
        <v>4093</v>
      </c>
      <c r="I324" s="53" t="s">
        <v>4094</v>
      </c>
      <c r="J324" s="71" t="s">
        <v>4095</v>
      </c>
      <c r="K324" s="90" t="s">
        <v>4860</v>
      </c>
      <c r="L324" s="90" t="s">
        <v>4813</v>
      </c>
      <c r="M324" s="90"/>
      <c r="N324" s="92" t="s">
        <v>4867</v>
      </c>
    </row>
    <row r="325" spans="1:14" ht="60" customHeight="1" x14ac:dyDescent="0.3">
      <c r="A325" s="58">
        <v>2005</v>
      </c>
      <c r="B325" s="58">
        <v>46</v>
      </c>
      <c r="C325" s="58"/>
      <c r="D325" s="58" t="s">
        <v>4233</v>
      </c>
      <c r="E325" s="58" t="s">
        <v>4234</v>
      </c>
      <c r="F325" s="65" t="s">
        <v>3730</v>
      </c>
      <c r="G325" s="65" t="s">
        <v>2762</v>
      </c>
      <c r="H325" s="58" t="s">
        <v>4235</v>
      </c>
      <c r="I325" s="56" t="s">
        <v>4236</v>
      </c>
      <c r="J325" s="70" t="s">
        <v>4237</v>
      </c>
      <c r="K325" s="90" t="s">
        <v>4860</v>
      </c>
      <c r="L325" s="90" t="s">
        <v>4813</v>
      </c>
      <c r="M325" s="90"/>
    </row>
    <row r="326" spans="1:14" ht="60" customHeight="1" x14ac:dyDescent="0.3">
      <c r="A326" s="56"/>
      <c r="B326" s="56"/>
      <c r="C326" s="56"/>
      <c r="D326" s="56" t="s">
        <v>4001</v>
      </c>
      <c r="E326" s="56" t="s">
        <v>4002</v>
      </c>
      <c r="F326" s="56" t="s">
        <v>3749</v>
      </c>
      <c r="G326" s="57" t="s">
        <v>2868</v>
      </c>
      <c r="H326" s="56" t="s">
        <v>3998</v>
      </c>
      <c r="I326" s="56" t="s">
        <v>3999</v>
      </c>
      <c r="J326" s="71" t="s">
        <v>4000</v>
      </c>
      <c r="K326" s="90" t="s">
        <v>4860</v>
      </c>
      <c r="L326" s="90" t="s">
        <v>4813</v>
      </c>
      <c r="M326" s="90"/>
    </row>
    <row r="327" spans="1:14" ht="60" customHeight="1" x14ac:dyDescent="0.3">
      <c r="A327" s="56">
        <v>1996</v>
      </c>
      <c r="B327" s="56"/>
      <c r="C327" s="56"/>
      <c r="D327" s="56" t="s">
        <v>2917</v>
      </c>
      <c r="E327" s="56" t="s">
        <v>3750</v>
      </c>
      <c r="F327" s="56" t="s">
        <v>3730</v>
      </c>
      <c r="G327" s="57" t="s">
        <v>2868</v>
      </c>
      <c r="H327" s="56" t="s">
        <v>3998</v>
      </c>
      <c r="I327" s="56" t="s">
        <v>3999</v>
      </c>
      <c r="J327" s="71" t="s">
        <v>4000</v>
      </c>
      <c r="K327" s="90" t="s">
        <v>4860</v>
      </c>
      <c r="L327" s="90" t="s">
        <v>4813</v>
      </c>
      <c r="M327" s="90"/>
    </row>
    <row r="328" spans="1:14" ht="60" customHeight="1" x14ac:dyDescent="0.3">
      <c r="A328" s="56"/>
      <c r="B328" s="56"/>
      <c r="C328" s="56"/>
      <c r="D328" s="56" t="s">
        <v>3857</v>
      </c>
      <c r="E328" s="56" t="s">
        <v>4006</v>
      </c>
      <c r="F328" s="56" t="s">
        <v>3730</v>
      </c>
      <c r="G328" s="57" t="s">
        <v>2868</v>
      </c>
      <c r="H328" s="56" t="s">
        <v>3998</v>
      </c>
      <c r="I328" s="56" t="s">
        <v>3999</v>
      </c>
      <c r="J328" s="71" t="s">
        <v>4000</v>
      </c>
      <c r="K328" s="90" t="s">
        <v>4860</v>
      </c>
      <c r="L328" s="90" t="s">
        <v>4813</v>
      </c>
      <c r="M328" s="90"/>
    </row>
    <row r="329" spans="1:14" ht="45" customHeight="1" x14ac:dyDescent="0.3">
      <c r="A329" s="56"/>
      <c r="B329" s="56">
        <v>13</v>
      </c>
      <c r="C329" s="56"/>
      <c r="D329" s="56" t="s">
        <v>3914</v>
      </c>
      <c r="E329" s="56" t="s">
        <v>3915</v>
      </c>
      <c r="F329" s="56" t="s">
        <v>3730</v>
      </c>
      <c r="G329" s="57" t="s">
        <v>2868</v>
      </c>
      <c r="H329" s="56" t="s">
        <v>3908</v>
      </c>
      <c r="I329" s="56" t="s">
        <v>3909</v>
      </c>
      <c r="J329" s="71" t="s">
        <v>3910</v>
      </c>
      <c r="K329" s="90" t="s">
        <v>4860</v>
      </c>
      <c r="L329" s="90" t="s">
        <v>3726</v>
      </c>
      <c r="M329" s="90"/>
      <c r="N329" s="56" t="s">
        <v>4816</v>
      </c>
    </row>
    <row r="330" spans="1:14" ht="45" customHeight="1" x14ac:dyDescent="0.3">
      <c r="A330" s="56"/>
      <c r="B330" s="56"/>
      <c r="C330" s="56"/>
      <c r="D330" s="56" t="s">
        <v>3896</v>
      </c>
      <c r="E330" s="56" t="s">
        <v>3911</v>
      </c>
      <c r="F330" s="56" t="s">
        <v>3749</v>
      </c>
      <c r="G330" s="57" t="s">
        <v>2868</v>
      </c>
      <c r="H330" s="56" t="s">
        <v>3908</v>
      </c>
      <c r="I330" s="56" t="s">
        <v>3909</v>
      </c>
      <c r="J330" s="71" t="s">
        <v>3910</v>
      </c>
      <c r="K330" s="90" t="s">
        <v>4860</v>
      </c>
      <c r="L330" s="90" t="s">
        <v>3726</v>
      </c>
      <c r="M330" s="90"/>
      <c r="N330" s="56" t="s">
        <v>4816</v>
      </c>
    </row>
    <row r="331" spans="1:14" ht="60" customHeight="1" x14ac:dyDescent="0.3">
      <c r="A331" s="56"/>
      <c r="B331" s="56"/>
      <c r="C331" s="56"/>
      <c r="D331" s="56" t="s">
        <v>3912</v>
      </c>
      <c r="E331" s="56" t="s">
        <v>3913</v>
      </c>
      <c r="F331" s="56" t="s">
        <v>3730</v>
      </c>
      <c r="G331" s="57" t="s">
        <v>2868</v>
      </c>
      <c r="H331" s="56" t="s">
        <v>3908</v>
      </c>
      <c r="I331" s="56" t="s">
        <v>3909</v>
      </c>
      <c r="J331" s="71" t="s">
        <v>3910</v>
      </c>
      <c r="K331" s="90" t="s">
        <v>4860</v>
      </c>
      <c r="L331" s="90" t="s">
        <v>3726</v>
      </c>
      <c r="M331" s="90"/>
      <c r="N331" s="56" t="s">
        <v>4816</v>
      </c>
    </row>
    <row r="332" spans="1:14" ht="60" customHeight="1" x14ac:dyDescent="0.3">
      <c r="A332" s="56"/>
      <c r="B332" s="56">
        <v>14</v>
      </c>
      <c r="C332" s="56"/>
      <c r="D332" s="56" t="s">
        <v>3918</v>
      </c>
      <c r="E332" s="56" t="s">
        <v>3919</v>
      </c>
      <c r="F332" s="56" t="s">
        <v>3730</v>
      </c>
      <c r="G332" s="57" t="s">
        <v>2868</v>
      </c>
      <c r="H332" s="56" t="s">
        <v>3908</v>
      </c>
      <c r="I332" s="56" t="s">
        <v>3909</v>
      </c>
      <c r="J332" s="71" t="s">
        <v>3910</v>
      </c>
      <c r="K332" s="90" t="s">
        <v>4860</v>
      </c>
      <c r="L332" s="90" t="s">
        <v>3726</v>
      </c>
      <c r="M332" s="90"/>
      <c r="N332" s="56" t="s">
        <v>4816</v>
      </c>
    </row>
    <row r="333" spans="1:14" ht="60" customHeight="1" x14ac:dyDescent="0.3">
      <c r="A333" s="56"/>
      <c r="B333" s="56"/>
      <c r="C333" s="56"/>
      <c r="D333" s="56" t="s">
        <v>3916</v>
      </c>
      <c r="E333" s="56" t="s">
        <v>3917</v>
      </c>
      <c r="F333" s="56" t="s">
        <v>3749</v>
      </c>
      <c r="G333" s="57" t="s">
        <v>2868</v>
      </c>
      <c r="H333" s="56" t="s">
        <v>3908</v>
      </c>
      <c r="I333" s="56" t="s">
        <v>3909</v>
      </c>
      <c r="J333" s="71" t="s">
        <v>3910</v>
      </c>
      <c r="K333" s="90" t="s">
        <v>4860</v>
      </c>
      <c r="L333" s="90" t="s">
        <v>3726</v>
      </c>
      <c r="M333" s="90"/>
      <c r="N333" s="56" t="s">
        <v>4816</v>
      </c>
    </row>
    <row r="334" spans="1:14" ht="60" customHeight="1" x14ac:dyDescent="0.3">
      <c r="A334" s="59">
        <v>2012</v>
      </c>
      <c r="B334" s="59"/>
      <c r="C334" s="59">
        <v>164</v>
      </c>
      <c r="D334" s="59" t="s">
        <v>3257</v>
      </c>
      <c r="E334" s="59" t="s">
        <v>3258</v>
      </c>
      <c r="F334" s="59" t="s">
        <v>3741</v>
      </c>
      <c r="G334" s="61" t="s">
        <v>3215</v>
      </c>
      <c r="H334" s="59" t="s">
        <v>3259</v>
      </c>
      <c r="I334" s="59" t="s">
        <v>4699</v>
      </c>
      <c r="J334" s="70" t="s">
        <v>4700</v>
      </c>
      <c r="K334" s="90" t="s">
        <v>4860</v>
      </c>
      <c r="L334" s="90" t="s">
        <v>4844</v>
      </c>
      <c r="M334" s="90" t="s">
        <v>107</v>
      </c>
      <c r="N334" s="56" t="s">
        <v>4955</v>
      </c>
    </row>
    <row r="335" spans="1:14" ht="60" customHeight="1" x14ac:dyDescent="0.3">
      <c r="A335" s="58">
        <v>2012</v>
      </c>
      <c r="B335" s="58"/>
      <c r="C335" s="58">
        <v>175</v>
      </c>
      <c r="D335" s="59" t="s">
        <v>3266</v>
      </c>
      <c r="E335" s="59" t="s">
        <v>3267</v>
      </c>
      <c r="F335" s="59" t="s">
        <v>3741</v>
      </c>
      <c r="G335" s="61" t="s">
        <v>3215</v>
      </c>
      <c r="H335" s="59" t="s">
        <v>3268</v>
      </c>
      <c r="I335" s="59" t="s">
        <v>4735</v>
      </c>
      <c r="J335" s="70" t="s">
        <v>4736</v>
      </c>
      <c r="K335" s="90" t="s">
        <v>4860</v>
      </c>
      <c r="L335" s="90" t="s">
        <v>4844</v>
      </c>
      <c r="M335" s="90" t="s">
        <v>276</v>
      </c>
    </row>
    <row r="336" spans="1:14" ht="60" customHeight="1" x14ac:dyDescent="0.3">
      <c r="A336" s="53">
        <v>2012</v>
      </c>
      <c r="C336" s="53">
        <v>189</v>
      </c>
      <c r="D336" s="53" t="s">
        <v>3273</v>
      </c>
      <c r="E336" s="53" t="s">
        <v>3274</v>
      </c>
      <c r="F336" s="53" t="s">
        <v>3741</v>
      </c>
      <c r="G336" s="54" t="s">
        <v>3215</v>
      </c>
      <c r="H336" s="53" t="s">
        <v>3275</v>
      </c>
      <c r="I336" s="53" t="s">
        <v>4776</v>
      </c>
      <c r="J336" s="71" t="s">
        <v>4777</v>
      </c>
      <c r="K336" s="90" t="s">
        <v>4860</v>
      </c>
      <c r="L336" s="90" t="s">
        <v>4844</v>
      </c>
      <c r="M336" s="90" t="s">
        <v>64</v>
      </c>
      <c r="N336" s="56" t="s">
        <v>4950</v>
      </c>
    </row>
    <row r="337" spans="1:14" ht="45" customHeight="1" x14ac:dyDescent="0.3">
      <c r="A337" s="56"/>
      <c r="B337" s="56">
        <v>11</v>
      </c>
      <c r="C337" s="56"/>
      <c r="D337" s="56" t="s">
        <v>3890</v>
      </c>
      <c r="E337" s="56" t="s">
        <v>3891</v>
      </c>
      <c r="F337" s="56" t="s">
        <v>3749</v>
      </c>
      <c r="G337" s="57" t="s">
        <v>3755</v>
      </c>
      <c r="H337" s="56" t="s">
        <v>3884</v>
      </c>
      <c r="I337" s="56" t="s">
        <v>3885</v>
      </c>
      <c r="J337" s="71" t="s">
        <v>3886</v>
      </c>
      <c r="K337" s="90" t="s">
        <v>4860</v>
      </c>
      <c r="L337" s="90" t="s">
        <v>4844</v>
      </c>
      <c r="M337" s="90"/>
      <c r="N337" s="92" t="s">
        <v>4849</v>
      </c>
    </row>
    <row r="338" spans="1:14" ht="45" customHeight="1" x14ac:dyDescent="0.3">
      <c r="A338" s="56"/>
      <c r="B338" s="56"/>
      <c r="C338" s="56"/>
      <c r="D338" s="56" t="s">
        <v>3888</v>
      </c>
      <c r="E338" s="56" t="s">
        <v>3889</v>
      </c>
      <c r="F338" s="56" t="s">
        <v>3749</v>
      </c>
      <c r="G338" s="57" t="s">
        <v>3755</v>
      </c>
      <c r="H338" s="56" t="s">
        <v>3884</v>
      </c>
      <c r="I338" s="56" t="s">
        <v>3885</v>
      </c>
      <c r="J338" s="71" t="s">
        <v>3886</v>
      </c>
      <c r="K338" s="90" t="s">
        <v>4860</v>
      </c>
      <c r="L338" s="90" t="s">
        <v>4844</v>
      </c>
      <c r="M338" s="90"/>
      <c r="N338" s="92" t="s">
        <v>4849</v>
      </c>
    </row>
    <row r="339" spans="1:14" ht="45" customHeight="1" x14ac:dyDescent="0.3">
      <c r="A339" s="53">
        <v>2012</v>
      </c>
      <c r="B339" s="53">
        <v>109</v>
      </c>
      <c r="D339" s="53" t="s">
        <v>4769</v>
      </c>
      <c r="E339" s="53" t="s">
        <v>4770</v>
      </c>
      <c r="F339" s="53" t="s">
        <v>3730</v>
      </c>
      <c r="G339" s="54" t="s">
        <v>3215</v>
      </c>
      <c r="H339" s="53" t="s">
        <v>4771</v>
      </c>
      <c r="I339" s="53" t="s">
        <v>4772</v>
      </c>
      <c r="J339" s="71" t="s">
        <v>4773</v>
      </c>
      <c r="K339" s="90" t="s">
        <v>4860</v>
      </c>
      <c r="L339" s="90" t="s">
        <v>4844</v>
      </c>
      <c r="M339" s="90" t="s">
        <v>276</v>
      </c>
    </row>
    <row r="340" spans="1:14" ht="45" customHeight="1" x14ac:dyDescent="0.3">
      <c r="A340" s="56"/>
      <c r="B340" s="56"/>
      <c r="C340" s="56"/>
      <c r="D340" s="56" t="s">
        <v>3855</v>
      </c>
      <c r="E340" s="56" t="s">
        <v>3856</v>
      </c>
      <c r="F340" s="56" t="s">
        <v>3730</v>
      </c>
      <c r="G340" s="57" t="s">
        <v>3755</v>
      </c>
      <c r="H340" s="56" t="s">
        <v>3884</v>
      </c>
      <c r="I340" s="56" t="s">
        <v>3885</v>
      </c>
      <c r="J340" s="71" t="s">
        <v>3886</v>
      </c>
      <c r="K340" s="90" t="s">
        <v>4860</v>
      </c>
      <c r="L340" s="90" t="s">
        <v>4844</v>
      </c>
      <c r="M340" s="90"/>
      <c r="N340" s="92" t="s">
        <v>4849</v>
      </c>
    </row>
    <row r="341" spans="1:14" ht="60" customHeight="1" x14ac:dyDescent="0.3">
      <c r="A341" s="56">
        <v>2012</v>
      </c>
      <c r="B341" s="56">
        <v>106</v>
      </c>
      <c r="C341" s="56"/>
      <c r="D341" s="56" t="s">
        <v>4701</v>
      </c>
      <c r="E341" s="56" t="s">
        <v>4702</v>
      </c>
      <c r="F341" s="56" t="s">
        <v>3749</v>
      </c>
      <c r="G341" s="57" t="s">
        <v>3215</v>
      </c>
      <c r="H341" s="56" t="s">
        <v>4703</v>
      </c>
      <c r="I341" s="56" t="s">
        <v>4704</v>
      </c>
      <c r="J341" s="71" t="s">
        <v>4705</v>
      </c>
      <c r="K341" s="90" t="s">
        <v>4860</v>
      </c>
      <c r="L341" s="90" t="s">
        <v>4844</v>
      </c>
      <c r="M341" s="90" t="s">
        <v>781</v>
      </c>
      <c r="N341" s="56" t="s">
        <v>4951</v>
      </c>
    </row>
    <row r="342" spans="1:14" ht="60" customHeight="1" x14ac:dyDescent="0.3">
      <c r="A342" s="56"/>
      <c r="B342" s="56">
        <v>98</v>
      </c>
      <c r="C342" s="56"/>
      <c r="D342" s="56" t="s">
        <v>4669</v>
      </c>
      <c r="E342" s="56" t="s">
        <v>4670</v>
      </c>
      <c r="F342" s="56" t="s">
        <v>3749</v>
      </c>
      <c r="G342" s="57" t="s">
        <v>2762</v>
      </c>
      <c r="H342" s="56" t="s">
        <v>4665</v>
      </c>
      <c r="I342" s="73" t="s">
        <v>4666</v>
      </c>
      <c r="J342" s="71" t="s">
        <v>4667</v>
      </c>
      <c r="K342" s="90" t="s">
        <v>4860</v>
      </c>
      <c r="L342" s="90" t="s">
        <v>4844</v>
      </c>
      <c r="M342" s="90"/>
      <c r="N342" s="92" t="s">
        <v>4854</v>
      </c>
    </row>
    <row r="343" spans="1:14" ht="60" customHeight="1" x14ac:dyDescent="0.3">
      <c r="A343" s="56">
        <v>2012</v>
      </c>
      <c r="B343" s="56">
        <v>96</v>
      </c>
      <c r="C343" s="56"/>
      <c r="D343" s="56" t="s">
        <v>4664</v>
      </c>
      <c r="E343" s="56" t="s">
        <v>4664</v>
      </c>
      <c r="F343" s="56" t="s">
        <v>3749</v>
      </c>
      <c r="G343" s="57" t="s">
        <v>2762</v>
      </c>
      <c r="H343" s="56" t="s">
        <v>4665</v>
      </c>
      <c r="I343" s="56" t="s">
        <v>4666</v>
      </c>
      <c r="J343" s="71" t="s">
        <v>4667</v>
      </c>
      <c r="K343" s="90" t="s">
        <v>4860</v>
      </c>
      <c r="L343" s="90" t="s">
        <v>4844</v>
      </c>
      <c r="M343" s="90"/>
      <c r="N343" s="92" t="s">
        <v>4854</v>
      </c>
    </row>
    <row r="344" spans="1:14" s="60" customFormat="1" ht="45" customHeight="1" x14ac:dyDescent="0.3">
      <c r="A344" s="56"/>
      <c r="B344" s="56">
        <v>100</v>
      </c>
      <c r="C344" s="56"/>
      <c r="D344" s="56" t="s">
        <v>4672</v>
      </c>
      <c r="E344" s="56" t="s">
        <v>4672</v>
      </c>
      <c r="F344" s="56" t="s">
        <v>3749</v>
      </c>
      <c r="G344" s="57" t="s">
        <v>2762</v>
      </c>
      <c r="H344" s="56" t="s">
        <v>4665</v>
      </c>
      <c r="I344" s="56" t="s">
        <v>4666</v>
      </c>
      <c r="J344" s="71" t="s">
        <v>4667</v>
      </c>
      <c r="K344" s="90" t="s">
        <v>4860</v>
      </c>
      <c r="L344" s="90" t="s">
        <v>4844</v>
      </c>
      <c r="M344" s="90"/>
      <c r="N344" s="92" t="s">
        <v>4854</v>
      </c>
    </row>
    <row r="345" spans="1:14" s="60" customFormat="1" ht="45" customHeight="1" x14ac:dyDescent="0.3">
      <c r="A345" s="56"/>
      <c r="B345" s="56">
        <v>97</v>
      </c>
      <c r="C345" s="56"/>
      <c r="D345" s="56" t="s">
        <v>4668</v>
      </c>
      <c r="E345" s="56" t="s">
        <v>4668</v>
      </c>
      <c r="F345" s="56" t="s">
        <v>3749</v>
      </c>
      <c r="G345" s="57" t="s">
        <v>2762</v>
      </c>
      <c r="H345" s="56" t="s">
        <v>4665</v>
      </c>
      <c r="I345" s="56" t="s">
        <v>4666</v>
      </c>
      <c r="J345" s="71" t="s">
        <v>4667</v>
      </c>
      <c r="K345" s="90" t="s">
        <v>4860</v>
      </c>
      <c r="L345" s="90" t="s">
        <v>4844</v>
      </c>
      <c r="M345" s="90"/>
      <c r="N345" s="92" t="s">
        <v>4854</v>
      </c>
    </row>
    <row r="346" spans="1:14" s="60" customFormat="1" ht="45" customHeight="1" x14ac:dyDescent="0.3">
      <c r="A346" s="56"/>
      <c r="B346" s="56">
        <v>99</v>
      </c>
      <c r="C346" s="56"/>
      <c r="D346" s="56" t="s">
        <v>4671</v>
      </c>
      <c r="E346" s="56" t="s">
        <v>4671</v>
      </c>
      <c r="F346" s="56" t="s">
        <v>3749</v>
      </c>
      <c r="G346" s="57" t="s">
        <v>2762</v>
      </c>
      <c r="H346" s="56" t="s">
        <v>4665</v>
      </c>
      <c r="I346" s="56" t="s">
        <v>4666</v>
      </c>
      <c r="J346" s="71" t="s">
        <v>4667</v>
      </c>
      <c r="K346" s="90" t="s">
        <v>4860</v>
      </c>
      <c r="L346" s="90" t="s">
        <v>4844</v>
      </c>
      <c r="M346" s="90"/>
      <c r="N346" s="92" t="s">
        <v>4854</v>
      </c>
    </row>
    <row r="347" spans="1:14" ht="60" customHeight="1" x14ac:dyDescent="0.3">
      <c r="A347" s="56">
        <v>1986</v>
      </c>
      <c r="B347" s="56"/>
      <c r="C347" s="56"/>
      <c r="D347" s="56" t="s">
        <v>3849</v>
      </c>
      <c r="E347" s="56" t="s">
        <v>3883</v>
      </c>
      <c r="F347" s="56" t="s">
        <v>3749</v>
      </c>
      <c r="G347" s="57" t="s">
        <v>3755</v>
      </c>
      <c r="H347" s="56" t="s">
        <v>3884</v>
      </c>
      <c r="I347" s="56" t="s">
        <v>3885</v>
      </c>
      <c r="J347" s="71" t="s">
        <v>3886</v>
      </c>
      <c r="K347" s="90" t="s">
        <v>4860</v>
      </c>
      <c r="L347" s="90" t="s">
        <v>4844</v>
      </c>
      <c r="M347" s="90"/>
      <c r="N347" s="92" t="s">
        <v>4849</v>
      </c>
    </row>
    <row r="348" spans="1:14" ht="60" customHeight="1" x14ac:dyDescent="0.3">
      <c r="A348" s="56"/>
      <c r="B348" s="56">
        <v>52</v>
      </c>
      <c r="C348" s="56"/>
      <c r="D348" s="56" t="s">
        <v>4283</v>
      </c>
      <c r="E348" s="56" t="s">
        <v>4284</v>
      </c>
      <c r="F348" s="56" t="s">
        <v>3749</v>
      </c>
      <c r="G348" s="57" t="s">
        <v>3755</v>
      </c>
      <c r="H348" s="56" t="s">
        <v>4276</v>
      </c>
      <c r="I348" s="56" t="s">
        <v>4277</v>
      </c>
      <c r="J348" s="71" t="s">
        <v>4278</v>
      </c>
      <c r="K348" s="90" t="s">
        <v>4860</v>
      </c>
      <c r="L348" s="90" t="s">
        <v>4844</v>
      </c>
      <c r="M348" s="90"/>
    </row>
    <row r="349" spans="1:14" ht="60" customHeight="1" x14ac:dyDescent="0.3">
      <c r="A349" s="56">
        <v>2006</v>
      </c>
      <c r="B349" s="56">
        <v>49</v>
      </c>
      <c r="C349" s="56"/>
      <c r="D349" s="56" t="s">
        <v>4274</v>
      </c>
      <c r="E349" s="56" t="s">
        <v>4275</v>
      </c>
      <c r="F349" s="56" t="s">
        <v>3749</v>
      </c>
      <c r="G349" s="57" t="s">
        <v>3755</v>
      </c>
      <c r="H349" s="56" t="s">
        <v>4276</v>
      </c>
      <c r="I349" s="56" t="s">
        <v>4277</v>
      </c>
      <c r="J349" s="71" t="s">
        <v>4278</v>
      </c>
      <c r="K349" s="90" t="s">
        <v>4860</v>
      </c>
      <c r="L349" s="90" t="s">
        <v>4844</v>
      </c>
      <c r="M349" s="90"/>
    </row>
    <row r="350" spans="1:14" s="69" customFormat="1" ht="60" customHeight="1" x14ac:dyDescent="0.3">
      <c r="A350" s="56"/>
      <c r="B350" s="56">
        <v>51</v>
      </c>
      <c r="C350" s="56"/>
      <c r="D350" s="56" t="s">
        <v>4281</v>
      </c>
      <c r="E350" s="56" t="s">
        <v>4282</v>
      </c>
      <c r="F350" s="56" t="s">
        <v>3749</v>
      </c>
      <c r="G350" s="57" t="s">
        <v>3755</v>
      </c>
      <c r="H350" s="56" t="s">
        <v>4276</v>
      </c>
      <c r="I350" s="56" t="s">
        <v>4277</v>
      </c>
      <c r="J350" s="71" t="s">
        <v>4278</v>
      </c>
      <c r="K350" s="90" t="s">
        <v>4860</v>
      </c>
      <c r="L350" s="90" t="s">
        <v>4844</v>
      </c>
      <c r="M350" s="90"/>
      <c r="N350" s="56"/>
    </row>
    <row r="351" spans="1:14" s="69" customFormat="1" ht="60" customHeight="1" x14ac:dyDescent="0.3">
      <c r="A351" s="56"/>
      <c r="B351" s="56">
        <v>50</v>
      </c>
      <c r="C351" s="56"/>
      <c r="D351" s="56" t="s">
        <v>4279</v>
      </c>
      <c r="E351" s="56" t="s">
        <v>4280</v>
      </c>
      <c r="F351" s="56" t="s">
        <v>3749</v>
      </c>
      <c r="G351" s="57" t="s">
        <v>3755</v>
      </c>
      <c r="H351" s="56" t="s">
        <v>4276</v>
      </c>
      <c r="I351" s="56" t="s">
        <v>4277</v>
      </c>
      <c r="J351" s="71" t="s">
        <v>4278</v>
      </c>
      <c r="K351" s="90" t="s">
        <v>4860</v>
      </c>
      <c r="L351" s="90" t="s">
        <v>4844</v>
      </c>
      <c r="M351" s="90"/>
      <c r="N351" s="56"/>
    </row>
    <row r="352" spans="1:14" s="69" customFormat="1" ht="60" customHeight="1" x14ac:dyDescent="0.3">
      <c r="A352" s="56">
        <v>2012</v>
      </c>
      <c r="B352" s="56"/>
      <c r="C352" s="56"/>
      <c r="D352" s="56" t="s">
        <v>4001</v>
      </c>
      <c r="E352" s="56" t="s">
        <v>4695</v>
      </c>
      <c r="F352" s="53" t="s">
        <v>3749</v>
      </c>
      <c r="G352" s="57" t="s">
        <v>3215</v>
      </c>
      <c r="H352" s="56" t="s">
        <v>4696</v>
      </c>
      <c r="I352" s="56" t="s">
        <v>4697</v>
      </c>
      <c r="J352" s="71" t="s">
        <v>4698</v>
      </c>
      <c r="K352" s="90" t="s">
        <v>4860</v>
      </c>
      <c r="L352" s="90" t="s">
        <v>4844</v>
      </c>
      <c r="M352" s="90" t="s">
        <v>781</v>
      </c>
      <c r="N352" s="59" t="s">
        <v>4943</v>
      </c>
    </row>
    <row r="353" spans="1:14" s="69" customFormat="1" ht="60" customHeight="1" x14ac:dyDescent="0.3">
      <c r="A353" s="56"/>
      <c r="B353" s="56"/>
      <c r="C353" s="56"/>
      <c r="D353" s="56" t="s">
        <v>4001</v>
      </c>
      <c r="E353" s="56" t="s">
        <v>4002</v>
      </c>
      <c r="F353" s="56" t="s">
        <v>3749</v>
      </c>
      <c r="G353" s="57" t="s">
        <v>2762</v>
      </c>
      <c r="H353" s="56" t="s">
        <v>4007</v>
      </c>
      <c r="I353" s="56" t="s">
        <v>4008</v>
      </c>
      <c r="J353" s="71" t="s">
        <v>4009</v>
      </c>
      <c r="K353" s="90" t="s">
        <v>4860</v>
      </c>
      <c r="L353" s="90" t="s">
        <v>4844</v>
      </c>
      <c r="M353" s="90"/>
      <c r="N353" s="92" t="s">
        <v>4868</v>
      </c>
    </row>
    <row r="354" spans="1:14" s="69" customFormat="1" ht="45" customHeight="1" x14ac:dyDescent="0.3">
      <c r="A354" s="56">
        <v>2012</v>
      </c>
      <c r="B354" s="56">
        <v>105</v>
      </c>
      <c r="C354" s="56"/>
      <c r="D354" s="56" t="s">
        <v>4690</v>
      </c>
      <c r="E354" s="56" t="s">
        <v>4691</v>
      </c>
      <c r="F354" s="56" t="s">
        <v>3730</v>
      </c>
      <c r="G354" s="57" t="s">
        <v>3215</v>
      </c>
      <c r="H354" s="56" t="s">
        <v>4692</v>
      </c>
      <c r="I354" s="56" t="s">
        <v>4693</v>
      </c>
      <c r="J354" s="71" t="s">
        <v>4694</v>
      </c>
      <c r="K354" s="90" t="s">
        <v>4860</v>
      </c>
      <c r="L354" s="90" t="s">
        <v>4844</v>
      </c>
      <c r="M354" s="90" t="s">
        <v>4931</v>
      </c>
      <c r="N354" s="52" t="s">
        <v>4932</v>
      </c>
    </row>
    <row r="355" spans="1:14" s="69" customFormat="1" ht="45" customHeight="1" x14ac:dyDescent="0.3">
      <c r="A355" s="56">
        <v>2012</v>
      </c>
      <c r="B355" s="56">
        <v>107</v>
      </c>
      <c r="C355" s="56"/>
      <c r="D355" s="56" t="s">
        <v>4710</v>
      </c>
      <c r="E355" s="56" t="s">
        <v>4711</v>
      </c>
      <c r="F355" s="56" t="s">
        <v>3867</v>
      </c>
      <c r="G355" s="57" t="s">
        <v>3215</v>
      </c>
      <c r="H355" s="56" t="s">
        <v>4712</v>
      </c>
      <c r="I355" s="56" t="s">
        <v>4713</v>
      </c>
      <c r="J355" s="71" t="s">
        <v>4714</v>
      </c>
      <c r="K355" s="90" t="s">
        <v>4860</v>
      </c>
      <c r="L355" s="90" t="s">
        <v>4844</v>
      </c>
      <c r="M355" s="90" t="s">
        <v>107</v>
      </c>
      <c r="N355" s="56" t="s">
        <v>4947</v>
      </c>
    </row>
    <row r="356" spans="1:14" s="69" customFormat="1" ht="60" customHeight="1" x14ac:dyDescent="0.3">
      <c r="A356" s="56">
        <v>2011</v>
      </c>
      <c r="B356" s="56">
        <v>88</v>
      </c>
      <c r="C356" s="56"/>
      <c r="D356" s="56" t="s">
        <v>4563</v>
      </c>
      <c r="E356" s="56" t="s">
        <v>4564</v>
      </c>
      <c r="F356" s="56" t="s">
        <v>3730</v>
      </c>
      <c r="G356" s="54" t="s">
        <v>2754</v>
      </c>
      <c r="H356" s="56" t="s">
        <v>4565</v>
      </c>
      <c r="I356" s="56" t="s">
        <v>4566</v>
      </c>
      <c r="J356" s="71" t="s">
        <v>4567</v>
      </c>
      <c r="K356" s="90" t="s">
        <v>4860</v>
      </c>
      <c r="L356" s="90" t="s">
        <v>4844</v>
      </c>
      <c r="M356" s="90"/>
      <c r="N356" s="92" t="s">
        <v>4845</v>
      </c>
    </row>
    <row r="357" spans="1:14" s="69" customFormat="1" ht="60" customHeight="1" x14ac:dyDescent="0.3">
      <c r="A357" s="56"/>
      <c r="B357" s="56"/>
      <c r="C357" s="56"/>
      <c r="D357" s="56" t="s">
        <v>4010</v>
      </c>
      <c r="E357" s="56" t="s">
        <v>4011</v>
      </c>
      <c r="F357" s="56" t="s">
        <v>3730</v>
      </c>
      <c r="G357" s="57" t="s">
        <v>2762</v>
      </c>
      <c r="H357" s="56" t="s">
        <v>4007</v>
      </c>
      <c r="I357" s="56" t="s">
        <v>4008</v>
      </c>
      <c r="J357" s="71" t="s">
        <v>4009</v>
      </c>
      <c r="K357" s="90" t="s">
        <v>4860</v>
      </c>
      <c r="L357" s="90" t="s">
        <v>4844</v>
      </c>
      <c r="M357" s="90"/>
      <c r="N357" s="56"/>
    </row>
    <row r="358" spans="1:14" s="69" customFormat="1" ht="60" customHeight="1" x14ac:dyDescent="0.3">
      <c r="A358" s="56">
        <v>2012</v>
      </c>
      <c r="B358" s="56">
        <v>94</v>
      </c>
      <c r="C358" s="56"/>
      <c r="D358" s="56" t="s">
        <v>4654</v>
      </c>
      <c r="E358" s="56" t="s">
        <v>4655</v>
      </c>
      <c r="F358" s="56" t="s">
        <v>3730</v>
      </c>
      <c r="G358" s="57" t="s">
        <v>3215</v>
      </c>
      <c r="H358" s="56" t="s">
        <v>4656</v>
      </c>
      <c r="I358" s="56" t="s">
        <v>4657</v>
      </c>
      <c r="J358" s="71" t="s">
        <v>4658</v>
      </c>
      <c r="K358" s="90" t="s">
        <v>4860</v>
      </c>
      <c r="L358" s="90" t="s">
        <v>4844</v>
      </c>
      <c r="M358" s="90" t="s">
        <v>64</v>
      </c>
      <c r="N358" s="56" t="s">
        <v>4938</v>
      </c>
    </row>
    <row r="359" spans="1:14" s="69" customFormat="1" ht="60" customHeight="1" x14ac:dyDescent="0.3">
      <c r="A359" s="56"/>
      <c r="B359" s="56"/>
      <c r="C359" s="56"/>
      <c r="D359" s="56" t="s">
        <v>3857</v>
      </c>
      <c r="E359" s="56" t="s">
        <v>3858</v>
      </c>
      <c r="F359" s="56" t="s">
        <v>3730</v>
      </c>
      <c r="G359" s="57" t="s">
        <v>3755</v>
      </c>
      <c r="H359" s="56" t="s">
        <v>3884</v>
      </c>
      <c r="I359" s="56" t="s">
        <v>3885</v>
      </c>
      <c r="J359" s="71" t="s">
        <v>3886</v>
      </c>
      <c r="K359" s="90" t="s">
        <v>4860</v>
      </c>
      <c r="L359" s="90" t="s">
        <v>4844</v>
      </c>
      <c r="M359" s="90"/>
      <c r="N359" s="92" t="s">
        <v>4849</v>
      </c>
    </row>
    <row r="360" spans="1:14" s="69" customFormat="1" ht="60" customHeight="1" x14ac:dyDescent="0.3">
      <c r="A360" s="56">
        <v>2006</v>
      </c>
      <c r="B360" s="56"/>
      <c r="C360" s="56"/>
      <c r="D360" s="56" t="s">
        <v>4285</v>
      </c>
      <c r="E360" s="56" t="s">
        <v>4286</v>
      </c>
      <c r="F360" s="56" t="s">
        <v>3730</v>
      </c>
      <c r="G360" s="57" t="s">
        <v>3755</v>
      </c>
      <c r="H360" s="56" t="s">
        <v>4287</v>
      </c>
      <c r="I360" s="72" t="s">
        <v>4288</v>
      </c>
      <c r="J360" s="55" t="s">
        <v>4289</v>
      </c>
      <c r="K360" s="90" t="s">
        <v>4860</v>
      </c>
      <c r="L360" s="90" t="s">
        <v>4844</v>
      </c>
      <c r="M360" s="90"/>
      <c r="N360" s="92" t="s">
        <v>4852</v>
      </c>
    </row>
    <row r="361" spans="1:14" s="69" customFormat="1" ht="28.8" x14ac:dyDescent="0.3">
      <c r="A361" s="56"/>
      <c r="B361" s="56"/>
      <c r="C361" s="56"/>
      <c r="D361" s="56" t="s">
        <v>3853</v>
      </c>
      <c r="E361" s="56" t="s">
        <v>3887</v>
      </c>
      <c r="F361" s="56" t="s">
        <v>3749</v>
      </c>
      <c r="G361" s="57" t="s">
        <v>3755</v>
      </c>
      <c r="H361" s="56" t="s">
        <v>3884</v>
      </c>
      <c r="I361" s="56" t="s">
        <v>3885</v>
      </c>
      <c r="J361" s="71" t="s">
        <v>3886</v>
      </c>
      <c r="K361" s="90" t="s">
        <v>4860</v>
      </c>
      <c r="L361" s="90" t="s">
        <v>4844</v>
      </c>
      <c r="M361" s="90"/>
      <c r="N361" s="92" t="s">
        <v>4849</v>
      </c>
    </row>
    <row r="362" spans="1:14" s="69" customFormat="1" ht="60" customHeight="1" x14ac:dyDescent="0.3">
      <c r="A362" s="56">
        <v>1996</v>
      </c>
      <c r="B362" s="56"/>
      <c r="C362" s="56">
        <v>23</v>
      </c>
      <c r="D362" s="56" t="s">
        <v>4028</v>
      </c>
      <c r="E362" s="56" t="s">
        <v>4029</v>
      </c>
      <c r="F362" s="56" t="s">
        <v>3839</v>
      </c>
      <c r="G362" s="57" t="s">
        <v>4030</v>
      </c>
      <c r="H362" s="56" t="s">
        <v>4031</v>
      </c>
      <c r="I362" s="73" t="s">
        <v>4032</v>
      </c>
      <c r="J362" s="71" t="s">
        <v>4033</v>
      </c>
      <c r="K362" s="90" t="s">
        <v>4860</v>
      </c>
      <c r="L362" s="90" t="s">
        <v>4855</v>
      </c>
      <c r="M362" s="90"/>
      <c r="N362" s="92" t="s">
        <v>4858</v>
      </c>
    </row>
    <row r="363" spans="1:14" s="69" customFormat="1" ht="60" customHeight="1" x14ac:dyDescent="0.3">
      <c r="A363" s="56"/>
      <c r="B363" s="56">
        <v>23</v>
      </c>
      <c r="C363" s="56"/>
      <c r="D363" s="56" t="s">
        <v>3981</v>
      </c>
      <c r="E363" s="56" t="s">
        <v>3977</v>
      </c>
      <c r="F363" s="56" t="s">
        <v>3749</v>
      </c>
      <c r="G363" s="57" t="s">
        <v>2762</v>
      </c>
      <c r="H363" s="56" t="s">
        <v>3978</v>
      </c>
      <c r="I363" s="73" t="s">
        <v>3979</v>
      </c>
      <c r="J363" s="71" t="s">
        <v>3980</v>
      </c>
      <c r="K363" s="90" t="s">
        <v>4860</v>
      </c>
      <c r="L363" s="90" t="s">
        <v>4855</v>
      </c>
      <c r="M363" s="90"/>
      <c r="N363" s="92" t="s">
        <v>4856</v>
      </c>
    </row>
    <row r="364" spans="1:14" s="69" customFormat="1" ht="60" customHeight="1" x14ac:dyDescent="0.3">
      <c r="A364" s="56">
        <v>1995</v>
      </c>
      <c r="B364" s="56">
        <v>22</v>
      </c>
      <c r="C364" s="56"/>
      <c r="D364" s="56" t="s">
        <v>3851</v>
      </c>
      <c r="E364" s="56" t="s">
        <v>3977</v>
      </c>
      <c r="F364" s="56" t="s">
        <v>3749</v>
      </c>
      <c r="G364" s="57" t="s">
        <v>2762</v>
      </c>
      <c r="H364" s="56" t="s">
        <v>3978</v>
      </c>
      <c r="I364" s="56" t="s">
        <v>3979</v>
      </c>
      <c r="J364" s="71" t="s">
        <v>3980</v>
      </c>
      <c r="K364" s="90" t="s">
        <v>4860</v>
      </c>
      <c r="L364" s="90" t="s">
        <v>4855</v>
      </c>
      <c r="M364" s="90"/>
      <c r="N364" s="92" t="s">
        <v>4856</v>
      </c>
    </row>
    <row r="365" spans="1:14" s="69" customFormat="1" ht="60" customHeight="1" x14ac:dyDescent="0.3">
      <c r="A365" s="56">
        <v>1993</v>
      </c>
      <c r="B365" s="56"/>
      <c r="C365" s="56"/>
      <c r="D365" s="56" t="s">
        <v>3932</v>
      </c>
      <c r="E365" s="56" t="s">
        <v>3933</v>
      </c>
      <c r="F365" s="56" t="s">
        <v>3730</v>
      </c>
      <c r="G365" s="57" t="s">
        <v>2773</v>
      </c>
      <c r="H365" s="56" t="s">
        <v>3934</v>
      </c>
      <c r="I365" s="56" t="s">
        <v>3935</v>
      </c>
      <c r="J365" s="71" t="s">
        <v>3936</v>
      </c>
      <c r="K365" s="90" t="s">
        <v>4860</v>
      </c>
      <c r="L365" s="90" t="s">
        <v>4855</v>
      </c>
      <c r="M365" s="90"/>
      <c r="N365" s="92" t="s">
        <v>4856</v>
      </c>
    </row>
    <row r="366" spans="1:14" s="69" customFormat="1" ht="60" customHeight="1" x14ac:dyDescent="0.3">
      <c r="A366" s="56"/>
      <c r="B366" s="56"/>
      <c r="C366" s="56"/>
      <c r="D366" s="56" t="s">
        <v>3937</v>
      </c>
      <c r="E366" s="56" t="s">
        <v>3937</v>
      </c>
      <c r="F366" s="56" t="s">
        <v>3730</v>
      </c>
      <c r="G366" s="57" t="s">
        <v>2773</v>
      </c>
      <c r="H366" s="56" t="s">
        <v>3934</v>
      </c>
      <c r="I366" s="56" t="s">
        <v>3935</v>
      </c>
      <c r="J366" s="71" t="s">
        <v>3936</v>
      </c>
      <c r="K366" s="90" t="s">
        <v>4860</v>
      </c>
      <c r="L366" s="90" t="s">
        <v>4855</v>
      </c>
      <c r="M366" s="90"/>
      <c r="N366" s="92" t="s">
        <v>4857</v>
      </c>
    </row>
    <row r="367" spans="1:14" s="69" customFormat="1" ht="60" customHeight="1" x14ac:dyDescent="0.3">
      <c r="A367" s="75">
        <v>2009</v>
      </c>
      <c r="B367" s="75"/>
      <c r="C367" s="75">
        <v>117</v>
      </c>
      <c r="D367" s="75" t="s">
        <v>3168</v>
      </c>
      <c r="E367" s="75" t="s">
        <v>3169</v>
      </c>
      <c r="F367" s="75" t="s">
        <v>3741</v>
      </c>
      <c r="G367" s="80" t="s">
        <v>3215</v>
      </c>
      <c r="H367" s="75" t="s">
        <v>3171</v>
      </c>
      <c r="I367" s="84" t="s">
        <v>4505</v>
      </c>
      <c r="J367" s="78" t="s">
        <v>4506</v>
      </c>
      <c r="K367" s="89" t="s">
        <v>4860</v>
      </c>
      <c r="L367" s="89" t="s">
        <v>4815</v>
      </c>
      <c r="M367" s="79"/>
      <c r="N367" s="75"/>
    </row>
    <row r="368" spans="1:14" s="69" customFormat="1" ht="60" customHeight="1" x14ac:dyDescent="0.3">
      <c r="A368" s="76">
        <v>2008</v>
      </c>
      <c r="B368" s="76">
        <v>76</v>
      </c>
      <c r="C368" s="76"/>
      <c r="D368" s="76" t="s">
        <v>4451</v>
      </c>
      <c r="E368" s="76" t="s">
        <v>4452</v>
      </c>
      <c r="F368" s="76" t="s">
        <v>3730</v>
      </c>
      <c r="G368" s="80" t="s">
        <v>3215</v>
      </c>
      <c r="H368" s="76" t="s">
        <v>4453</v>
      </c>
      <c r="I368" s="76" t="s">
        <v>4454</v>
      </c>
      <c r="J368" s="78" t="s">
        <v>4455</v>
      </c>
      <c r="K368" s="89" t="s">
        <v>4860</v>
      </c>
      <c r="L368" s="89" t="s">
        <v>4815</v>
      </c>
      <c r="M368" s="89" t="s">
        <v>276</v>
      </c>
      <c r="N368" s="91" t="s">
        <v>4895</v>
      </c>
    </row>
    <row r="369" spans="1:14" s="69" customFormat="1" ht="60" hidden="1" customHeight="1" x14ac:dyDescent="0.3">
      <c r="A369" s="56">
        <v>2011</v>
      </c>
      <c r="B369" s="56"/>
      <c r="C369" s="56">
        <v>145</v>
      </c>
      <c r="D369" s="56" t="s">
        <v>3300</v>
      </c>
      <c r="E369" s="56" t="s">
        <v>3301</v>
      </c>
      <c r="F369" s="53" t="s">
        <v>4139</v>
      </c>
      <c r="G369" s="57" t="s">
        <v>3215</v>
      </c>
      <c r="H369" s="56" t="s">
        <v>3302</v>
      </c>
      <c r="I369" s="56" t="s">
        <v>4594</v>
      </c>
      <c r="J369" s="71" t="s">
        <v>4595</v>
      </c>
      <c r="K369" s="90" t="s">
        <v>4862</v>
      </c>
      <c r="L369" s="90" t="s">
        <v>4949</v>
      </c>
      <c r="M369" s="90" t="s">
        <v>64</v>
      </c>
      <c r="N369" s="56"/>
    </row>
    <row r="370" spans="1:14" s="69" customFormat="1" ht="60" hidden="1" customHeight="1" x14ac:dyDescent="0.3">
      <c r="A370" s="56">
        <v>2012</v>
      </c>
      <c r="B370" s="56"/>
      <c r="C370" s="56">
        <v>167</v>
      </c>
      <c r="D370" s="56" t="s">
        <v>3294</v>
      </c>
      <c r="E370" s="56" t="s">
        <v>3295</v>
      </c>
      <c r="F370" s="56" t="s">
        <v>3802</v>
      </c>
      <c r="G370" s="57" t="s">
        <v>3215</v>
      </c>
      <c r="H370" s="56" t="s">
        <v>3296</v>
      </c>
      <c r="I370" s="56" t="s">
        <v>4719</v>
      </c>
      <c r="J370" s="71" t="s">
        <v>4720</v>
      </c>
      <c r="K370" s="90" t="s">
        <v>4862</v>
      </c>
      <c r="L370" s="90" t="s">
        <v>4960</v>
      </c>
      <c r="M370" s="90" t="s">
        <v>769</v>
      </c>
      <c r="N370" s="56" t="s">
        <v>4961</v>
      </c>
    </row>
    <row r="371" spans="1:14" s="69" customFormat="1" ht="60" hidden="1" customHeight="1" x14ac:dyDescent="0.3">
      <c r="A371" s="56">
        <v>2012</v>
      </c>
      <c r="B371" s="56"/>
      <c r="C371" s="56">
        <v>174</v>
      </c>
      <c r="D371" s="56" t="s">
        <v>3353</v>
      </c>
      <c r="E371" s="56" t="s">
        <v>3354</v>
      </c>
      <c r="F371" s="56" t="s">
        <v>3781</v>
      </c>
      <c r="G371" s="57" t="s">
        <v>3215</v>
      </c>
      <c r="H371" s="56" t="s">
        <v>3355</v>
      </c>
      <c r="I371" s="56" t="s">
        <v>4733</v>
      </c>
      <c r="J371" s="71" t="s">
        <v>4734</v>
      </c>
      <c r="K371" s="90" t="s">
        <v>4862</v>
      </c>
      <c r="L371" s="90" t="s">
        <v>4958</v>
      </c>
      <c r="M371" s="90" t="s">
        <v>769</v>
      </c>
      <c r="N371" s="56" t="s">
        <v>4959</v>
      </c>
    </row>
    <row r="372" spans="1:14" s="69" customFormat="1" ht="60" hidden="1" customHeight="1" x14ac:dyDescent="0.3">
      <c r="A372" s="56">
        <v>2011</v>
      </c>
      <c r="B372" s="56"/>
      <c r="C372" s="56">
        <v>146</v>
      </c>
      <c r="D372" s="56" t="s">
        <v>3248</v>
      </c>
      <c r="E372" s="56" t="s">
        <v>3249</v>
      </c>
      <c r="F372" s="56" t="s">
        <v>3741</v>
      </c>
      <c r="G372" s="57" t="s">
        <v>3215</v>
      </c>
      <c r="H372" s="56" t="s">
        <v>3250</v>
      </c>
      <c r="I372" s="56" t="s">
        <v>4596</v>
      </c>
      <c r="J372" s="71" t="s">
        <v>4597</v>
      </c>
      <c r="K372" s="90" t="s">
        <v>4862</v>
      </c>
      <c r="L372" s="90" t="s">
        <v>4944</v>
      </c>
      <c r="M372" s="90" t="s">
        <v>276</v>
      </c>
      <c r="N372" s="56"/>
    </row>
    <row r="373" spans="1:14" s="69" customFormat="1" ht="43.2" hidden="1" x14ac:dyDescent="0.3">
      <c r="A373" s="56">
        <v>2011</v>
      </c>
      <c r="B373" s="56"/>
      <c r="C373" s="56"/>
      <c r="D373" s="56" t="s">
        <v>2827</v>
      </c>
      <c r="E373" s="56" t="s">
        <v>4568</v>
      </c>
      <c r="F373" s="56" t="s">
        <v>3730</v>
      </c>
      <c r="G373" s="54" t="s">
        <v>2754</v>
      </c>
      <c r="H373" s="56" t="s">
        <v>4569</v>
      </c>
      <c r="I373" s="56" t="s">
        <v>4570</v>
      </c>
      <c r="J373" s="71" t="s">
        <v>4571</v>
      </c>
      <c r="K373" s="90" t="s">
        <v>4862</v>
      </c>
      <c r="L373" s="90" t="s">
        <v>4842</v>
      </c>
      <c r="M373" s="90"/>
      <c r="N373" s="56"/>
    </row>
    <row r="374" spans="1:14" s="69" customFormat="1" ht="45" hidden="1" customHeight="1" x14ac:dyDescent="0.3">
      <c r="A374" s="56"/>
      <c r="B374" s="56"/>
      <c r="C374" s="56"/>
      <c r="D374" s="56" t="s">
        <v>4054</v>
      </c>
      <c r="E374" s="53" t="s">
        <v>4055</v>
      </c>
      <c r="F374" s="56" t="s">
        <v>3730</v>
      </c>
      <c r="G374" s="57" t="s">
        <v>2773</v>
      </c>
      <c r="H374" s="56" t="s">
        <v>4045</v>
      </c>
      <c r="I374" s="56" t="s">
        <v>4046</v>
      </c>
      <c r="J374" s="71" t="s">
        <v>4047</v>
      </c>
      <c r="K374" s="90" t="s">
        <v>4862</v>
      </c>
      <c r="L374" s="90" t="s">
        <v>4813</v>
      </c>
      <c r="M374" s="90"/>
      <c r="N374" s="56"/>
    </row>
    <row r="375" spans="1:14" s="69" customFormat="1" ht="45" hidden="1" customHeight="1" x14ac:dyDescent="0.3">
      <c r="A375" s="56"/>
      <c r="B375" s="56"/>
      <c r="C375" s="56"/>
      <c r="D375" s="56" t="s">
        <v>4048</v>
      </c>
      <c r="E375" s="53" t="s">
        <v>4049</v>
      </c>
      <c r="F375" s="56" t="s">
        <v>3730</v>
      </c>
      <c r="G375" s="57" t="s">
        <v>2773</v>
      </c>
      <c r="H375" s="56" t="s">
        <v>4045</v>
      </c>
      <c r="I375" s="56" t="s">
        <v>4046</v>
      </c>
      <c r="J375" s="71" t="s">
        <v>4047</v>
      </c>
      <c r="K375" s="90" t="s">
        <v>4862</v>
      </c>
      <c r="L375" s="90" t="s">
        <v>4813</v>
      </c>
      <c r="M375" s="90"/>
      <c r="N375" s="56"/>
    </row>
    <row r="376" spans="1:14" s="69" customFormat="1" ht="45" hidden="1" customHeight="1" x14ac:dyDescent="0.3">
      <c r="A376" s="56">
        <v>1997</v>
      </c>
      <c r="B376" s="56"/>
      <c r="C376" s="56"/>
      <c r="D376" s="56" t="s">
        <v>4043</v>
      </c>
      <c r="E376" s="53" t="s">
        <v>4044</v>
      </c>
      <c r="F376" s="56" t="s">
        <v>3730</v>
      </c>
      <c r="G376" s="57" t="s">
        <v>2773</v>
      </c>
      <c r="H376" s="56" t="s">
        <v>4045</v>
      </c>
      <c r="I376" s="56" t="s">
        <v>4046</v>
      </c>
      <c r="J376" s="71" t="s">
        <v>4047</v>
      </c>
      <c r="K376" s="90" t="s">
        <v>4862</v>
      </c>
      <c r="L376" s="90" t="s">
        <v>4813</v>
      </c>
      <c r="M376" s="90"/>
      <c r="N376" s="59"/>
    </row>
    <row r="377" spans="1:14" s="69" customFormat="1" ht="43.2" hidden="1" x14ac:dyDescent="0.3">
      <c r="A377" s="56">
        <v>2001</v>
      </c>
      <c r="B377" s="56"/>
      <c r="C377" s="56"/>
      <c r="D377" s="56" t="s">
        <v>4116</v>
      </c>
      <c r="E377" s="56" t="s">
        <v>4117</v>
      </c>
      <c r="F377" s="56" t="s">
        <v>3730</v>
      </c>
      <c r="G377" s="57" t="s">
        <v>2773</v>
      </c>
      <c r="H377" s="56" t="s">
        <v>4118</v>
      </c>
      <c r="I377" s="56" t="s">
        <v>4119</v>
      </c>
      <c r="J377" s="71" t="s">
        <v>4120</v>
      </c>
      <c r="K377" s="90" t="s">
        <v>4862</v>
      </c>
      <c r="L377" s="90" t="s">
        <v>4813</v>
      </c>
      <c r="M377" s="90"/>
      <c r="N377" s="56"/>
    </row>
    <row r="378" spans="1:14" s="69" customFormat="1" ht="43.2" hidden="1" x14ac:dyDescent="0.3">
      <c r="A378" s="56"/>
      <c r="B378" s="56"/>
      <c r="C378" s="56"/>
      <c r="D378" s="56" t="s">
        <v>4052</v>
      </c>
      <c r="E378" s="53" t="s">
        <v>4053</v>
      </c>
      <c r="F378" s="56" t="s">
        <v>3730</v>
      </c>
      <c r="G378" s="57" t="s">
        <v>2773</v>
      </c>
      <c r="H378" s="56" t="s">
        <v>4045</v>
      </c>
      <c r="I378" s="56" t="s">
        <v>4046</v>
      </c>
      <c r="J378" s="71" t="s">
        <v>4047</v>
      </c>
      <c r="K378" s="90" t="s">
        <v>4862</v>
      </c>
      <c r="L378" s="90" t="s">
        <v>4813</v>
      </c>
      <c r="M378" s="90"/>
      <c r="N378" s="56"/>
    </row>
    <row r="379" spans="1:14" s="69" customFormat="1" ht="60" hidden="1" customHeight="1" x14ac:dyDescent="0.3">
      <c r="A379" s="56"/>
      <c r="B379" s="56"/>
      <c r="C379" s="56"/>
      <c r="D379" s="56" t="s">
        <v>4050</v>
      </c>
      <c r="E379" s="53" t="s">
        <v>4051</v>
      </c>
      <c r="F379" s="56" t="s">
        <v>3730</v>
      </c>
      <c r="G379" s="57" t="s">
        <v>2773</v>
      </c>
      <c r="H379" s="56" t="s">
        <v>4045</v>
      </c>
      <c r="I379" s="56" t="s">
        <v>4046</v>
      </c>
      <c r="J379" s="71" t="s">
        <v>4047</v>
      </c>
      <c r="K379" s="90" t="s">
        <v>4862</v>
      </c>
      <c r="L379" s="90" t="s">
        <v>4813</v>
      </c>
      <c r="M379" s="90"/>
      <c r="N379" s="59"/>
    </row>
    <row r="380" spans="1:14" s="69" customFormat="1" ht="60" hidden="1" customHeight="1" x14ac:dyDescent="0.3">
      <c r="A380" s="56">
        <v>2008</v>
      </c>
      <c r="B380" s="56">
        <v>75</v>
      </c>
      <c r="C380" s="56"/>
      <c r="D380" s="56" t="s">
        <v>4330</v>
      </c>
      <c r="E380" s="53" t="s">
        <v>4417</v>
      </c>
      <c r="F380" s="53" t="s">
        <v>3867</v>
      </c>
      <c r="G380" s="57" t="s">
        <v>2754</v>
      </c>
      <c r="H380" s="56" t="s">
        <v>4418</v>
      </c>
      <c r="I380" s="56" t="s">
        <v>4419</v>
      </c>
      <c r="J380" s="71" t="s">
        <v>4420</v>
      </c>
      <c r="K380" s="90" t="s">
        <v>4862</v>
      </c>
      <c r="L380" s="90" t="s">
        <v>3726</v>
      </c>
      <c r="M380" s="90"/>
      <c r="N380" s="92" t="s">
        <v>4869</v>
      </c>
    </row>
    <row r="381" spans="1:14" s="69" customFormat="1" ht="45" hidden="1" customHeight="1" x14ac:dyDescent="0.3">
      <c r="A381" s="56">
        <v>2011</v>
      </c>
      <c r="B381" s="56"/>
      <c r="C381" s="56">
        <v>150</v>
      </c>
      <c r="D381" s="56" t="s">
        <v>3251</v>
      </c>
      <c r="E381" s="56" t="s">
        <v>3252</v>
      </c>
      <c r="F381" s="56" t="s">
        <v>3741</v>
      </c>
      <c r="G381" s="57" t="s">
        <v>3215</v>
      </c>
      <c r="H381" s="56" t="s">
        <v>3253</v>
      </c>
      <c r="I381" s="56" t="s">
        <v>4609</v>
      </c>
      <c r="J381" s="71" t="s">
        <v>4610</v>
      </c>
      <c r="K381" s="90" t="s">
        <v>4862</v>
      </c>
      <c r="L381" s="90" t="s">
        <v>4936</v>
      </c>
      <c r="M381" s="90" t="s">
        <v>202</v>
      </c>
      <c r="N381" s="56" t="s">
        <v>4937</v>
      </c>
    </row>
    <row r="382" spans="1:14" s="69" customFormat="1" ht="45" hidden="1" customHeight="1" x14ac:dyDescent="0.3">
      <c r="A382" s="56">
        <v>1997</v>
      </c>
      <c r="B382" s="56"/>
      <c r="C382" s="56">
        <v>26</v>
      </c>
      <c r="D382" s="56" t="s">
        <v>3178</v>
      </c>
      <c r="E382" s="56" t="s">
        <v>3179</v>
      </c>
      <c r="F382" s="56" t="s">
        <v>3781</v>
      </c>
      <c r="G382" s="57" t="s">
        <v>2793</v>
      </c>
      <c r="H382" s="56" t="s">
        <v>3180</v>
      </c>
      <c r="I382" s="56" t="s">
        <v>4063</v>
      </c>
      <c r="J382" s="71" t="s">
        <v>4064</v>
      </c>
      <c r="K382" s="90" t="s">
        <v>4862</v>
      </c>
      <c r="L382" s="67" t="s">
        <v>3012</v>
      </c>
      <c r="M382" s="67"/>
      <c r="N382" s="56"/>
    </row>
    <row r="383" spans="1:14" s="69" customFormat="1" ht="60" hidden="1" customHeight="1" x14ac:dyDescent="0.3">
      <c r="A383" s="58">
        <v>1997</v>
      </c>
      <c r="B383" s="58"/>
      <c r="C383" s="58">
        <v>28</v>
      </c>
      <c r="D383" s="58" t="s">
        <v>3181</v>
      </c>
      <c r="E383" s="58" t="s">
        <v>3182</v>
      </c>
      <c r="F383" s="58" t="s">
        <v>3741</v>
      </c>
      <c r="G383" s="65" t="s">
        <v>2762</v>
      </c>
      <c r="H383" s="58" t="s">
        <v>3183</v>
      </c>
      <c r="I383" s="58" t="s">
        <v>4072</v>
      </c>
      <c r="J383" s="70" t="s">
        <v>4073</v>
      </c>
      <c r="K383" s="90" t="s">
        <v>4862</v>
      </c>
      <c r="L383" s="67" t="s">
        <v>3012</v>
      </c>
      <c r="M383" s="67"/>
      <c r="N383" s="56"/>
    </row>
    <row r="384" spans="1:14" s="69" customFormat="1" ht="60" hidden="1" customHeight="1" x14ac:dyDescent="0.3">
      <c r="A384" s="56">
        <v>2002</v>
      </c>
      <c r="B384" s="56"/>
      <c r="C384" s="56">
        <v>49</v>
      </c>
      <c r="D384" s="56" t="s">
        <v>3021</v>
      </c>
      <c r="E384" s="56" t="s">
        <v>3193</v>
      </c>
      <c r="F384" s="56" t="s">
        <v>3802</v>
      </c>
      <c r="G384" s="54" t="s">
        <v>2754</v>
      </c>
      <c r="H384" s="56" t="s">
        <v>3194</v>
      </c>
      <c r="I384" s="56" t="s">
        <v>4146</v>
      </c>
      <c r="J384" s="71" t="s">
        <v>4147</v>
      </c>
      <c r="K384" s="90" t="s">
        <v>4862</v>
      </c>
      <c r="L384" s="67" t="s">
        <v>3012</v>
      </c>
      <c r="M384" s="67"/>
      <c r="N384" s="56"/>
    </row>
    <row r="385" spans="1:14" s="69" customFormat="1" ht="60" hidden="1" customHeight="1" x14ac:dyDescent="0.3">
      <c r="A385" s="56">
        <v>2003</v>
      </c>
      <c r="B385" s="56"/>
      <c r="C385" s="56">
        <v>54</v>
      </c>
      <c r="D385" s="56" t="s">
        <v>903</v>
      </c>
      <c r="E385" s="56" t="s">
        <v>3009</v>
      </c>
      <c r="F385" s="56" t="s">
        <v>3781</v>
      </c>
      <c r="G385" s="57" t="s">
        <v>3010</v>
      </c>
      <c r="H385" s="56" t="s">
        <v>3011</v>
      </c>
      <c r="I385" s="56" t="s">
        <v>4173</v>
      </c>
      <c r="J385" s="71" t="s">
        <v>4174</v>
      </c>
      <c r="K385" s="90" t="s">
        <v>4862</v>
      </c>
      <c r="L385" s="67" t="s">
        <v>3012</v>
      </c>
      <c r="M385" s="67"/>
      <c r="N385" s="56"/>
    </row>
    <row r="386" spans="1:14" s="69" customFormat="1" ht="60" hidden="1" customHeight="1" x14ac:dyDescent="0.3">
      <c r="A386" s="56">
        <v>2004</v>
      </c>
      <c r="B386" s="56"/>
      <c r="C386" s="56">
        <v>59</v>
      </c>
      <c r="D386" s="56" t="s">
        <v>3060</v>
      </c>
      <c r="E386" s="56" t="s">
        <v>3061</v>
      </c>
      <c r="F386" s="56" t="s">
        <v>3741</v>
      </c>
      <c r="G386" s="54" t="s">
        <v>2754</v>
      </c>
      <c r="H386" s="56" t="s">
        <v>3062</v>
      </c>
      <c r="I386" s="56" t="s">
        <v>4219</v>
      </c>
      <c r="J386" s="71" t="s">
        <v>4220</v>
      </c>
      <c r="K386" s="90" t="s">
        <v>4862</v>
      </c>
      <c r="L386" s="67" t="s">
        <v>3012</v>
      </c>
      <c r="M386" s="67"/>
      <c r="N386" s="56"/>
    </row>
    <row r="387" spans="1:14" s="69" customFormat="1" ht="60" hidden="1" customHeight="1" x14ac:dyDescent="0.3">
      <c r="A387" s="56">
        <v>2006</v>
      </c>
      <c r="B387" s="56"/>
      <c r="C387" s="56">
        <v>77</v>
      </c>
      <c r="D387" s="56" t="s">
        <v>3119</v>
      </c>
      <c r="E387" s="56" t="s">
        <v>3120</v>
      </c>
      <c r="F387" s="56" t="s">
        <v>3839</v>
      </c>
      <c r="G387" s="57" t="s">
        <v>3121</v>
      </c>
      <c r="H387" s="56" t="s">
        <v>3122</v>
      </c>
      <c r="I387" s="56" t="s">
        <v>4340</v>
      </c>
      <c r="J387" s="71" t="s">
        <v>4341</v>
      </c>
      <c r="K387" s="90" t="s">
        <v>4862</v>
      </c>
      <c r="L387" s="67" t="s">
        <v>3012</v>
      </c>
      <c r="M387" s="67"/>
      <c r="N387" s="56"/>
    </row>
    <row r="388" spans="1:14" s="69" customFormat="1" ht="60" hidden="1" customHeight="1" x14ac:dyDescent="0.3">
      <c r="A388" s="56"/>
      <c r="B388" s="56"/>
      <c r="C388" s="56">
        <v>78</v>
      </c>
      <c r="D388" s="56" t="s">
        <v>3123</v>
      </c>
      <c r="E388" s="56" t="s">
        <v>3124</v>
      </c>
      <c r="F388" s="56" t="s">
        <v>3839</v>
      </c>
      <c r="G388" s="57" t="s">
        <v>3121</v>
      </c>
      <c r="H388" s="56" t="s">
        <v>3122</v>
      </c>
      <c r="I388" s="56" t="s">
        <v>4340</v>
      </c>
      <c r="J388" s="71" t="s">
        <v>4341</v>
      </c>
      <c r="K388" s="90" t="s">
        <v>4862</v>
      </c>
      <c r="L388" s="67" t="s">
        <v>3012</v>
      </c>
      <c r="M388" s="67"/>
      <c r="N388" s="56"/>
    </row>
    <row r="389" spans="1:14" s="69" customFormat="1" ht="60" hidden="1" customHeight="1" x14ac:dyDescent="0.3">
      <c r="A389" s="56"/>
      <c r="B389" s="56"/>
      <c r="C389" s="56">
        <v>79</v>
      </c>
      <c r="D389" s="56" t="s">
        <v>3125</v>
      </c>
      <c r="E389" s="56" t="s">
        <v>3126</v>
      </c>
      <c r="F389" s="56" t="s">
        <v>3839</v>
      </c>
      <c r="G389" s="57" t="s">
        <v>3121</v>
      </c>
      <c r="H389" s="56" t="s">
        <v>3122</v>
      </c>
      <c r="I389" s="56" t="s">
        <v>4340</v>
      </c>
      <c r="J389" s="71" t="s">
        <v>4341</v>
      </c>
      <c r="K389" s="90" t="s">
        <v>4862</v>
      </c>
      <c r="L389" s="67" t="s">
        <v>3012</v>
      </c>
      <c r="M389" s="67"/>
      <c r="N389" s="56"/>
    </row>
    <row r="390" spans="1:14" s="69" customFormat="1" ht="60" hidden="1" customHeight="1" x14ac:dyDescent="0.3">
      <c r="A390" s="53">
        <v>2009</v>
      </c>
      <c r="B390" s="53"/>
      <c r="C390" s="53">
        <v>109</v>
      </c>
      <c r="D390" s="53" t="s">
        <v>3104</v>
      </c>
      <c r="E390" s="53" t="s">
        <v>3105</v>
      </c>
      <c r="F390" s="53" t="s">
        <v>4139</v>
      </c>
      <c r="G390" s="54" t="s">
        <v>2762</v>
      </c>
      <c r="H390" s="53" t="s">
        <v>3106</v>
      </c>
      <c r="I390" s="53" t="s">
        <v>4490</v>
      </c>
      <c r="J390" s="71" t="s">
        <v>4491</v>
      </c>
      <c r="K390" s="90" t="s">
        <v>4862</v>
      </c>
      <c r="L390" s="67" t="s">
        <v>3012</v>
      </c>
      <c r="M390" s="67"/>
      <c r="N390" s="56"/>
    </row>
    <row r="391" spans="1:14" s="69" customFormat="1" ht="60" hidden="1" customHeight="1" x14ac:dyDescent="0.3">
      <c r="A391" s="56">
        <v>2010</v>
      </c>
      <c r="B391" s="56"/>
      <c r="C391" s="56">
        <v>126</v>
      </c>
      <c r="D391" s="56" t="s">
        <v>3154</v>
      </c>
      <c r="E391" s="56" t="s">
        <v>3155</v>
      </c>
      <c r="F391" s="56" t="s">
        <v>3839</v>
      </c>
      <c r="G391" s="57" t="s">
        <v>2757</v>
      </c>
      <c r="H391" s="56" t="s">
        <v>3156</v>
      </c>
      <c r="I391" s="56" t="s">
        <v>4531</v>
      </c>
      <c r="J391" s="71" t="s">
        <v>4532</v>
      </c>
      <c r="K391" s="90" t="s">
        <v>4862</v>
      </c>
      <c r="L391" s="67" t="s">
        <v>3012</v>
      </c>
      <c r="M391" s="67"/>
      <c r="N391" s="56"/>
    </row>
    <row r="392" spans="1:14" s="69" customFormat="1" ht="60" hidden="1" customHeight="1" x14ac:dyDescent="0.3">
      <c r="A392" s="56">
        <v>2011</v>
      </c>
      <c r="B392" s="56"/>
      <c r="C392" s="56">
        <v>143</v>
      </c>
      <c r="D392" s="56" t="s">
        <v>1552</v>
      </c>
      <c r="E392" s="56" t="s">
        <v>3157</v>
      </c>
      <c r="F392" s="56" t="s">
        <v>3839</v>
      </c>
      <c r="G392" s="54" t="s">
        <v>2754</v>
      </c>
      <c r="H392" s="56" t="s">
        <v>3158</v>
      </c>
      <c r="I392" s="56" t="s">
        <v>4583</v>
      </c>
      <c r="J392" s="71" t="s">
        <v>4584</v>
      </c>
      <c r="K392" s="90" t="s">
        <v>4862</v>
      </c>
      <c r="L392" s="67" t="s">
        <v>3012</v>
      </c>
      <c r="M392" s="67"/>
      <c r="N392" s="56"/>
    </row>
    <row r="393" spans="1:14" s="69" customFormat="1" ht="60" hidden="1" customHeight="1" x14ac:dyDescent="0.3">
      <c r="A393" s="56">
        <v>2011</v>
      </c>
      <c r="B393" s="56"/>
      <c r="C393" s="56">
        <v>153</v>
      </c>
      <c r="D393" s="56" t="s">
        <v>3199</v>
      </c>
      <c r="E393" s="56" t="s">
        <v>3200</v>
      </c>
      <c r="F393" s="56" t="s">
        <v>3839</v>
      </c>
      <c r="G393" s="57" t="s">
        <v>3050</v>
      </c>
      <c r="H393" s="56" t="s">
        <v>3201</v>
      </c>
      <c r="I393" s="56" t="s">
        <v>4613</v>
      </c>
      <c r="J393" s="71" t="s">
        <v>4614</v>
      </c>
      <c r="K393" s="90" t="s">
        <v>4862</v>
      </c>
      <c r="L393" s="67" t="s">
        <v>3012</v>
      </c>
      <c r="M393" s="67"/>
      <c r="N393" s="56"/>
    </row>
    <row r="394" spans="1:14" ht="60" hidden="1" customHeight="1" x14ac:dyDescent="0.3">
      <c r="A394" s="56">
        <v>2012</v>
      </c>
      <c r="B394" s="56"/>
      <c r="C394" s="56">
        <v>169</v>
      </c>
      <c r="D394" s="56" t="s">
        <v>3159</v>
      </c>
      <c r="E394" s="56" t="s">
        <v>3160</v>
      </c>
      <c r="F394" s="56" t="s">
        <v>3839</v>
      </c>
      <c r="G394" s="54" t="s">
        <v>2754</v>
      </c>
      <c r="H394" s="56" t="s">
        <v>3161</v>
      </c>
      <c r="I394" s="56" t="s">
        <v>4723</v>
      </c>
      <c r="J394" s="71" t="s">
        <v>4724</v>
      </c>
      <c r="K394" s="90" t="s">
        <v>4862</v>
      </c>
      <c r="L394" s="67" t="s">
        <v>3012</v>
      </c>
    </row>
    <row r="395" spans="1:14" ht="60" hidden="1" customHeight="1" x14ac:dyDescent="0.3">
      <c r="A395" s="56">
        <v>2012</v>
      </c>
      <c r="B395" s="56"/>
      <c r="C395" s="56">
        <v>170</v>
      </c>
      <c r="D395" s="56" t="s">
        <v>3162</v>
      </c>
      <c r="E395" s="56" t="s">
        <v>3163</v>
      </c>
      <c r="F395" s="56" t="s">
        <v>3839</v>
      </c>
      <c r="G395" s="54" t="s">
        <v>2754</v>
      </c>
      <c r="H395" s="56" t="s">
        <v>3164</v>
      </c>
      <c r="I395" s="56" t="s">
        <v>4725</v>
      </c>
      <c r="J395" s="71" t="s">
        <v>4726</v>
      </c>
      <c r="K395" s="90" t="s">
        <v>4862</v>
      </c>
      <c r="L395" s="67" t="s">
        <v>3012</v>
      </c>
    </row>
    <row r="396" spans="1:14" ht="60" hidden="1" customHeight="1" x14ac:dyDescent="0.3">
      <c r="A396" s="53">
        <v>2012</v>
      </c>
      <c r="C396" s="53">
        <v>180</v>
      </c>
      <c r="D396" s="53" t="s">
        <v>3088</v>
      </c>
      <c r="E396" s="53" t="s">
        <v>3089</v>
      </c>
      <c r="F396" s="53" t="s">
        <v>3802</v>
      </c>
      <c r="G396" s="54" t="s">
        <v>2762</v>
      </c>
      <c r="H396" s="53" t="s">
        <v>3090</v>
      </c>
      <c r="I396" s="53" t="s">
        <v>4757</v>
      </c>
      <c r="J396" s="71" t="s">
        <v>4758</v>
      </c>
      <c r="K396" s="90" t="s">
        <v>4862</v>
      </c>
      <c r="L396" s="67" t="s">
        <v>3012</v>
      </c>
    </row>
    <row r="397" spans="1:14" s="60" customFormat="1" ht="60" hidden="1" customHeight="1" x14ac:dyDescent="0.3">
      <c r="A397" s="53"/>
      <c r="B397" s="53"/>
      <c r="C397" s="53">
        <v>181</v>
      </c>
      <c r="D397" s="53" t="s">
        <v>3097</v>
      </c>
      <c r="E397" s="53" t="s">
        <v>3098</v>
      </c>
      <c r="F397" s="53" t="s">
        <v>3802</v>
      </c>
      <c r="G397" s="54" t="s">
        <v>2762</v>
      </c>
      <c r="H397" s="53" t="s">
        <v>3090</v>
      </c>
      <c r="I397" s="53" t="s">
        <v>4757</v>
      </c>
      <c r="J397" s="71" t="s">
        <v>4758</v>
      </c>
      <c r="K397" s="90" t="s">
        <v>4862</v>
      </c>
      <c r="L397" s="67" t="s">
        <v>3012</v>
      </c>
      <c r="M397" s="67"/>
      <c r="N397" s="56"/>
    </row>
    <row r="398" spans="1:14" ht="60" hidden="1" customHeight="1" x14ac:dyDescent="0.3">
      <c r="A398" s="53">
        <v>2012</v>
      </c>
      <c r="C398" s="53">
        <v>186</v>
      </c>
      <c r="D398" s="53" t="s">
        <v>3145</v>
      </c>
      <c r="E398" s="53" t="s">
        <v>3146</v>
      </c>
      <c r="F398" s="53" t="s">
        <v>3839</v>
      </c>
      <c r="G398" s="54" t="s">
        <v>3143</v>
      </c>
      <c r="H398" s="53" t="s">
        <v>3147</v>
      </c>
      <c r="I398" s="53" t="s">
        <v>4765</v>
      </c>
      <c r="J398" s="71" t="s">
        <v>4766</v>
      </c>
      <c r="K398" s="90" t="s">
        <v>4862</v>
      </c>
      <c r="L398" s="67" t="s">
        <v>3012</v>
      </c>
    </row>
    <row r="399" spans="1:14" s="60" customFormat="1" ht="43.2" hidden="1" x14ac:dyDescent="0.3">
      <c r="A399" s="53">
        <v>2013</v>
      </c>
      <c r="B399" s="53"/>
      <c r="C399" s="53">
        <v>195</v>
      </c>
      <c r="D399" s="53" t="s">
        <v>3165</v>
      </c>
      <c r="E399" s="53" t="s">
        <v>3166</v>
      </c>
      <c r="F399" s="53" t="s">
        <v>3839</v>
      </c>
      <c r="G399" s="54" t="s">
        <v>2777</v>
      </c>
      <c r="H399" s="53" t="s">
        <v>3167</v>
      </c>
      <c r="I399" s="53" t="s">
        <v>4793</v>
      </c>
      <c r="J399" s="71" t="s">
        <v>4794</v>
      </c>
      <c r="K399" s="90" t="s">
        <v>4862</v>
      </c>
      <c r="L399" s="67" t="s">
        <v>3012</v>
      </c>
      <c r="M399" s="67"/>
      <c r="N399" s="56"/>
    </row>
    <row r="400" spans="1:14" ht="45" hidden="1" customHeight="1" x14ac:dyDescent="0.3">
      <c r="A400" s="75">
        <v>2010</v>
      </c>
      <c r="B400" s="75"/>
      <c r="C400" s="75">
        <v>128</v>
      </c>
      <c r="D400" s="75" t="s">
        <v>3234</v>
      </c>
      <c r="E400" s="75" t="s">
        <v>3235</v>
      </c>
      <c r="F400" s="75" t="s">
        <v>3905</v>
      </c>
      <c r="G400" s="77" t="s">
        <v>3215</v>
      </c>
      <c r="H400" s="75" t="s">
        <v>3236</v>
      </c>
      <c r="I400" s="81" t="s">
        <v>4535</v>
      </c>
      <c r="J400" s="78" t="s">
        <v>4536</v>
      </c>
      <c r="K400" s="89" t="s">
        <v>4862</v>
      </c>
      <c r="L400" s="89" t="s">
        <v>3725</v>
      </c>
      <c r="M400" s="89" t="s">
        <v>64</v>
      </c>
      <c r="N400" s="91" t="s">
        <v>4901</v>
      </c>
    </row>
    <row r="401" spans="1:14" ht="60" hidden="1" customHeight="1" x14ac:dyDescent="0.3">
      <c r="A401" s="56">
        <v>2002</v>
      </c>
      <c r="B401" s="56"/>
      <c r="C401" s="56">
        <v>48</v>
      </c>
      <c r="D401" s="56" t="s">
        <v>3075</v>
      </c>
      <c r="E401" s="56" t="s">
        <v>3076</v>
      </c>
      <c r="F401" s="56" t="s">
        <v>3802</v>
      </c>
      <c r="G401" s="54" t="s">
        <v>2762</v>
      </c>
      <c r="H401" s="56" t="s">
        <v>3077</v>
      </c>
      <c r="I401" s="56" t="s">
        <v>4144</v>
      </c>
      <c r="J401" s="71" t="s">
        <v>4145</v>
      </c>
      <c r="K401" s="90" t="s">
        <v>4862</v>
      </c>
      <c r="L401" s="67" t="s">
        <v>3078</v>
      </c>
    </row>
    <row r="402" spans="1:14" ht="60" hidden="1" customHeight="1" x14ac:dyDescent="0.3">
      <c r="A402" s="53">
        <v>2008</v>
      </c>
      <c r="C402" s="53">
        <v>108</v>
      </c>
      <c r="D402" s="53" t="s">
        <v>3079</v>
      </c>
      <c r="E402" s="53" t="s">
        <v>3080</v>
      </c>
      <c r="F402" s="53" t="s">
        <v>3802</v>
      </c>
      <c r="G402" s="54" t="s">
        <v>2773</v>
      </c>
      <c r="H402" s="53" t="s">
        <v>3081</v>
      </c>
      <c r="I402" s="53" t="s">
        <v>4449</v>
      </c>
      <c r="J402" s="71" t="s">
        <v>4450</v>
      </c>
      <c r="K402" s="90" t="s">
        <v>4862</v>
      </c>
      <c r="L402" s="67" t="s">
        <v>3078</v>
      </c>
    </row>
    <row r="403" spans="1:14" ht="60" hidden="1" customHeight="1" x14ac:dyDescent="0.3">
      <c r="A403" s="56">
        <v>2009</v>
      </c>
      <c r="B403" s="56"/>
      <c r="C403" s="56">
        <v>124</v>
      </c>
      <c r="D403" s="56" t="s">
        <v>3082</v>
      </c>
      <c r="E403" s="56" t="s">
        <v>3083</v>
      </c>
      <c r="F403" s="56" t="s">
        <v>3802</v>
      </c>
      <c r="G403" s="54" t="s">
        <v>2773</v>
      </c>
      <c r="H403" s="56" t="s">
        <v>3084</v>
      </c>
      <c r="I403" s="56" t="s">
        <v>4517</v>
      </c>
      <c r="J403" s="71" t="s">
        <v>4518</v>
      </c>
      <c r="K403" s="90" t="s">
        <v>4862</v>
      </c>
      <c r="L403" s="67" t="s">
        <v>3078</v>
      </c>
    </row>
    <row r="404" spans="1:14" ht="45" hidden="1" customHeight="1" x14ac:dyDescent="0.3">
      <c r="A404" s="56" t="s">
        <v>4908</v>
      </c>
      <c r="B404" s="56"/>
      <c r="C404" s="56">
        <v>129</v>
      </c>
      <c r="D404" s="56" t="s">
        <v>3237</v>
      </c>
      <c r="E404" s="56" t="s">
        <v>3238</v>
      </c>
      <c r="F404" s="56" t="s">
        <v>3741</v>
      </c>
      <c r="G404" s="57" t="s">
        <v>3215</v>
      </c>
      <c r="H404" s="56" t="s">
        <v>3236</v>
      </c>
      <c r="I404" s="56" t="s">
        <v>4535</v>
      </c>
      <c r="J404" s="71" t="s">
        <v>4536</v>
      </c>
      <c r="K404" s="90" t="s">
        <v>4862</v>
      </c>
      <c r="L404" s="90" t="s">
        <v>3078</v>
      </c>
      <c r="M404" s="90" t="s">
        <v>64</v>
      </c>
      <c r="N404" s="56" t="s">
        <v>4928</v>
      </c>
    </row>
    <row r="405" spans="1:14" ht="45" hidden="1" customHeight="1" x14ac:dyDescent="0.3">
      <c r="A405" s="53">
        <v>2012</v>
      </c>
      <c r="C405" s="53">
        <v>188</v>
      </c>
      <c r="D405" s="53" t="s">
        <v>2969</v>
      </c>
      <c r="E405" s="53" t="s">
        <v>2970</v>
      </c>
      <c r="F405" s="53" t="s">
        <v>3741</v>
      </c>
      <c r="G405" s="54" t="s">
        <v>2754</v>
      </c>
      <c r="H405" s="53" t="s">
        <v>2971</v>
      </c>
      <c r="I405" s="53" t="s">
        <v>4774</v>
      </c>
      <c r="J405" s="71" t="s">
        <v>4775</v>
      </c>
      <c r="K405" s="90" t="s">
        <v>4862</v>
      </c>
      <c r="L405" s="67" t="s">
        <v>3078</v>
      </c>
    </row>
    <row r="406" spans="1:14" ht="60" hidden="1" customHeight="1" x14ac:dyDescent="0.3">
      <c r="A406" s="53">
        <v>2012</v>
      </c>
      <c r="C406" s="53">
        <v>192</v>
      </c>
      <c r="D406" s="53" t="s">
        <v>3099</v>
      </c>
      <c r="E406" s="53" t="s">
        <v>3100</v>
      </c>
      <c r="F406" s="53" t="s">
        <v>3802</v>
      </c>
      <c r="G406" s="54" t="s">
        <v>2754</v>
      </c>
      <c r="H406" s="56" t="s">
        <v>3101</v>
      </c>
      <c r="I406" s="56" t="s">
        <v>4782</v>
      </c>
      <c r="J406" s="71" t="s">
        <v>4783</v>
      </c>
      <c r="K406" s="90" t="s">
        <v>4862</v>
      </c>
      <c r="L406" s="67" t="s">
        <v>3078</v>
      </c>
    </row>
    <row r="407" spans="1:14" ht="60" hidden="1" customHeight="1" x14ac:dyDescent="0.3">
      <c r="C407" s="53">
        <v>193</v>
      </c>
      <c r="D407" s="53" t="s">
        <v>3102</v>
      </c>
      <c r="E407" s="53" t="s">
        <v>3103</v>
      </c>
      <c r="F407" s="53" t="s">
        <v>3802</v>
      </c>
      <c r="G407" s="54" t="s">
        <v>2754</v>
      </c>
      <c r="H407" s="56" t="s">
        <v>3101</v>
      </c>
      <c r="I407" s="56" t="s">
        <v>4782</v>
      </c>
      <c r="J407" s="71" t="s">
        <v>4783</v>
      </c>
      <c r="K407" s="90" t="s">
        <v>4862</v>
      </c>
      <c r="L407" s="67" t="s">
        <v>3078</v>
      </c>
    </row>
    <row r="408" spans="1:14" ht="45" hidden="1" customHeight="1" x14ac:dyDescent="0.3">
      <c r="A408" s="53">
        <v>2012</v>
      </c>
      <c r="B408" s="53">
        <v>108</v>
      </c>
      <c r="D408" s="53" t="s">
        <v>4737</v>
      </c>
      <c r="E408" s="53" t="s">
        <v>4738</v>
      </c>
      <c r="F408" s="53" t="s">
        <v>3730</v>
      </c>
      <c r="G408" s="54" t="s">
        <v>3215</v>
      </c>
      <c r="H408" s="53" t="s">
        <v>4739</v>
      </c>
      <c r="I408" s="53" t="s">
        <v>4740</v>
      </c>
      <c r="J408" s="71" t="s">
        <v>4741</v>
      </c>
      <c r="K408" s="90" t="s">
        <v>4862</v>
      </c>
      <c r="L408" s="90" t="s">
        <v>3078</v>
      </c>
      <c r="M408" s="90" t="s">
        <v>64</v>
      </c>
      <c r="N408" s="92" t="s">
        <v>4954</v>
      </c>
    </row>
    <row r="409" spans="1:14" ht="45" hidden="1" customHeight="1" x14ac:dyDescent="0.3">
      <c r="A409" s="56">
        <v>2006</v>
      </c>
      <c r="B409" s="56">
        <v>59</v>
      </c>
      <c r="C409" s="56"/>
      <c r="D409" s="56" t="s">
        <v>4321</v>
      </c>
      <c r="E409" s="56" t="s">
        <v>4322</v>
      </c>
      <c r="F409" s="56" t="s">
        <v>3867</v>
      </c>
      <c r="G409" s="54" t="s">
        <v>2944</v>
      </c>
      <c r="H409" s="56" t="s">
        <v>4323</v>
      </c>
      <c r="I409" s="56" t="s">
        <v>4324</v>
      </c>
      <c r="J409" s="71" t="s">
        <v>4325</v>
      </c>
      <c r="K409" s="90" t="s">
        <v>4862</v>
      </c>
      <c r="L409" s="90" t="s">
        <v>3078</v>
      </c>
      <c r="M409" s="90"/>
    </row>
    <row r="410" spans="1:14" ht="60" hidden="1" customHeight="1" x14ac:dyDescent="0.3">
      <c r="A410" s="56">
        <v>2012</v>
      </c>
      <c r="B410" s="56"/>
      <c r="C410" s="56">
        <v>168</v>
      </c>
      <c r="D410" s="56" t="s">
        <v>3263</v>
      </c>
      <c r="E410" s="56" t="s">
        <v>3264</v>
      </c>
      <c r="F410" s="56" t="s">
        <v>3741</v>
      </c>
      <c r="G410" s="57" t="s">
        <v>3215</v>
      </c>
      <c r="H410" s="56" t="s">
        <v>3265</v>
      </c>
      <c r="I410" s="56" t="s">
        <v>4721</v>
      </c>
      <c r="J410" s="71" t="s">
        <v>4722</v>
      </c>
      <c r="K410" s="90" t="s">
        <v>4862</v>
      </c>
      <c r="L410" s="90" t="s">
        <v>4815</v>
      </c>
      <c r="M410" s="90" t="s">
        <v>107</v>
      </c>
      <c r="N410" s="56" t="s">
        <v>4942</v>
      </c>
    </row>
    <row r="411" spans="1:14" ht="45" hidden="1" customHeight="1" x14ac:dyDescent="0.3">
      <c r="A411" s="59">
        <v>2012</v>
      </c>
      <c r="B411" s="59"/>
      <c r="C411" s="59">
        <v>173</v>
      </c>
      <c r="D411" s="59" t="s">
        <v>3350</v>
      </c>
      <c r="E411" s="59" t="s">
        <v>3351</v>
      </c>
      <c r="F411" s="59" t="s">
        <v>3781</v>
      </c>
      <c r="G411" s="61" t="s">
        <v>3215</v>
      </c>
      <c r="H411" s="59" t="s">
        <v>3352</v>
      </c>
      <c r="I411" s="59" t="s">
        <v>4731</v>
      </c>
      <c r="J411" s="70" t="s">
        <v>4732</v>
      </c>
      <c r="K411" s="90" t="s">
        <v>4862</v>
      </c>
      <c r="L411" s="90" t="s">
        <v>4815</v>
      </c>
      <c r="M411" s="90" t="s">
        <v>107</v>
      </c>
      <c r="N411" s="92" t="s">
        <v>4941</v>
      </c>
    </row>
    <row r="412" spans="1:14" ht="45" hidden="1" customHeight="1" x14ac:dyDescent="0.3">
      <c r="A412" s="75">
        <v>2007</v>
      </c>
      <c r="B412" s="75">
        <v>66</v>
      </c>
      <c r="C412" s="75"/>
      <c r="D412" s="75" t="s">
        <v>4385</v>
      </c>
      <c r="E412" s="75" t="s">
        <v>4386</v>
      </c>
      <c r="F412" s="75" t="s">
        <v>3749</v>
      </c>
      <c r="G412" s="77" t="s">
        <v>3215</v>
      </c>
      <c r="H412" s="75" t="s">
        <v>4387</v>
      </c>
      <c r="I412" s="82" t="s">
        <v>4388</v>
      </c>
      <c r="J412" s="78" t="s">
        <v>4389</v>
      </c>
      <c r="K412" s="89" t="s">
        <v>4862</v>
      </c>
      <c r="L412" s="89" t="s">
        <v>4815</v>
      </c>
      <c r="M412" s="89" t="s">
        <v>64</v>
      </c>
      <c r="N412" s="91" t="s">
        <v>4891</v>
      </c>
    </row>
    <row r="413" spans="1:14" ht="28.8" hidden="1" x14ac:dyDescent="0.3">
      <c r="A413" s="75">
        <v>1984</v>
      </c>
      <c r="B413" s="75"/>
      <c r="C413" s="76"/>
      <c r="D413" s="75" t="s">
        <v>3110</v>
      </c>
      <c r="E413" s="75" t="s">
        <v>3111</v>
      </c>
      <c r="F413" s="75" t="s">
        <v>3781</v>
      </c>
      <c r="G413" s="77" t="s">
        <v>3093</v>
      </c>
      <c r="H413" s="75" t="s">
        <v>3112</v>
      </c>
      <c r="I413" s="75" t="s">
        <v>3844</v>
      </c>
      <c r="J413" s="83" t="s">
        <v>3845</v>
      </c>
      <c r="K413" s="89" t="s">
        <v>4862</v>
      </c>
      <c r="L413" s="89" t="s">
        <v>4815</v>
      </c>
      <c r="M413" s="79"/>
      <c r="N413" s="91" t="s">
        <v>4882</v>
      </c>
    </row>
    <row r="414" spans="1:14" ht="43.2" hidden="1" x14ac:dyDescent="0.3">
      <c r="A414" s="56">
        <v>2008</v>
      </c>
      <c r="B414" s="56">
        <v>71</v>
      </c>
      <c r="C414" s="56"/>
      <c r="D414" s="56" t="s">
        <v>4406</v>
      </c>
      <c r="E414" s="56" t="s">
        <v>4407</v>
      </c>
      <c r="F414" s="56" t="s">
        <v>3749</v>
      </c>
      <c r="G414" s="57" t="s">
        <v>2773</v>
      </c>
      <c r="H414" s="56" t="s">
        <v>4408</v>
      </c>
      <c r="I414" s="56" t="s">
        <v>4409</v>
      </c>
      <c r="J414" s="71" t="s">
        <v>4410</v>
      </c>
      <c r="K414" s="90" t="s">
        <v>4861</v>
      </c>
      <c r="L414" s="90" t="s">
        <v>4813</v>
      </c>
      <c r="M414" s="90"/>
    </row>
    <row r="415" spans="1:14" ht="60" hidden="1" customHeight="1" x14ac:dyDescent="0.3">
      <c r="A415" s="56"/>
      <c r="B415" s="56">
        <v>73</v>
      </c>
      <c r="C415" s="56"/>
      <c r="D415" s="56" t="s">
        <v>4413</v>
      </c>
      <c r="E415" s="53" t="s">
        <v>4414</v>
      </c>
      <c r="F415" s="53" t="s">
        <v>3749</v>
      </c>
      <c r="G415" s="57" t="s">
        <v>2773</v>
      </c>
      <c r="H415" s="56" t="s">
        <v>4408</v>
      </c>
      <c r="I415" s="56" t="s">
        <v>4409</v>
      </c>
      <c r="J415" s="71" t="s">
        <v>4410</v>
      </c>
      <c r="K415" s="90" t="s">
        <v>4861</v>
      </c>
      <c r="L415" s="90" t="s">
        <v>4813</v>
      </c>
      <c r="M415" s="90"/>
    </row>
    <row r="416" spans="1:14" ht="43.2" hidden="1" x14ac:dyDescent="0.3">
      <c r="A416" s="56"/>
      <c r="B416" s="56">
        <v>72</v>
      </c>
      <c r="C416" s="56"/>
      <c r="D416" s="56" t="s">
        <v>4411</v>
      </c>
      <c r="E416" s="53" t="s">
        <v>4412</v>
      </c>
      <c r="F416" s="53" t="s">
        <v>3749</v>
      </c>
      <c r="G416" s="57" t="s">
        <v>2773</v>
      </c>
      <c r="H416" s="56" t="s">
        <v>4408</v>
      </c>
      <c r="I416" s="56" t="s">
        <v>4409</v>
      </c>
      <c r="J416" s="71" t="s">
        <v>4410</v>
      </c>
      <c r="K416" s="90" t="s">
        <v>4861</v>
      </c>
      <c r="L416" s="90" t="s">
        <v>4813</v>
      </c>
      <c r="M416" s="90"/>
    </row>
    <row r="417" spans="1:13" ht="60" hidden="1" customHeight="1" x14ac:dyDescent="0.3">
      <c r="A417" s="56"/>
      <c r="B417" s="56">
        <v>74</v>
      </c>
      <c r="C417" s="56"/>
      <c r="D417" s="56" t="s">
        <v>4415</v>
      </c>
      <c r="E417" s="53" t="s">
        <v>4416</v>
      </c>
      <c r="F417" s="53" t="s">
        <v>3749</v>
      </c>
      <c r="G417" s="57" t="s">
        <v>2773</v>
      </c>
      <c r="H417" s="56" t="s">
        <v>4408</v>
      </c>
      <c r="I417" s="56" t="s">
        <v>4409</v>
      </c>
      <c r="J417" s="71" t="s">
        <v>4410</v>
      </c>
      <c r="K417" s="90" t="s">
        <v>4861</v>
      </c>
      <c r="L417" s="90" t="s">
        <v>4813</v>
      </c>
      <c r="M417" s="90"/>
    </row>
    <row r="418" spans="1:13" ht="43.2" hidden="1" x14ac:dyDescent="0.3">
      <c r="A418" s="56">
        <v>1979</v>
      </c>
      <c r="B418" s="56"/>
      <c r="C418" s="56"/>
      <c r="D418" s="56" t="s">
        <v>3797</v>
      </c>
      <c r="E418" s="53" t="s">
        <v>2831</v>
      </c>
      <c r="F418" s="56" t="s">
        <v>3749</v>
      </c>
      <c r="G418" s="54" t="s">
        <v>2754</v>
      </c>
      <c r="H418" s="56" t="s">
        <v>3798</v>
      </c>
      <c r="I418" s="56" t="s">
        <v>3799</v>
      </c>
      <c r="J418" s="71" t="s">
        <v>3800</v>
      </c>
      <c r="K418" s="90" t="s">
        <v>4861</v>
      </c>
      <c r="L418" s="90" t="s">
        <v>4814</v>
      </c>
      <c r="M418" s="90"/>
    </row>
    <row r="419" spans="1:13" ht="28.8" hidden="1" x14ac:dyDescent="0.3">
      <c r="A419" s="56">
        <v>1986</v>
      </c>
      <c r="B419" s="56"/>
      <c r="C419" s="56"/>
      <c r="D419" s="56" t="s">
        <v>3874</v>
      </c>
      <c r="E419" s="53" t="s">
        <v>2831</v>
      </c>
      <c r="F419" s="53" t="s">
        <v>3749</v>
      </c>
      <c r="G419" s="54" t="s">
        <v>2762</v>
      </c>
      <c r="H419" s="56" t="s">
        <v>3875</v>
      </c>
      <c r="I419" s="56" t="s">
        <v>3876</v>
      </c>
      <c r="J419" s="71" t="s">
        <v>3877</v>
      </c>
      <c r="K419" s="90" t="s">
        <v>4861</v>
      </c>
      <c r="L419" s="90" t="s">
        <v>4814</v>
      </c>
      <c r="M419" s="90"/>
    </row>
    <row r="420" spans="1:13" ht="60" hidden="1" customHeight="1" x14ac:dyDescent="0.3">
      <c r="A420" s="56">
        <v>2010</v>
      </c>
      <c r="B420" s="56"/>
      <c r="C420" s="56"/>
      <c r="D420" s="56" t="s">
        <v>2830</v>
      </c>
      <c r="E420" s="56" t="s">
        <v>2831</v>
      </c>
      <c r="F420" s="56" t="s">
        <v>3741</v>
      </c>
      <c r="G420" s="57" t="s">
        <v>2754</v>
      </c>
      <c r="H420" s="56" t="s">
        <v>2832</v>
      </c>
      <c r="I420" s="56" t="s">
        <v>4561</v>
      </c>
      <c r="J420" s="71" t="s">
        <v>4562</v>
      </c>
      <c r="K420" s="90" t="s">
        <v>4861</v>
      </c>
      <c r="L420" s="90" t="s">
        <v>4814</v>
      </c>
      <c r="M420" s="90"/>
    </row>
    <row r="421" spans="1:13" ht="45" hidden="1" customHeight="1" x14ac:dyDescent="0.3">
      <c r="A421" s="53">
        <v>2009</v>
      </c>
      <c r="D421" s="53" t="s">
        <v>2816</v>
      </c>
      <c r="E421" s="53" t="s">
        <v>2831</v>
      </c>
      <c r="F421" s="53" t="s">
        <v>3760</v>
      </c>
      <c r="G421" s="54" t="s">
        <v>2762</v>
      </c>
      <c r="H421" s="53" t="s">
        <v>4462</v>
      </c>
      <c r="I421" s="53" t="s">
        <v>4463</v>
      </c>
      <c r="J421" s="71" t="s">
        <v>4464</v>
      </c>
      <c r="K421" s="90" t="s">
        <v>4861</v>
      </c>
      <c r="L421" s="90" t="s">
        <v>4814</v>
      </c>
      <c r="M421" s="90"/>
    </row>
    <row r="422" spans="1:13" ht="45" hidden="1" customHeight="1" x14ac:dyDescent="0.3">
      <c r="A422" s="53">
        <v>1983</v>
      </c>
      <c r="D422" s="53" t="s">
        <v>3835</v>
      </c>
      <c r="E422" s="53" t="s">
        <v>2831</v>
      </c>
      <c r="F422" s="53" t="s">
        <v>3730</v>
      </c>
      <c r="G422" s="54" t="s">
        <v>2762</v>
      </c>
      <c r="H422" s="53" t="s">
        <v>3836</v>
      </c>
      <c r="I422" s="53" t="s">
        <v>3837</v>
      </c>
      <c r="J422" s="71" t="s">
        <v>3838</v>
      </c>
      <c r="K422" s="90" t="s">
        <v>4861</v>
      </c>
      <c r="L422" s="90" t="s">
        <v>4814</v>
      </c>
      <c r="M422" s="90"/>
    </row>
    <row r="423" spans="1:13" ht="72" hidden="1" customHeight="1" x14ac:dyDescent="0.3">
      <c r="A423" s="56">
        <v>1973</v>
      </c>
      <c r="B423" s="56"/>
      <c r="C423" s="56"/>
      <c r="D423" s="56" t="s">
        <v>3768</v>
      </c>
      <c r="E423" s="56" t="s">
        <v>2831</v>
      </c>
      <c r="F423" s="56" t="s">
        <v>3730</v>
      </c>
      <c r="G423" s="56" t="s">
        <v>3050</v>
      </c>
      <c r="H423" s="56" t="s">
        <v>3769</v>
      </c>
      <c r="I423" s="56" t="s">
        <v>3770</v>
      </c>
      <c r="J423" s="71" t="s">
        <v>3771</v>
      </c>
      <c r="K423" s="90" t="s">
        <v>4861</v>
      </c>
      <c r="L423" s="90" t="s">
        <v>4814</v>
      </c>
      <c r="M423" s="90"/>
    </row>
    <row r="424" spans="1:13" ht="45" hidden="1" customHeight="1" x14ac:dyDescent="0.3">
      <c r="A424" s="53">
        <v>1982</v>
      </c>
      <c r="D424" s="53" t="s">
        <v>3829</v>
      </c>
      <c r="E424" s="53" t="s">
        <v>2831</v>
      </c>
      <c r="F424" s="53" t="s">
        <v>3730</v>
      </c>
      <c r="G424" s="54" t="s">
        <v>3755</v>
      </c>
      <c r="H424" s="53" t="s">
        <v>3830</v>
      </c>
      <c r="I424" s="53" t="s">
        <v>3831</v>
      </c>
      <c r="J424" s="71" t="s">
        <v>3832</v>
      </c>
      <c r="K424" s="90" t="s">
        <v>4861</v>
      </c>
      <c r="L424" s="90" t="s">
        <v>4814</v>
      </c>
      <c r="M424" s="90"/>
    </row>
    <row r="425" spans="1:13" ht="60" hidden="1" customHeight="1" x14ac:dyDescent="0.3">
      <c r="A425" s="56">
        <v>1974</v>
      </c>
      <c r="B425" s="56"/>
      <c r="C425" s="56"/>
      <c r="D425" s="56" t="s">
        <v>3777</v>
      </c>
      <c r="E425" s="56" t="s">
        <v>2831</v>
      </c>
      <c r="F425" s="56" t="s">
        <v>3730</v>
      </c>
      <c r="G425" s="57" t="s">
        <v>2754</v>
      </c>
      <c r="H425" s="56" t="s">
        <v>3778</v>
      </c>
      <c r="I425" s="56" t="s">
        <v>3779</v>
      </c>
      <c r="J425" s="71" t="s">
        <v>3780</v>
      </c>
      <c r="K425" s="90" t="s">
        <v>4861</v>
      </c>
      <c r="L425" s="90" t="s">
        <v>4814</v>
      </c>
      <c r="M425" s="90"/>
    </row>
    <row r="426" spans="1:13" ht="60" hidden="1" customHeight="1" x14ac:dyDescent="0.3">
      <c r="A426" s="56">
        <v>2012</v>
      </c>
      <c r="B426" s="56"/>
      <c r="C426" s="56"/>
      <c r="D426" s="56" t="s">
        <v>4706</v>
      </c>
      <c r="E426" s="56" t="s">
        <v>2831</v>
      </c>
      <c r="F426" s="56" t="s">
        <v>3749</v>
      </c>
      <c r="G426" s="54" t="s">
        <v>2754</v>
      </c>
      <c r="H426" s="56" t="s">
        <v>4707</v>
      </c>
      <c r="I426" s="56" t="s">
        <v>4708</v>
      </c>
      <c r="J426" s="71" t="s">
        <v>4709</v>
      </c>
      <c r="K426" s="90" t="s">
        <v>4861</v>
      </c>
      <c r="L426" s="90" t="s">
        <v>4814</v>
      </c>
      <c r="M426" s="90"/>
    </row>
    <row r="427" spans="1:13" ht="60" hidden="1" customHeight="1" x14ac:dyDescent="0.3">
      <c r="A427" s="56">
        <v>1985</v>
      </c>
      <c r="B427" s="56"/>
      <c r="C427" s="56"/>
      <c r="D427" s="56" t="s">
        <v>3863</v>
      </c>
      <c r="E427" s="53" t="s">
        <v>2831</v>
      </c>
      <c r="F427" s="53" t="s">
        <v>3730</v>
      </c>
      <c r="G427" s="54" t="s">
        <v>3737</v>
      </c>
      <c r="H427" s="56" t="s">
        <v>3864</v>
      </c>
      <c r="I427" s="56" t="s">
        <v>3865</v>
      </c>
      <c r="J427" s="71" t="s">
        <v>3866</v>
      </c>
      <c r="K427" s="90" t="s">
        <v>4861</v>
      </c>
      <c r="L427" s="90" t="s">
        <v>4814</v>
      </c>
      <c r="M427" s="90"/>
    </row>
    <row r="428" spans="1:13" ht="60" hidden="1" customHeight="1" x14ac:dyDescent="0.3">
      <c r="A428" s="53">
        <v>1978</v>
      </c>
      <c r="D428" s="53" t="s">
        <v>3791</v>
      </c>
      <c r="E428" s="53" t="s">
        <v>2831</v>
      </c>
      <c r="F428" s="53" t="s">
        <v>3749</v>
      </c>
      <c r="G428" s="54" t="s">
        <v>3737</v>
      </c>
      <c r="H428" s="53" t="s">
        <v>3792</v>
      </c>
      <c r="I428" s="53" t="s">
        <v>3793</v>
      </c>
      <c r="J428" s="71" t="s">
        <v>3794</v>
      </c>
      <c r="K428" s="90" t="s">
        <v>4861</v>
      </c>
      <c r="L428" s="90" t="s">
        <v>4814</v>
      </c>
      <c r="M428" s="90"/>
    </row>
    <row r="429" spans="1:13" ht="45" hidden="1" customHeight="1" x14ac:dyDescent="0.3">
      <c r="A429" s="53">
        <v>1972</v>
      </c>
      <c r="D429" s="53" t="s">
        <v>3748</v>
      </c>
      <c r="E429" s="58" t="s">
        <v>2831</v>
      </c>
      <c r="F429" s="58" t="s">
        <v>3749</v>
      </c>
      <c r="G429" s="54" t="s">
        <v>2762</v>
      </c>
      <c r="H429" s="53" t="s">
        <v>3745</v>
      </c>
      <c r="I429" s="53" t="s">
        <v>3746</v>
      </c>
      <c r="J429" s="71" t="s">
        <v>3747</v>
      </c>
      <c r="K429" s="90" t="s">
        <v>4861</v>
      </c>
      <c r="L429" s="90" t="s">
        <v>4814</v>
      </c>
      <c r="M429" s="90"/>
    </row>
    <row r="430" spans="1:13" ht="45" hidden="1" customHeight="1" x14ac:dyDescent="0.3">
      <c r="A430" s="56">
        <v>2011</v>
      </c>
      <c r="B430" s="56"/>
      <c r="C430" s="56"/>
      <c r="D430" s="56" t="s">
        <v>4639</v>
      </c>
      <c r="E430" s="56" t="s">
        <v>2831</v>
      </c>
      <c r="F430" s="56" t="s">
        <v>3730</v>
      </c>
      <c r="G430" s="57" t="s">
        <v>2762</v>
      </c>
      <c r="H430" s="56" t="s">
        <v>4640</v>
      </c>
      <c r="I430" s="56" t="s">
        <v>4641</v>
      </c>
      <c r="J430" s="71" t="s">
        <v>4642</v>
      </c>
      <c r="K430" s="90" t="s">
        <v>4861</v>
      </c>
      <c r="L430" s="90" t="s">
        <v>4814</v>
      </c>
      <c r="M430" s="90"/>
    </row>
    <row r="431" spans="1:13" ht="45" hidden="1" customHeight="1" x14ac:dyDescent="0.3">
      <c r="A431" s="56">
        <v>1980</v>
      </c>
      <c r="B431" s="56"/>
      <c r="C431" s="56"/>
      <c r="D431" s="56" t="s">
        <v>3801</v>
      </c>
      <c r="E431" s="53" t="s">
        <v>2831</v>
      </c>
      <c r="F431" s="56" t="s">
        <v>3802</v>
      </c>
      <c r="G431" s="54" t="s">
        <v>2762</v>
      </c>
      <c r="H431" s="56" t="s">
        <v>3803</v>
      </c>
      <c r="I431" s="56" t="s">
        <v>3804</v>
      </c>
      <c r="J431" s="71" t="s">
        <v>3805</v>
      </c>
      <c r="K431" s="90" t="s">
        <v>4861</v>
      </c>
      <c r="L431" s="90" t="s">
        <v>4814</v>
      </c>
      <c r="M431" s="90"/>
    </row>
    <row r="432" spans="1:13" ht="60" hidden="1" customHeight="1" x14ac:dyDescent="0.3">
      <c r="A432" s="56">
        <v>1973</v>
      </c>
      <c r="B432" s="56"/>
      <c r="C432" s="56"/>
      <c r="D432" s="56" t="s">
        <v>3759</v>
      </c>
      <c r="E432" s="56" t="s">
        <v>2831</v>
      </c>
      <c r="F432" s="56" t="s">
        <v>3760</v>
      </c>
      <c r="G432" s="57" t="s">
        <v>3737</v>
      </c>
      <c r="H432" s="56" t="s">
        <v>3761</v>
      </c>
      <c r="I432" s="56" t="s">
        <v>3762</v>
      </c>
      <c r="J432" s="71" t="s">
        <v>3763</v>
      </c>
      <c r="K432" s="90" t="s">
        <v>4861</v>
      </c>
      <c r="L432" s="90" t="s">
        <v>4814</v>
      </c>
      <c r="M432" s="90"/>
    </row>
    <row r="433" spans="1:13" ht="60" hidden="1" customHeight="1" x14ac:dyDescent="0.3">
      <c r="A433" s="56">
        <v>1986</v>
      </c>
      <c r="B433" s="56"/>
      <c r="C433" s="56"/>
      <c r="D433" s="56" t="s">
        <v>2950</v>
      </c>
      <c r="E433" s="53" t="s">
        <v>2831</v>
      </c>
      <c r="F433" s="53" t="s">
        <v>3867</v>
      </c>
      <c r="G433" s="54" t="s">
        <v>2868</v>
      </c>
      <c r="H433" s="56" t="s">
        <v>3871</v>
      </c>
      <c r="I433" s="56" t="s">
        <v>3872</v>
      </c>
      <c r="J433" s="71" t="s">
        <v>3873</v>
      </c>
      <c r="K433" s="90" t="s">
        <v>4861</v>
      </c>
      <c r="L433" s="90" t="s">
        <v>4814</v>
      </c>
      <c r="M433" s="90"/>
    </row>
    <row r="434" spans="1:13" ht="60" hidden="1" customHeight="1" x14ac:dyDescent="0.3">
      <c r="A434" s="56">
        <v>1981</v>
      </c>
      <c r="B434" s="56"/>
      <c r="C434" s="56"/>
      <c r="D434" s="56" t="s">
        <v>3819</v>
      </c>
      <c r="E434" s="56" t="s">
        <v>2831</v>
      </c>
      <c r="F434" s="56" t="s">
        <v>3749</v>
      </c>
      <c r="G434" s="54" t="s">
        <v>2754</v>
      </c>
      <c r="H434" s="56" t="s">
        <v>3820</v>
      </c>
      <c r="I434" s="56" t="s">
        <v>3821</v>
      </c>
      <c r="J434" s="71" t="s">
        <v>3822</v>
      </c>
      <c r="K434" s="90" t="s">
        <v>4861</v>
      </c>
      <c r="L434" s="90" t="s">
        <v>4814</v>
      </c>
      <c r="M434" s="90"/>
    </row>
    <row r="435" spans="1:13" ht="60" hidden="1" customHeight="1" x14ac:dyDescent="0.3">
      <c r="A435" s="56">
        <v>1974</v>
      </c>
      <c r="B435" s="56"/>
      <c r="C435" s="56"/>
      <c r="D435" s="56" t="s">
        <v>3772</v>
      </c>
      <c r="E435" s="56" t="s">
        <v>2831</v>
      </c>
      <c r="F435" s="56" t="s">
        <v>3730</v>
      </c>
      <c r="G435" s="56" t="s">
        <v>3773</v>
      </c>
      <c r="H435" s="56" t="s">
        <v>3774</v>
      </c>
      <c r="I435" s="56" t="s">
        <v>3775</v>
      </c>
      <c r="J435" s="71" t="s">
        <v>3776</v>
      </c>
      <c r="K435" s="90" t="s">
        <v>4861</v>
      </c>
      <c r="L435" s="90" t="s">
        <v>4814</v>
      </c>
      <c r="M435" s="90"/>
    </row>
  </sheetData>
  <autoFilter ref="A1:N435" xr:uid="{00000000-0009-0000-0000-000007000000}">
    <filterColumn colId="10">
      <filters>
        <filter val="3_maybe"/>
        <filter val="4_not"/>
        <filter val="9_missing_paper"/>
        <filter val="9_portfolio"/>
      </filters>
    </filterColumn>
  </autoFilter>
  <sortState ref="A2:N435">
    <sortCondition ref="K2:K435"/>
    <sortCondition ref="L2:L435"/>
    <sortCondition ref="C2:C435"/>
  </sortState>
  <conditionalFormatting sqref="L421:M421 M419:M420 K1:M418 K423:M423 M422 M424 K425:M426 K428:M1048576">
    <cfRule type="containsText" dxfId="13" priority="11" operator="containsText" text="nope">
      <formula>NOT(ISERROR(SEARCH("nope",K1)))</formula>
    </cfRule>
    <cfRule type="containsText" dxfId="12" priority="12" operator="containsText" text="done!">
      <formula>NOT(ISERROR(SEARCH("done!",K1)))</formula>
    </cfRule>
  </conditionalFormatting>
  <conditionalFormatting sqref="K2:K163">
    <cfRule type="containsText" dxfId="11" priority="13" operator="containsText" text="nope">
      <formula>NOT(ISERROR(SEARCH("nope",K2)))</formula>
    </cfRule>
    <cfRule type="containsText" dxfId="10" priority="14" operator="containsText" text="done!">
      <formula>NOT(ISERROR(SEARCH("done!",K2)))</formula>
    </cfRule>
  </conditionalFormatting>
  <conditionalFormatting sqref="K419:L419">
    <cfRule type="containsText" dxfId="9" priority="9" operator="containsText" text="nope">
      <formula>NOT(ISERROR(SEARCH("nope",K419)))</formula>
    </cfRule>
    <cfRule type="containsText" dxfId="8" priority="10" operator="containsText" text="done!">
      <formula>NOT(ISERROR(SEARCH("done!",K419)))</formula>
    </cfRule>
  </conditionalFormatting>
  <conditionalFormatting sqref="K420:L420">
    <cfRule type="containsText" dxfId="7" priority="7" operator="containsText" text="nope">
      <formula>NOT(ISERROR(SEARCH("nope",K420)))</formula>
    </cfRule>
    <cfRule type="containsText" dxfId="6" priority="8" operator="containsText" text="done!">
      <formula>NOT(ISERROR(SEARCH("done!",K420)))</formula>
    </cfRule>
  </conditionalFormatting>
  <conditionalFormatting sqref="L422">
    <cfRule type="containsText" dxfId="5" priority="5" operator="containsText" text="nope">
      <formula>NOT(ISERROR(SEARCH("nope",L422)))</formula>
    </cfRule>
    <cfRule type="containsText" dxfId="4" priority="6" operator="containsText" text="done!">
      <formula>NOT(ISERROR(SEARCH("done!",L422)))</formula>
    </cfRule>
  </conditionalFormatting>
  <conditionalFormatting sqref="L424">
    <cfRule type="containsText" dxfId="3" priority="3" operator="containsText" text="nope">
      <formula>NOT(ISERROR(SEARCH("nope",L424)))</formula>
    </cfRule>
    <cfRule type="containsText" dxfId="2" priority="4" operator="containsText" text="done!">
      <formula>NOT(ISERROR(SEARCH("done!",L424)))</formula>
    </cfRule>
  </conditionalFormatting>
  <conditionalFormatting sqref="K427:M427">
    <cfRule type="containsText" dxfId="1" priority="1" operator="containsText" text="nope">
      <formula>NOT(ISERROR(SEARCH("nope",K427)))</formula>
    </cfRule>
    <cfRule type="containsText" dxfId="0" priority="2" operator="containsText" text="done!">
      <formula>NOT(ISERROR(SEARCH("done!",K427)))</formula>
    </cfRule>
  </conditionalFormatting>
  <hyperlinks>
    <hyperlink ref="O104" r:id="rId1" display="http://faculty.chicagobooth.edu/john.cochrane/research/papers/cross%20sectional%20test%20%28jpe%29.pdf" xr:uid="{00000000-0004-0000-0700-000000000000}"/>
    <hyperlink ref="J120" r:id="rId2" xr:uid="{00000000-0004-0000-0700-000001000000}"/>
    <hyperlink ref="J224" r:id="rId3" xr:uid="{00000000-0004-0000-0700-000002000000}"/>
    <hyperlink ref="J360" r:id="rId4" xr:uid="{00000000-0004-0000-0700-000003000000}"/>
    <hyperlink ref="J227" r:id="rId5" xr:uid="{00000000-0004-0000-0700-000004000000}"/>
    <hyperlink ref="J83" r:id="rId6" xr:uid="{00000000-0004-0000-0700-000005000000}"/>
    <hyperlink ref="J281" r:id="rId7" xr:uid="{00000000-0004-0000-0700-000006000000}"/>
    <hyperlink ref="J131" r:id="rId8" xr:uid="{00000000-0004-0000-0700-000007000000}"/>
    <hyperlink ref="J122" r:id="rId9" xr:uid="{00000000-0004-0000-0700-000008000000}"/>
    <hyperlink ref="J413" r:id="rId10" xr:uid="{00000000-0004-0000-0700-000009000000}"/>
    <hyperlink ref="J282" r:id="rId11" xr:uid="{00000000-0004-0000-0700-00000A000000}"/>
    <hyperlink ref="J191" r:id="rId12" xr:uid="{00000000-0004-0000-0700-00000B000000}"/>
    <hyperlink ref="J236" r:id="rId13" xr:uid="{00000000-0004-0000-0700-00000C000000}"/>
  </hyperlinks>
  <pageMargins left="0.7" right="0.7" top="0.75" bottom="0.75" header="0.3" footer="0.3"/>
  <pageSetup orientation="landscape" r:id="rId14"/>
  <legacyDrawing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AS200"/>
  <sheetViews>
    <sheetView workbookViewId="0">
      <selection activeCell="S6" sqref="S6"/>
    </sheetView>
  </sheetViews>
  <sheetFormatPr defaultColWidth="8.5546875" defaultRowHeight="14.4" x14ac:dyDescent="0.3"/>
  <cols>
    <col min="1" max="1" width="23.33203125" customWidth="1"/>
    <col min="23" max="23" width="17.44140625" customWidth="1"/>
  </cols>
  <sheetData>
    <row r="1" spans="1:45" s="14" customFormat="1" x14ac:dyDescent="0.3">
      <c r="A1" s="14" t="s">
        <v>2415</v>
      </c>
      <c r="B1" s="14" t="s">
        <v>2416</v>
      </c>
      <c r="C1" s="14" t="s">
        <v>2417</v>
      </c>
      <c r="D1" s="14" t="s">
        <v>1546</v>
      </c>
      <c r="E1" s="14" t="s">
        <v>2198</v>
      </c>
      <c r="F1" s="14" t="s">
        <v>2418</v>
      </c>
      <c r="G1" s="14" t="s">
        <v>12</v>
      </c>
      <c r="H1" s="14" t="s">
        <v>2419</v>
      </c>
      <c r="I1" s="14" t="s">
        <v>2420</v>
      </c>
      <c r="J1" s="14" t="s">
        <v>2421</v>
      </c>
      <c r="K1" s="14" t="s">
        <v>2422</v>
      </c>
      <c r="L1" s="14" t="s">
        <v>2423</v>
      </c>
      <c r="M1" s="14" t="s">
        <v>2424</v>
      </c>
      <c r="N1" s="14" t="s">
        <v>2425</v>
      </c>
      <c r="O1" s="14" t="s">
        <v>1035</v>
      </c>
      <c r="P1" s="14" t="s">
        <v>1036</v>
      </c>
      <c r="Q1" s="14" t="s">
        <v>1546</v>
      </c>
      <c r="R1" s="14" t="s">
        <v>2426</v>
      </c>
      <c r="S1" s="14" t="s">
        <v>16</v>
      </c>
      <c r="T1" s="14" t="s">
        <v>2427</v>
      </c>
      <c r="U1" s="14" t="s">
        <v>2428</v>
      </c>
      <c r="V1" s="14" t="s">
        <v>2429</v>
      </c>
      <c r="W1" s="14" t="s">
        <v>2430</v>
      </c>
      <c r="X1" s="14" t="s">
        <v>1034</v>
      </c>
      <c r="Y1" s="14" t="s">
        <v>2431</v>
      </c>
      <c r="Z1" s="14" t="s">
        <v>2432</v>
      </c>
      <c r="AA1" s="14" t="s">
        <v>2433</v>
      </c>
      <c r="AB1" s="14" t="s">
        <v>2434</v>
      </c>
      <c r="AC1" s="14" t="s">
        <v>2435</v>
      </c>
      <c r="AD1" s="14" t="s">
        <v>2436</v>
      </c>
      <c r="AE1" s="14" t="s">
        <v>2437</v>
      </c>
      <c r="AF1" s="14" t="s">
        <v>2438</v>
      </c>
      <c r="AG1" s="14" t="s">
        <v>2439</v>
      </c>
      <c r="AH1" s="14" t="s">
        <v>2440</v>
      </c>
      <c r="AI1" s="14" t="s">
        <v>2441</v>
      </c>
      <c r="AJ1" s="14" t="s">
        <v>1321</v>
      </c>
      <c r="AK1" s="14" t="s">
        <v>1322</v>
      </c>
      <c r="AL1" s="14" t="s">
        <v>2442</v>
      </c>
      <c r="AM1" s="14" t="s">
        <v>1323</v>
      </c>
      <c r="AN1" s="14" t="s">
        <v>1324</v>
      </c>
      <c r="AO1" s="14" t="s">
        <v>1325</v>
      </c>
      <c r="AP1" s="14" t="s">
        <v>1326</v>
      </c>
      <c r="AQ1" s="14" t="s">
        <v>2443</v>
      </c>
      <c r="AR1" s="14" t="s">
        <v>1327</v>
      </c>
      <c r="AS1" s="14" t="s">
        <v>2444</v>
      </c>
    </row>
    <row r="2" spans="1:45" x14ac:dyDescent="0.3">
      <c r="A2" t="s">
        <v>125</v>
      </c>
      <c r="B2" t="s">
        <v>125</v>
      </c>
      <c r="C2" t="s">
        <v>2445</v>
      </c>
      <c r="D2" t="s">
        <v>2446</v>
      </c>
      <c r="E2" t="s">
        <v>1516</v>
      </c>
      <c r="F2">
        <v>2005</v>
      </c>
      <c r="G2" t="s">
        <v>64</v>
      </c>
      <c r="H2" t="s">
        <v>125</v>
      </c>
      <c r="I2">
        <v>1</v>
      </c>
      <c r="J2">
        <v>0</v>
      </c>
      <c r="K2">
        <v>1980</v>
      </c>
      <c r="L2">
        <v>2002</v>
      </c>
      <c r="M2">
        <v>1</v>
      </c>
      <c r="N2">
        <v>0</v>
      </c>
      <c r="O2">
        <v>0</v>
      </c>
      <c r="P2">
        <v>0</v>
      </c>
      <c r="Q2" t="s">
        <v>1192</v>
      </c>
      <c r="R2" t="b">
        <f>FALSE()</f>
        <v>0</v>
      </c>
      <c r="S2" t="s">
        <v>2447</v>
      </c>
      <c r="T2">
        <v>0.460944414138794</v>
      </c>
      <c r="U2">
        <v>2.1540112495422399</v>
      </c>
      <c r="V2" t="s">
        <v>128</v>
      </c>
      <c r="W2" t="s">
        <v>405</v>
      </c>
      <c r="X2">
        <v>1</v>
      </c>
      <c r="Y2">
        <v>1</v>
      </c>
      <c r="Z2">
        <v>1</v>
      </c>
      <c r="AA2">
        <v>1</v>
      </c>
      <c r="AC2">
        <v>1</v>
      </c>
      <c r="AE2" t="s">
        <v>2448</v>
      </c>
      <c r="AF2" t="s">
        <v>2449</v>
      </c>
      <c r="AG2">
        <v>1</v>
      </c>
      <c r="AH2" t="e">
        <f>#DIV/0!</f>
        <v>#DIV/0!</v>
      </c>
      <c r="AI2" t="e">
        <f>#DIV/0!</f>
        <v>#DIV/0!</v>
      </c>
      <c r="AL2">
        <v>0</v>
      </c>
      <c r="AR2" t="s">
        <v>1341</v>
      </c>
    </row>
    <row r="3" spans="1:45" x14ac:dyDescent="0.3">
      <c r="A3" t="s">
        <v>326</v>
      </c>
      <c r="B3" t="s">
        <v>326</v>
      </c>
      <c r="C3" t="s">
        <v>326</v>
      </c>
      <c r="D3" t="s">
        <v>328</v>
      </c>
      <c r="E3" t="s">
        <v>1113</v>
      </c>
      <c r="F3">
        <v>2002</v>
      </c>
      <c r="G3" t="s">
        <v>64</v>
      </c>
      <c r="H3" t="s">
        <v>326</v>
      </c>
      <c r="I3">
        <v>1</v>
      </c>
      <c r="J3">
        <v>0</v>
      </c>
      <c r="K3">
        <v>1979</v>
      </c>
      <c r="L3">
        <v>1998</v>
      </c>
      <c r="M3">
        <v>1</v>
      </c>
      <c r="N3">
        <v>0</v>
      </c>
      <c r="O3">
        <v>0</v>
      </c>
      <c r="P3">
        <v>0</v>
      </c>
      <c r="Q3" t="s">
        <v>1114</v>
      </c>
      <c r="R3" t="b">
        <f>FALSE()</f>
        <v>0</v>
      </c>
      <c r="T3">
        <v>2.0457406044006299</v>
      </c>
      <c r="U3">
        <v>9.4212455749511701</v>
      </c>
      <c r="V3" t="s">
        <v>128</v>
      </c>
      <c r="W3" t="s">
        <v>405</v>
      </c>
      <c r="X3">
        <v>1</v>
      </c>
      <c r="Y3">
        <v>1</v>
      </c>
      <c r="Z3">
        <v>1</v>
      </c>
      <c r="AA3">
        <v>1</v>
      </c>
      <c r="AC3">
        <v>1</v>
      </c>
      <c r="AE3" t="s">
        <v>2448</v>
      </c>
      <c r="AF3" t="s">
        <v>2449</v>
      </c>
      <c r="AG3">
        <v>1</v>
      </c>
      <c r="AH3">
        <v>3.0533441856725898</v>
      </c>
      <c r="AI3">
        <v>2.3791024179169602</v>
      </c>
      <c r="AJ3">
        <v>0.67</v>
      </c>
      <c r="AK3">
        <v>3.96</v>
      </c>
      <c r="AL3">
        <v>1</v>
      </c>
      <c r="AM3" t="s">
        <v>1328</v>
      </c>
      <c r="AN3">
        <v>10</v>
      </c>
      <c r="AO3" t="s">
        <v>1343</v>
      </c>
      <c r="AP3" t="s">
        <v>171</v>
      </c>
      <c r="AR3" t="s">
        <v>1373</v>
      </c>
    </row>
    <row r="4" spans="1:45" x14ac:dyDescent="0.3">
      <c r="A4" t="s">
        <v>800</v>
      </c>
      <c r="B4" t="s">
        <v>800</v>
      </c>
      <c r="C4" t="s">
        <v>800</v>
      </c>
      <c r="D4" t="s">
        <v>802</v>
      </c>
      <c r="E4" t="s">
        <v>801</v>
      </c>
      <c r="F4">
        <v>2005</v>
      </c>
      <c r="G4" t="s">
        <v>107</v>
      </c>
      <c r="H4" t="s">
        <v>800</v>
      </c>
      <c r="I4">
        <v>1</v>
      </c>
      <c r="J4">
        <v>0</v>
      </c>
      <c r="K4">
        <v>1980</v>
      </c>
      <c r="L4">
        <v>2003</v>
      </c>
      <c r="M4">
        <v>1</v>
      </c>
      <c r="N4">
        <v>0</v>
      </c>
      <c r="O4">
        <v>1</v>
      </c>
      <c r="P4">
        <v>0</v>
      </c>
      <c r="Q4" t="s">
        <v>1263</v>
      </c>
      <c r="R4" t="b">
        <f>FALSE()</f>
        <v>0</v>
      </c>
      <c r="S4" t="s">
        <v>294</v>
      </c>
      <c r="T4">
        <v>0.48015332221984902</v>
      </c>
      <c r="U4">
        <v>1.6092680692672701</v>
      </c>
      <c r="V4" t="s">
        <v>128</v>
      </c>
      <c r="W4" t="s">
        <v>405</v>
      </c>
      <c r="X4">
        <v>1</v>
      </c>
      <c r="Y4">
        <v>1</v>
      </c>
      <c r="Z4">
        <v>1</v>
      </c>
      <c r="AA4">
        <v>1</v>
      </c>
      <c r="AC4">
        <v>1</v>
      </c>
      <c r="AE4" t="s">
        <v>2450</v>
      </c>
      <c r="AF4" t="s">
        <v>2449</v>
      </c>
      <c r="AG4">
        <v>1</v>
      </c>
      <c r="AH4">
        <v>0.44874142263537298</v>
      </c>
      <c r="AI4">
        <v>0.40131373298435702</v>
      </c>
      <c r="AJ4">
        <v>1.07</v>
      </c>
      <c r="AK4">
        <v>4.01</v>
      </c>
      <c r="AL4">
        <v>1</v>
      </c>
      <c r="AM4" t="s">
        <v>1328</v>
      </c>
      <c r="AN4" t="s">
        <v>1378</v>
      </c>
      <c r="AO4" t="s">
        <v>1469</v>
      </c>
      <c r="AP4" t="s">
        <v>1335</v>
      </c>
      <c r="AR4" t="s">
        <v>2451</v>
      </c>
      <c r="AS4" t="s">
        <v>2452</v>
      </c>
    </row>
    <row r="5" spans="1:45" x14ac:dyDescent="0.3">
      <c r="A5" t="s">
        <v>803</v>
      </c>
      <c r="B5" t="s">
        <v>803</v>
      </c>
      <c r="C5" t="s">
        <v>803</v>
      </c>
      <c r="D5" t="s">
        <v>804</v>
      </c>
      <c r="E5" t="s">
        <v>801</v>
      </c>
      <c r="F5">
        <v>2005</v>
      </c>
      <c r="G5" t="s">
        <v>107</v>
      </c>
      <c r="H5" t="s">
        <v>803</v>
      </c>
      <c r="I5">
        <v>1</v>
      </c>
      <c r="J5">
        <v>0</v>
      </c>
      <c r="K5">
        <v>1980</v>
      </c>
      <c r="L5">
        <v>2003</v>
      </c>
      <c r="M5">
        <v>1</v>
      </c>
      <c r="N5">
        <v>0</v>
      </c>
      <c r="O5">
        <v>1</v>
      </c>
      <c r="P5">
        <v>0</v>
      </c>
      <c r="Q5" t="s">
        <v>1264</v>
      </c>
      <c r="R5" t="b">
        <f>FALSE()</f>
        <v>0</v>
      </c>
      <c r="S5" t="s">
        <v>294</v>
      </c>
      <c r="T5">
        <v>0.96264809370040905</v>
      </c>
      <c r="U5">
        <v>2.93810367584229</v>
      </c>
      <c r="V5" t="s">
        <v>128</v>
      </c>
      <c r="W5" t="s">
        <v>405</v>
      </c>
      <c r="X5">
        <v>1</v>
      </c>
      <c r="Y5">
        <v>1</v>
      </c>
      <c r="Z5">
        <v>1</v>
      </c>
      <c r="AA5">
        <v>1</v>
      </c>
      <c r="AC5">
        <v>1</v>
      </c>
      <c r="AE5" t="s">
        <v>2450</v>
      </c>
      <c r="AF5" t="s">
        <v>2449</v>
      </c>
      <c r="AG5">
        <v>1</v>
      </c>
      <c r="AH5">
        <v>1.78268165500076</v>
      </c>
      <c r="AI5">
        <v>1.18951565823574</v>
      </c>
      <c r="AJ5">
        <v>0.54</v>
      </c>
      <c r="AK5">
        <v>2.4700000000000002</v>
      </c>
      <c r="AL5">
        <v>1</v>
      </c>
      <c r="AM5" t="s">
        <v>1328</v>
      </c>
      <c r="AN5" t="s">
        <v>1378</v>
      </c>
      <c r="AO5" t="s">
        <v>1469</v>
      </c>
      <c r="AP5" t="s">
        <v>1335</v>
      </c>
      <c r="AR5" t="s">
        <v>2453</v>
      </c>
      <c r="AS5" t="s">
        <v>2454</v>
      </c>
    </row>
    <row r="6" spans="1:45" x14ac:dyDescent="0.3">
      <c r="A6" t="s">
        <v>805</v>
      </c>
      <c r="B6" t="s">
        <v>805</v>
      </c>
      <c r="C6" t="s">
        <v>805</v>
      </c>
      <c r="D6" t="s">
        <v>806</v>
      </c>
      <c r="E6" t="s">
        <v>801</v>
      </c>
      <c r="F6">
        <v>2005</v>
      </c>
      <c r="G6" t="s">
        <v>107</v>
      </c>
      <c r="H6" t="s">
        <v>805</v>
      </c>
      <c r="I6">
        <v>1</v>
      </c>
      <c r="J6">
        <v>0</v>
      </c>
      <c r="K6">
        <v>1980</v>
      </c>
      <c r="L6">
        <v>2003</v>
      </c>
      <c r="M6">
        <v>1</v>
      </c>
      <c r="N6">
        <v>0</v>
      </c>
      <c r="O6">
        <v>1</v>
      </c>
      <c r="P6">
        <v>0</v>
      </c>
      <c r="Q6" t="s">
        <v>1265</v>
      </c>
      <c r="R6" t="b">
        <f>FALSE()</f>
        <v>0</v>
      </c>
      <c r="S6" t="s">
        <v>294</v>
      </c>
      <c r="T6">
        <v>2.16739797592163</v>
      </c>
      <c r="U6">
        <v>7.67092037200928</v>
      </c>
      <c r="V6" t="s">
        <v>128</v>
      </c>
      <c r="W6" t="s">
        <v>405</v>
      </c>
      <c r="X6">
        <v>1</v>
      </c>
      <c r="Y6">
        <v>1</v>
      </c>
      <c r="Z6">
        <v>1</v>
      </c>
      <c r="AA6">
        <v>1</v>
      </c>
      <c r="AC6">
        <v>1</v>
      </c>
      <c r="AE6" t="s">
        <v>2450</v>
      </c>
      <c r="AF6" t="s">
        <v>2449</v>
      </c>
      <c r="AG6">
        <v>1</v>
      </c>
      <c r="AH6">
        <v>2.0256055849734902</v>
      </c>
      <c r="AI6">
        <v>1.7513516831071401</v>
      </c>
      <c r="AJ6">
        <v>1.07</v>
      </c>
      <c r="AK6">
        <v>4.38</v>
      </c>
      <c r="AL6">
        <v>1</v>
      </c>
      <c r="AM6" t="s">
        <v>1328</v>
      </c>
      <c r="AN6" t="s">
        <v>1378</v>
      </c>
      <c r="AO6" t="s">
        <v>1469</v>
      </c>
      <c r="AP6" t="s">
        <v>1335</v>
      </c>
      <c r="AR6" t="s">
        <v>2453</v>
      </c>
      <c r="AS6" t="s">
        <v>2455</v>
      </c>
    </row>
    <row r="7" spans="1:45" x14ac:dyDescent="0.3">
      <c r="A7" t="s">
        <v>807</v>
      </c>
      <c r="B7" t="s">
        <v>807</v>
      </c>
      <c r="C7" t="s">
        <v>807</v>
      </c>
      <c r="D7" t="s">
        <v>808</v>
      </c>
      <c r="E7" t="s">
        <v>801</v>
      </c>
      <c r="F7">
        <v>2005</v>
      </c>
      <c r="G7" t="s">
        <v>107</v>
      </c>
      <c r="H7" t="s">
        <v>807</v>
      </c>
      <c r="I7">
        <v>1</v>
      </c>
      <c r="J7">
        <v>0</v>
      </c>
      <c r="K7">
        <v>1980</v>
      </c>
      <c r="L7">
        <v>2003</v>
      </c>
      <c r="M7">
        <v>1</v>
      </c>
      <c r="N7">
        <v>0</v>
      </c>
      <c r="O7">
        <v>1</v>
      </c>
      <c r="P7">
        <v>0</v>
      </c>
      <c r="Q7" t="s">
        <v>1266</v>
      </c>
      <c r="R7" t="b">
        <f>FALSE()</f>
        <v>0</v>
      </c>
      <c r="S7" t="s">
        <v>294</v>
      </c>
      <c r="T7">
        <v>1.3850722312927199</v>
      </c>
      <c r="U7">
        <v>3.7017259597778298</v>
      </c>
      <c r="V7" t="s">
        <v>128</v>
      </c>
      <c r="W7" t="s">
        <v>405</v>
      </c>
      <c r="X7">
        <v>1</v>
      </c>
      <c r="Y7">
        <v>1</v>
      </c>
      <c r="Z7">
        <v>1</v>
      </c>
      <c r="AA7">
        <v>1</v>
      </c>
      <c r="AC7">
        <v>1</v>
      </c>
      <c r="AE7" t="s">
        <v>2450</v>
      </c>
      <c r="AF7" t="s">
        <v>2449</v>
      </c>
      <c r="AG7">
        <v>1</v>
      </c>
      <c r="AH7">
        <v>1.5055132948834</v>
      </c>
      <c r="AI7">
        <v>1.3659505386634101</v>
      </c>
      <c r="AJ7">
        <v>0.92</v>
      </c>
      <c r="AK7">
        <v>2.71</v>
      </c>
      <c r="AL7">
        <v>1</v>
      </c>
      <c r="AM7" t="s">
        <v>1328</v>
      </c>
      <c r="AN7" t="s">
        <v>1378</v>
      </c>
      <c r="AO7" t="s">
        <v>1469</v>
      </c>
      <c r="AP7" t="s">
        <v>1335</v>
      </c>
      <c r="AR7" t="s">
        <v>2453</v>
      </c>
      <c r="AS7" t="s">
        <v>2456</v>
      </c>
    </row>
    <row r="8" spans="1:45" x14ac:dyDescent="0.3">
      <c r="A8" t="s">
        <v>586</v>
      </c>
      <c r="B8" t="s">
        <v>586</v>
      </c>
      <c r="C8" t="s">
        <v>2457</v>
      </c>
      <c r="D8" t="s">
        <v>588</v>
      </c>
      <c r="E8" t="s">
        <v>1538</v>
      </c>
      <c r="F8">
        <v>2011</v>
      </c>
      <c r="G8" t="s">
        <v>20</v>
      </c>
      <c r="H8" t="s">
        <v>586</v>
      </c>
      <c r="I8">
        <v>1</v>
      </c>
      <c r="J8">
        <v>1</v>
      </c>
      <c r="K8">
        <v>1989</v>
      </c>
      <c r="L8">
        <v>2008</v>
      </c>
      <c r="M8">
        <v>0</v>
      </c>
      <c r="N8">
        <v>1</v>
      </c>
      <c r="O8">
        <v>0</v>
      </c>
      <c r="P8">
        <v>0</v>
      </c>
      <c r="Q8" t="s">
        <v>1237</v>
      </c>
      <c r="R8" t="b">
        <f>FALSE()</f>
        <v>0</v>
      </c>
      <c r="T8">
        <v>0.63373965024948098</v>
      </c>
      <c r="U8">
        <v>5.1378860473632804</v>
      </c>
      <c r="V8" t="s">
        <v>21</v>
      </c>
      <c r="W8" t="s">
        <v>592</v>
      </c>
      <c r="X8">
        <v>-1</v>
      </c>
      <c r="Y8">
        <v>1</v>
      </c>
      <c r="Z8">
        <v>1</v>
      </c>
      <c r="AA8">
        <v>1</v>
      </c>
      <c r="AC8">
        <v>1</v>
      </c>
      <c r="AE8" t="s">
        <v>2448</v>
      </c>
      <c r="AF8" t="s">
        <v>2449</v>
      </c>
      <c r="AG8">
        <v>1</v>
      </c>
      <c r="AH8">
        <v>0.65333984561802205</v>
      </c>
      <c r="AI8">
        <v>1.5616674915997799</v>
      </c>
      <c r="AJ8">
        <v>0.97</v>
      </c>
      <c r="AK8">
        <v>3.29</v>
      </c>
      <c r="AL8">
        <v>1</v>
      </c>
      <c r="AM8" t="s">
        <v>1328</v>
      </c>
      <c r="AN8">
        <v>10</v>
      </c>
      <c r="AO8" t="s">
        <v>10</v>
      </c>
      <c r="AP8" t="s">
        <v>1335</v>
      </c>
      <c r="AR8" t="s">
        <v>1416</v>
      </c>
    </row>
    <row r="9" spans="1:45" x14ac:dyDescent="0.3">
      <c r="A9" t="s">
        <v>593</v>
      </c>
      <c r="B9" t="s">
        <v>593</v>
      </c>
      <c r="C9" t="s">
        <v>2458</v>
      </c>
      <c r="D9" t="s">
        <v>594</v>
      </c>
      <c r="E9" t="s">
        <v>1538</v>
      </c>
      <c r="F9">
        <v>2011</v>
      </c>
      <c r="G9" t="s">
        <v>20</v>
      </c>
      <c r="H9" t="s">
        <v>593</v>
      </c>
      <c r="I9">
        <v>1</v>
      </c>
      <c r="J9">
        <v>1</v>
      </c>
      <c r="K9">
        <v>1989</v>
      </c>
      <c r="L9">
        <v>2008</v>
      </c>
      <c r="M9">
        <v>0</v>
      </c>
      <c r="N9">
        <v>1</v>
      </c>
      <c r="O9">
        <v>0</v>
      </c>
      <c r="P9">
        <v>0</v>
      </c>
      <c r="Q9" t="s">
        <v>1238</v>
      </c>
      <c r="R9" t="b">
        <f>FALSE()</f>
        <v>0</v>
      </c>
      <c r="T9">
        <v>0.48905596137046797</v>
      </c>
      <c r="U9">
        <v>3.5072135925293</v>
      </c>
      <c r="V9" t="s">
        <v>21</v>
      </c>
      <c r="W9" t="s">
        <v>592</v>
      </c>
      <c r="X9">
        <v>-1</v>
      </c>
      <c r="Y9">
        <v>1</v>
      </c>
      <c r="Z9">
        <v>1</v>
      </c>
      <c r="AA9">
        <v>1</v>
      </c>
      <c r="AC9">
        <v>1</v>
      </c>
      <c r="AE9" t="s">
        <v>2448</v>
      </c>
      <c r="AF9" t="s">
        <v>2449</v>
      </c>
      <c r="AG9">
        <v>1</v>
      </c>
      <c r="AH9">
        <v>0.688811213197842</v>
      </c>
      <c r="AI9">
        <v>1.0660223685499399</v>
      </c>
      <c r="AJ9">
        <v>0.71</v>
      </c>
      <c r="AK9">
        <v>3.29</v>
      </c>
      <c r="AL9">
        <v>1</v>
      </c>
      <c r="AM9" t="s">
        <v>1328</v>
      </c>
      <c r="AN9">
        <v>10</v>
      </c>
      <c r="AO9" t="s">
        <v>10</v>
      </c>
      <c r="AP9" t="s">
        <v>1335</v>
      </c>
      <c r="AR9" t="s">
        <v>1417</v>
      </c>
    </row>
    <row r="10" spans="1:45" x14ac:dyDescent="0.3">
      <c r="A10" t="s">
        <v>938</v>
      </c>
      <c r="B10" t="s">
        <v>938</v>
      </c>
      <c r="C10" t="s">
        <v>938</v>
      </c>
      <c r="D10" t="s">
        <v>938</v>
      </c>
      <c r="E10" t="s">
        <v>939</v>
      </c>
      <c r="F10">
        <v>1996</v>
      </c>
      <c r="G10" t="s">
        <v>20</v>
      </c>
      <c r="H10" t="s">
        <v>938</v>
      </c>
      <c r="I10">
        <v>1</v>
      </c>
      <c r="J10">
        <v>1</v>
      </c>
      <c r="K10">
        <v>1962</v>
      </c>
      <c r="L10">
        <v>1991</v>
      </c>
      <c r="M10">
        <v>0</v>
      </c>
      <c r="N10">
        <v>1</v>
      </c>
      <c r="O10">
        <v>0</v>
      </c>
      <c r="P10">
        <v>0</v>
      </c>
      <c r="Q10" t="s">
        <v>1048</v>
      </c>
      <c r="R10" t="b">
        <f>FALSE()</f>
        <v>0</v>
      </c>
      <c r="T10">
        <v>0.70180809497833296</v>
      </c>
      <c r="U10">
        <v>6.0838141441345197</v>
      </c>
      <c r="V10" t="s">
        <v>21</v>
      </c>
      <c r="W10" t="s">
        <v>592</v>
      </c>
      <c r="X10">
        <v>-1</v>
      </c>
      <c r="Y10">
        <v>1</v>
      </c>
      <c r="Z10">
        <v>1</v>
      </c>
      <c r="AA10">
        <v>1</v>
      </c>
      <c r="AC10">
        <v>1</v>
      </c>
      <c r="AE10" t="s">
        <v>2450</v>
      </c>
      <c r="AF10" t="s">
        <v>2449</v>
      </c>
      <c r="AG10">
        <v>1</v>
      </c>
      <c r="AH10">
        <v>0.80977857112884499</v>
      </c>
      <c r="AI10">
        <v>1.29168028537888</v>
      </c>
      <c r="AJ10">
        <v>0.86666666666666703</v>
      </c>
      <c r="AK10">
        <v>4.71</v>
      </c>
      <c r="AL10">
        <v>1</v>
      </c>
      <c r="AM10" t="s">
        <v>1328</v>
      </c>
      <c r="AN10">
        <v>10</v>
      </c>
      <c r="AO10" t="s">
        <v>10</v>
      </c>
      <c r="AP10" t="s">
        <v>167</v>
      </c>
      <c r="AR10" t="s">
        <v>2459</v>
      </c>
      <c r="AS10" t="s">
        <v>2460</v>
      </c>
    </row>
    <row r="11" spans="1:45" x14ac:dyDescent="0.3">
      <c r="A11" t="s">
        <v>1012</v>
      </c>
      <c r="B11" t="s">
        <v>2461</v>
      </c>
      <c r="C11" t="s">
        <v>2462</v>
      </c>
      <c r="D11" t="s">
        <v>2463</v>
      </c>
      <c r="E11" t="s">
        <v>1013</v>
      </c>
      <c r="F11">
        <v>2001</v>
      </c>
      <c r="G11" t="s">
        <v>20</v>
      </c>
      <c r="H11" t="s">
        <v>1012</v>
      </c>
      <c r="I11">
        <v>1</v>
      </c>
      <c r="J11">
        <v>0</v>
      </c>
      <c r="K11">
        <v>1971</v>
      </c>
      <c r="L11">
        <v>1992</v>
      </c>
      <c r="M11">
        <v>0</v>
      </c>
      <c r="N11">
        <v>1</v>
      </c>
      <c r="O11">
        <v>0</v>
      </c>
      <c r="P11">
        <v>0</v>
      </c>
      <c r="Q11" t="s">
        <v>1046</v>
      </c>
      <c r="R11" t="b">
        <f>FALSE()</f>
        <v>0</v>
      </c>
      <c r="T11">
        <v>0.455972880125046</v>
      </c>
      <c r="U11">
        <v>5.7665681838989302</v>
      </c>
      <c r="V11" t="s">
        <v>21</v>
      </c>
      <c r="W11" t="s">
        <v>592</v>
      </c>
      <c r="X11">
        <v>-1</v>
      </c>
      <c r="Y11">
        <v>1</v>
      </c>
      <c r="Z11">
        <v>1</v>
      </c>
      <c r="AA11">
        <v>1</v>
      </c>
      <c r="AC11">
        <v>1</v>
      </c>
      <c r="AE11" t="s">
        <v>2450</v>
      </c>
      <c r="AF11" t="s">
        <v>2449</v>
      </c>
      <c r="AG11">
        <v>1</v>
      </c>
      <c r="AH11">
        <v>-0.49742496013641402</v>
      </c>
      <c r="AI11">
        <v>0.68405316534981297</v>
      </c>
      <c r="AJ11">
        <v>-0.91666666666666696</v>
      </c>
      <c r="AK11">
        <v>8.43</v>
      </c>
      <c r="AL11">
        <v>1</v>
      </c>
      <c r="AM11" t="s">
        <v>1328</v>
      </c>
      <c r="AN11">
        <v>10</v>
      </c>
      <c r="AO11" t="s">
        <v>1337</v>
      </c>
      <c r="AP11" t="s">
        <v>1335</v>
      </c>
      <c r="AR11" t="s">
        <v>2464</v>
      </c>
      <c r="AS11" t="s">
        <v>2465</v>
      </c>
    </row>
    <row r="12" spans="1:45" x14ac:dyDescent="0.3">
      <c r="A12" t="s">
        <v>597</v>
      </c>
      <c r="B12" t="s">
        <v>599</v>
      </c>
      <c r="C12" t="s">
        <v>599</v>
      </c>
      <c r="D12" t="s">
        <v>599</v>
      </c>
      <c r="E12" t="s">
        <v>598</v>
      </c>
      <c r="F12">
        <v>2009</v>
      </c>
      <c r="G12" t="s">
        <v>107</v>
      </c>
      <c r="H12" t="s">
        <v>597</v>
      </c>
      <c r="I12">
        <v>1</v>
      </c>
      <c r="J12">
        <v>0</v>
      </c>
      <c r="K12">
        <v>1973</v>
      </c>
      <c r="L12">
        <v>2001</v>
      </c>
      <c r="M12">
        <v>1</v>
      </c>
      <c r="N12">
        <v>0</v>
      </c>
      <c r="O12">
        <v>0</v>
      </c>
      <c r="P12">
        <v>0</v>
      </c>
      <c r="Q12" t="s">
        <v>1298</v>
      </c>
      <c r="R12" t="b">
        <f>FALSE()</f>
        <v>0</v>
      </c>
      <c r="T12">
        <v>0.47692936658859297</v>
      </c>
      <c r="U12">
        <v>1.9185546636581401</v>
      </c>
      <c r="V12" t="s">
        <v>21</v>
      </c>
      <c r="W12" t="s">
        <v>601</v>
      </c>
      <c r="X12">
        <v>1</v>
      </c>
      <c r="Y12">
        <v>1</v>
      </c>
      <c r="Z12">
        <v>1</v>
      </c>
      <c r="AA12">
        <v>1</v>
      </c>
      <c r="AC12">
        <v>1</v>
      </c>
      <c r="AE12" t="s">
        <v>2448</v>
      </c>
      <c r="AF12" t="s">
        <v>2449</v>
      </c>
      <c r="AG12">
        <v>1</v>
      </c>
      <c r="AH12" t="e">
        <f>#DIV/0!</f>
        <v>#DIV/0!</v>
      </c>
      <c r="AI12" t="e">
        <f>#DIV/0!</f>
        <v>#DIV/0!</v>
      </c>
      <c r="AL12">
        <v>0</v>
      </c>
      <c r="AR12" t="s">
        <v>1418</v>
      </c>
    </row>
    <row r="13" spans="1:45" x14ac:dyDescent="0.3">
      <c r="A13" t="s">
        <v>646</v>
      </c>
      <c r="B13" t="s">
        <v>646</v>
      </c>
      <c r="C13" t="s">
        <v>646</v>
      </c>
      <c r="D13" t="s">
        <v>648</v>
      </c>
      <c r="E13" t="s">
        <v>1540</v>
      </c>
      <c r="F13">
        <v>2004</v>
      </c>
      <c r="G13" t="s">
        <v>139</v>
      </c>
      <c r="H13" t="s">
        <v>646</v>
      </c>
      <c r="I13">
        <v>1</v>
      </c>
      <c r="J13">
        <v>1</v>
      </c>
      <c r="K13">
        <v>1964</v>
      </c>
      <c r="L13">
        <v>2002</v>
      </c>
      <c r="M13">
        <v>0</v>
      </c>
      <c r="N13">
        <v>1</v>
      </c>
      <c r="O13">
        <v>0</v>
      </c>
      <c r="P13">
        <v>0</v>
      </c>
      <c r="Q13" t="s">
        <v>1219</v>
      </c>
      <c r="R13" t="b">
        <f>FALSE()</f>
        <v>0</v>
      </c>
      <c r="T13">
        <v>0.90299111604690596</v>
      </c>
      <c r="U13">
        <v>8.6437120437622106</v>
      </c>
      <c r="V13" t="s">
        <v>21</v>
      </c>
      <c r="W13" t="s">
        <v>601</v>
      </c>
      <c r="X13">
        <v>-1</v>
      </c>
      <c r="Y13">
        <v>1</v>
      </c>
      <c r="Z13">
        <v>1</v>
      </c>
      <c r="AA13">
        <v>1</v>
      </c>
      <c r="AC13">
        <v>1</v>
      </c>
      <c r="AE13" t="s">
        <v>2448</v>
      </c>
      <c r="AF13" t="s">
        <v>2449</v>
      </c>
      <c r="AG13">
        <v>1</v>
      </c>
      <c r="AH13">
        <v>0.61012913246412503</v>
      </c>
      <c r="AI13">
        <v>1.0229245022203799</v>
      </c>
      <c r="AJ13">
        <v>1.48</v>
      </c>
      <c r="AK13">
        <v>8.4499999999999993</v>
      </c>
      <c r="AL13">
        <v>1</v>
      </c>
      <c r="AM13" t="s">
        <v>1328</v>
      </c>
      <c r="AN13">
        <v>10</v>
      </c>
      <c r="AO13" t="s">
        <v>1337</v>
      </c>
      <c r="AP13" t="s">
        <v>1423</v>
      </c>
      <c r="AR13" t="s">
        <v>1424</v>
      </c>
    </row>
    <row r="14" spans="1:45" x14ac:dyDescent="0.3">
      <c r="A14" t="s">
        <v>865</v>
      </c>
      <c r="B14" t="s">
        <v>865</v>
      </c>
      <c r="C14" t="s">
        <v>865</v>
      </c>
      <c r="D14" t="s">
        <v>867</v>
      </c>
      <c r="E14" t="s">
        <v>866</v>
      </c>
      <c r="F14">
        <v>2012</v>
      </c>
      <c r="G14" t="s">
        <v>64</v>
      </c>
      <c r="H14" t="s">
        <v>865</v>
      </c>
      <c r="I14">
        <v>1</v>
      </c>
      <c r="J14">
        <v>0</v>
      </c>
      <c r="K14">
        <v>1972</v>
      </c>
      <c r="L14">
        <v>2009</v>
      </c>
      <c r="M14">
        <v>1</v>
      </c>
      <c r="N14">
        <v>0</v>
      </c>
      <c r="O14">
        <v>0</v>
      </c>
      <c r="P14">
        <v>0</v>
      </c>
      <c r="Q14" t="s">
        <v>1075</v>
      </c>
      <c r="R14" t="b">
        <f>FALSE()</f>
        <v>0</v>
      </c>
      <c r="T14">
        <v>0.64219778776168801</v>
      </c>
      <c r="U14">
        <v>3.1147663593292201</v>
      </c>
      <c r="V14" t="s">
        <v>21</v>
      </c>
      <c r="W14" t="s">
        <v>601</v>
      </c>
      <c r="X14">
        <v>1</v>
      </c>
      <c r="Y14">
        <v>1</v>
      </c>
      <c r="Z14">
        <v>1</v>
      </c>
      <c r="AA14">
        <v>1</v>
      </c>
      <c r="AC14">
        <v>1</v>
      </c>
      <c r="AE14" t="s">
        <v>2450</v>
      </c>
      <c r="AF14" t="s">
        <v>2449</v>
      </c>
      <c r="AG14">
        <v>1</v>
      </c>
      <c r="AH14">
        <v>0.93072143153867903</v>
      </c>
      <c r="AI14">
        <v>1.45549829875197</v>
      </c>
      <c r="AJ14">
        <v>0.69</v>
      </c>
      <c r="AK14">
        <v>2.14</v>
      </c>
      <c r="AL14">
        <v>1</v>
      </c>
      <c r="AM14" t="s">
        <v>1328</v>
      </c>
      <c r="AN14">
        <v>10</v>
      </c>
      <c r="AO14" t="s">
        <v>1337</v>
      </c>
      <c r="AP14" t="s">
        <v>1335</v>
      </c>
      <c r="AR14" t="s">
        <v>2466</v>
      </c>
      <c r="AS14" t="s">
        <v>2467</v>
      </c>
    </row>
    <row r="15" spans="1:45" x14ac:dyDescent="0.3">
      <c r="A15" t="s">
        <v>985</v>
      </c>
      <c r="B15" t="s">
        <v>2468</v>
      </c>
      <c r="C15" t="s">
        <v>2468</v>
      </c>
      <c r="D15" t="s">
        <v>987</v>
      </c>
      <c r="E15" t="s">
        <v>986</v>
      </c>
      <c r="F15">
        <v>2010</v>
      </c>
      <c r="G15" t="s">
        <v>121</v>
      </c>
      <c r="H15" t="s">
        <v>985</v>
      </c>
      <c r="I15">
        <v>1</v>
      </c>
      <c r="J15">
        <v>0</v>
      </c>
      <c r="K15">
        <v>1971</v>
      </c>
      <c r="L15">
        <v>2005</v>
      </c>
      <c r="M15">
        <v>1</v>
      </c>
      <c r="N15">
        <v>0</v>
      </c>
      <c r="O15">
        <v>0</v>
      </c>
      <c r="P15">
        <v>0</v>
      </c>
      <c r="Q15" t="s">
        <v>1257</v>
      </c>
      <c r="R15" t="b">
        <f>FALSE()</f>
        <v>0</v>
      </c>
      <c r="T15">
        <v>0.29826539754867598</v>
      </c>
      <c r="U15">
        <v>3.2163867950439502</v>
      </c>
      <c r="V15" t="s">
        <v>21</v>
      </c>
      <c r="W15" t="s">
        <v>601</v>
      </c>
      <c r="X15">
        <v>1</v>
      </c>
      <c r="Y15">
        <v>1</v>
      </c>
      <c r="Z15">
        <v>1</v>
      </c>
      <c r="AA15">
        <v>1</v>
      </c>
      <c r="AC15">
        <v>1</v>
      </c>
      <c r="AE15" t="s">
        <v>2450</v>
      </c>
      <c r="AF15" t="s">
        <v>2449</v>
      </c>
      <c r="AG15">
        <v>1</v>
      </c>
      <c r="AH15">
        <v>1.22156476811744</v>
      </c>
      <c r="AI15">
        <v>1.78688155280219</v>
      </c>
      <c r="AJ15">
        <v>0.244166666666667</v>
      </c>
      <c r="AK15">
        <v>1.8</v>
      </c>
      <c r="AL15">
        <v>1</v>
      </c>
      <c r="AM15" t="s">
        <v>1328</v>
      </c>
      <c r="AN15">
        <v>5</v>
      </c>
      <c r="AO15" t="s">
        <v>1337</v>
      </c>
      <c r="AP15" t="s">
        <v>1335</v>
      </c>
      <c r="AR15" t="s">
        <v>2469</v>
      </c>
      <c r="AS15" t="s">
        <v>2470</v>
      </c>
    </row>
    <row r="16" spans="1:45" x14ac:dyDescent="0.3">
      <c r="A16" t="s">
        <v>740</v>
      </c>
      <c r="B16" t="s">
        <v>740</v>
      </c>
      <c r="C16" t="s">
        <v>740</v>
      </c>
      <c r="D16" t="s">
        <v>742</v>
      </c>
      <c r="E16" t="s">
        <v>1542</v>
      </c>
      <c r="F16">
        <v>2001</v>
      </c>
      <c r="G16" t="s">
        <v>121</v>
      </c>
      <c r="H16" t="s">
        <v>740</v>
      </c>
      <c r="I16">
        <v>1</v>
      </c>
      <c r="J16">
        <v>0</v>
      </c>
      <c r="K16">
        <v>1968</v>
      </c>
      <c r="L16">
        <v>1997</v>
      </c>
      <c r="M16">
        <v>1</v>
      </c>
      <c r="N16">
        <v>0</v>
      </c>
      <c r="O16">
        <v>0</v>
      </c>
      <c r="P16">
        <v>0</v>
      </c>
      <c r="Q16" t="s">
        <v>1194</v>
      </c>
      <c r="R16" t="b">
        <f>FALSE()</f>
        <v>0</v>
      </c>
      <c r="T16">
        <v>0.65583902597427401</v>
      </c>
      <c r="U16">
        <v>7.17669582366943</v>
      </c>
      <c r="V16" t="s">
        <v>21</v>
      </c>
      <c r="W16" t="s">
        <v>447</v>
      </c>
      <c r="X16">
        <v>-1</v>
      </c>
      <c r="Y16">
        <v>1</v>
      </c>
      <c r="Z16">
        <v>1</v>
      </c>
      <c r="AA16">
        <v>1</v>
      </c>
      <c r="AC16">
        <v>1</v>
      </c>
      <c r="AE16" t="s">
        <v>2450</v>
      </c>
      <c r="AF16" t="s">
        <v>2449</v>
      </c>
      <c r="AG16">
        <v>1</v>
      </c>
      <c r="AH16" t="e">
        <f>#DIV/0!</f>
        <v>#DIV/0!</v>
      </c>
      <c r="AI16" t="e">
        <f>#DIV/0!</f>
        <v>#DIV/0!</v>
      </c>
      <c r="AL16">
        <v>0</v>
      </c>
      <c r="AR16" t="s">
        <v>2471</v>
      </c>
      <c r="AS16" t="s">
        <v>2472</v>
      </c>
    </row>
    <row r="17" spans="1:45" x14ac:dyDescent="0.3">
      <c r="A17" t="s">
        <v>743</v>
      </c>
      <c r="B17" t="s">
        <v>2473</v>
      </c>
      <c r="C17" t="s">
        <v>2473</v>
      </c>
      <c r="D17" t="s">
        <v>745</v>
      </c>
      <c r="E17" t="s">
        <v>1255</v>
      </c>
      <c r="F17">
        <v>2011</v>
      </c>
      <c r="G17" t="s">
        <v>20</v>
      </c>
      <c r="H17" t="s">
        <v>743</v>
      </c>
      <c r="I17">
        <v>1</v>
      </c>
      <c r="J17">
        <v>0</v>
      </c>
      <c r="K17">
        <v>1976</v>
      </c>
      <c r="L17">
        <v>2003</v>
      </c>
      <c r="M17">
        <v>0</v>
      </c>
      <c r="N17">
        <v>1</v>
      </c>
      <c r="O17">
        <v>0</v>
      </c>
      <c r="P17">
        <v>0</v>
      </c>
      <c r="Q17" t="s">
        <v>1256</v>
      </c>
      <c r="R17" t="b">
        <f>FALSE()</f>
        <v>0</v>
      </c>
      <c r="T17">
        <v>0.77469450235366799</v>
      </c>
      <c r="U17">
        <v>2.81748366355896</v>
      </c>
      <c r="V17" t="s">
        <v>21</v>
      </c>
      <c r="W17" t="s">
        <v>447</v>
      </c>
      <c r="X17">
        <v>1</v>
      </c>
      <c r="Y17">
        <v>1</v>
      </c>
      <c r="Z17">
        <v>1</v>
      </c>
      <c r="AA17">
        <v>1</v>
      </c>
      <c r="AC17">
        <v>1</v>
      </c>
      <c r="AE17" t="s">
        <v>2450</v>
      </c>
      <c r="AF17" t="s">
        <v>2449</v>
      </c>
      <c r="AG17">
        <v>1</v>
      </c>
      <c r="AH17">
        <v>2.3240835070610002</v>
      </c>
      <c r="AI17">
        <v>0.48244583280119202</v>
      </c>
      <c r="AJ17">
        <v>0.33333333333333298</v>
      </c>
      <c r="AK17">
        <v>5.84</v>
      </c>
      <c r="AL17">
        <v>1</v>
      </c>
      <c r="AM17" t="s">
        <v>1328</v>
      </c>
      <c r="AN17" t="s">
        <v>1453</v>
      </c>
      <c r="AO17" t="s">
        <v>10</v>
      </c>
      <c r="AP17" t="s">
        <v>1454</v>
      </c>
      <c r="AR17" t="s">
        <v>2474</v>
      </c>
      <c r="AS17" t="s">
        <v>2475</v>
      </c>
    </row>
    <row r="18" spans="1:45" x14ac:dyDescent="0.3">
      <c r="A18" t="s">
        <v>769</v>
      </c>
      <c r="B18" t="s">
        <v>2476</v>
      </c>
      <c r="C18" t="s">
        <v>2476</v>
      </c>
      <c r="D18" t="s">
        <v>796</v>
      </c>
      <c r="E18" t="s">
        <v>795</v>
      </c>
      <c r="F18">
        <v>2005</v>
      </c>
      <c r="G18" t="s">
        <v>202</v>
      </c>
      <c r="H18" t="s">
        <v>769</v>
      </c>
      <c r="I18">
        <v>1</v>
      </c>
      <c r="J18">
        <v>1</v>
      </c>
      <c r="K18">
        <v>1978</v>
      </c>
      <c r="L18">
        <v>2001</v>
      </c>
      <c r="M18">
        <v>0</v>
      </c>
      <c r="N18">
        <v>0</v>
      </c>
      <c r="O18">
        <v>1</v>
      </c>
      <c r="P18">
        <v>0</v>
      </c>
      <c r="Q18" t="s">
        <v>1211</v>
      </c>
      <c r="R18" t="b">
        <f>FALSE()</f>
        <v>0</v>
      </c>
      <c r="T18">
        <v>0.90510678291320801</v>
      </c>
      <c r="U18">
        <v>5.24418020248413</v>
      </c>
      <c r="V18" t="s">
        <v>21</v>
      </c>
      <c r="W18" t="s">
        <v>447</v>
      </c>
      <c r="X18">
        <v>1</v>
      </c>
      <c r="Y18">
        <v>1</v>
      </c>
      <c r="Z18">
        <v>1</v>
      </c>
      <c r="AA18">
        <v>1</v>
      </c>
      <c r="AC18">
        <v>1</v>
      </c>
      <c r="AE18" t="s">
        <v>2450</v>
      </c>
      <c r="AF18" t="s">
        <v>2449</v>
      </c>
      <c r="AG18">
        <v>1</v>
      </c>
      <c r="AH18">
        <v>0.52724666965817901</v>
      </c>
      <c r="AI18">
        <v>0.503763708211732</v>
      </c>
      <c r="AJ18">
        <v>1.7166666666666699</v>
      </c>
      <c r="AK18">
        <v>10.41</v>
      </c>
      <c r="AL18">
        <v>1</v>
      </c>
      <c r="AM18" t="s">
        <v>1328</v>
      </c>
      <c r="AN18" t="s">
        <v>1378</v>
      </c>
      <c r="AO18" t="s">
        <v>10</v>
      </c>
      <c r="AP18" t="s">
        <v>171</v>
      </c>
      <c r="AR18" t="s">
        <v>2477</v>
      </c>
      <c r="AS18" t="s">
        <v>2478</v>
      </c>
    </row>
    <row r="19" spans="1:45" x14ac:dyDescent="0.3">
      <c r="A19" t="s">
        <v>885</v>
      </c>
      <c r="B19" t="s">
        <v>2479</v>
      </c>
      <c r="C19" t="s">
        <v>2479</v>
      </c>
      <c r="D19" t="s">
        <v>887</v>
      </c>
      <c r="E19" t="s">
        <v>886</v>
      </c>
      <c r="F19">
        <v>2000</v>
      </c>
      <c r="G19" t="s">
        <v>20</v>
      </c>
      <c r="H19" t="s">
        <v>885</v>
      </c>
      <c r="I19">
        <v>1</v>
      </c>
      <c r="J19">
        <v>1</v>
      </c>
      <c r="K19">
        <v>1976</v>
      </c>
      <c r="L19">
        <v>1996</v>
      </c>
      <c r="M19">
        <v>0</v>
      </c>
      <c r="N19">
        <v>1</v>
      </c>
      <c r="O19">
        <v>0</v>
      </c>
      <c r="P19">
        <v>0</v>
      </c>
      <c r="Q19" t="s">
        <v>1316</v>
      </c>
      <c r="R19" t="b">
        <f>FALSE()</f>
        <v>0</v>
      </c>
      <c r="T19">
        <v>0.33140224218368503</v>
      </c>
      <c r="U19">
        <v>1.5778580904007</v>
      </c>
      <c r="V19" t="s">
        <v>21</v>
      </c>
      <c r="W19" t="s">
        <v>447</v>
      </c>
      <c r="X19">
        <v>1</v>
      </c>
      <c r="Y19">
        <v>1</v>
      </c>
      <c r="Z19">
        <v>1</v>
      </c>
      <c r="AA19">
        <v>1</v>
      </c>
      <c r="AC19">
        <v>1</v>
      </c>
      <c r="AE19" t="s">
        <v>2450</v>
      </c>
      <c r="AF19" t="s">
        <v>2480</v>
      </c>
      <c r="AG19">
        <v>1</v>
      </c>
      <c r="AH19">
        <v>0.16922667685975401</v>
      </c>
      <c r="AI19">
        <v>0.28206258319640598</v>
      </c>
      <c r="AJ19">
        <v>1.9583333333333299</v>
      </c>
      <c r="AK19">
        <v>5.5940000000000003</v>
      </c>
      <c r="AL19">
        <v>1</v>
      </c>
      <c r="AM19" t="s">
        <v>1328</v>
      </c>
      <c r="AN19" t="s">
        <v>1485</v>
      </c>
      <c r="AO19" t="s">
        <v>10</v>
      </c>
      <c r="AP19" t="s">
        <v>1335</v>
      </c>
      <c r="AR19" t="s">
        <v>2481</v>
      </c>
      <c r="AS19" t="s">
        <v>2482</v>
      </c>
    </row>
    <row r="20" spans="1:45" x14ac:dyDescent="0.3">
      <c r="A20" t="s">
        <v>942</v>
      </c>
      <c r="B20" t="s">
        <v>942</v>
      </c>
      <c r="C20" t="s">
        <v>2483</v>
      </c>
      <c r="D20" t="s">
        <v>944</v>
      </c>
      <c r="E20" t="s">
        <v>1513</v>
      </c>
      <c r="F20">
        <v>2008</v>
      </c>
      <c r="G20" t="s">
        <v>20</v>
      </c>
      <c r="H20" t="s">
        <v>942</v>
      </c>
      <c r="I20">
        <v>1</v>
      </c>
      <c r="J20">
        <v>1</v>
      </c>
      <c r="K20">
        <v>1984</v>
      </c>
      <c r="L20">
        <v>2002</v>
      </c>
      <c r="M20">
        <v>0</v>
      </c>
      <c r="N20">
        <v>1</v>
      </c>
      <c r="O20">
        <v>0</v>
      </c>
      <c r="P20">
        <v>0</v>
      </c>
      <c r="Q20" t="s">
        <v>1062</v>
      </c>
      <c r="R20" t="b">
        <f>FALSE()</f>
        <v>0</v>
      </c>
      <c r="T20">
        <v>0.44690734148025502</v>
      </c>
      <c r="U20">
        <v>2.3770506381988499</v>
      </c>
      <c r="V20" t="s">
        <v>21</v>
      </c>
      <c r="W20" t="s">
        <v>447</v>
      </c>
      <c r="X20">
        <v>1</v>
      </c>
      <c r="Y20">
        <v>1</v>
      </c>
      <c r="Z20">
        <v>1</v>
      </c>
      <c r="AA20">
        <v>1</v>
      </c>
      <c r="AC20">
        <v>1</v>
      </c>
      <c r="AE20" t="s">
        <v>2450</v>
      </c>
      <c r="AF20" t="s">
        <v>2449</v>
      </c>
      <c r="AG20">
        <v>1</v>
      </c>
      <c r="AH20" t="e">
        <f>#DIV/0!</f>
        <v>#DIV/0!</v>
      </c>
      <c r="AI20" t="e">
        <f>#DIV/0!</f>
        <v>#DIV/0!</v>
      </c>
      <c r="AL20">
        <v>0</v>
      </c>
      <c r="AR20" t="s">
        <v>2484</v>
      </c>
      <c r="AS20" t="s">
        <v>2485</v>
      </c>
    </row>
    <row r="21" spans="1:45" x14ac:dyDescent="0.3">
      <c r="A21" t="s">
        <v>284</v>
      </c>
      <c r="B21" t="s">
        <v>284</v>
      </c>
      <c r="C21" t="s">
        <v>2486</v>
      </c>
      <c r="D21" t="s">
        <v>286</v>
      </c>
      <c r="E21" t="s">
        <v>1531</v>
      </c>
      <c r="F21">
        <v>2008</v>
      </c>
      <c r="G21" t="s">
        <v>107</v>
      </c>
      <c r="H21" t="s">
        <v>284</v>
      </c>
      <c r="I21">
        <v>1</v>
      </c>
      <c r="J21">
        <v>0</v>
      </c>
      <c r="K21">
        <v>1981</v>
      </c>
      <c r="L21">
        <v>2003</v>
      </c>
      <c r="M21">
        <v>1</v>
      </c>
      <c r="N21">
        <v>0</v>
      </c>
      <c r="O21">
        <v>0</v>
      </c>
      <c r="P21">
        <v>0</v>
      </c>
      <c r="Q21" t="s">
        <v>1150</v>
      </c>
      <c r="R21" t="b">
        <f>FALSE()</f>
        <v>0</v>
      </c>
      <c r="S21" t="s">
        <v>289</v>
      </c>
      <c r="T21">
        <v>1.0141392946243299</v>
      </c>
      <c r="U21">
        <v>4.7019939422607404</v>
      </c>
      <c r="V21" t="s">
        <v>21</v>
      </c>
      <c r="W21" t="s">
        <v>288</v>
      </c>
      <c r="X21">
        <v>-1</v>
      </c>
      <c r="Y21">
        <v>1</v>
      </c>
      <c r="Z21">
        <v>1</v>
      </c>
      <c r="AA21">
        <v>1</v>
      </c>
      <c r="AC21">
        <v>1</v>
      </c>
      <c r="AE21" t="s">
        <v>2448</v>
      </c>
      <c r="AF21" t="s">
        <v>2449</v>
      </c>
      <c r="AG21">
        <v>1</v>
      </c>
      <c r="AH21" t="e">
        <f>#DIV/0!</f>
        <v>#DIV/0!</v>
      </c>
      <c r="AI21" t="e">
        <f>#DIV/0!</f>
        <v>#DIV/0!</v>
      </c>
      <c r="AL21">
        <v>0</v>
      </c>
      <c r="AR21" t="s">
        <v>1366</v>
      </c>
    </row>
    <row r="22" spans="1:45" x14ac:dyDescent="0.3">
      <c r="A22" t="s">
        <v>418</v>
      </c>
      <c r="B22" t="s">
        <v>418</v>
      </c>
      <c r="C22" t="s">
        <v>418</v>
      </c>
      <c r="D22" t="s">
        <v>420</v>
      </c>
      <c r="E22" t="s">
        <v>419</v>
      </c>
      <c r="F22">
        <v>1998</v>
      </c>
      <c r="G22" t="s">
        <v>64</v>
      </c>
      <c r="H22" t="s">
        <v>418</v>
      </c>
      <c r="I22">
        <v>1</v>
      </c>
      <c r="J22">
        <v>1</v>
      </c>
      <c r="K22">
        <v>1981</v>
      </c>
      <c r="L22">
        <v>1995</v>
      </c>
      <c r="M22">
        <v>1</v>
      </c>
      <c r="N22">
        <v>0</v>
      </c>
      <c r="O22">
        <v>0</v>
      </c>
      <c r="P22">
        <v>0</v>
      </c>
      <c r="Q22" t="s">
        <v>1231</v>
      </c>
      <c r="R22" t="b">
        <f>FALSE()</f>
        <v>0</v>
      </c>
      <c r="S22" t="s">
        <v>423</v>
      </c>
      <c r="T22">
        <v>0.479482382535934</v>
      </c>
      <c r="U22">
        <v>3.03208684921265</v>
      </c>
      <c r="V22" t="s">
        <v>21</v>
      </c>
      <c r="W22" t="s">
        <v>288</v>
      </c>
      <c r="X22">
        <v>-1</v>
      </c>
      <c r="Y22">
        <v>1</v>
      </c>
      <c r="Z22">
        <v>1</v>
      </c>
      <c r="AA22">
        <v>1</v>
      </c>
      <c r="AC22">
        <v>1</v>
      </c>
      <c r="AE22" t="s">
        <v>2448</v>
      </c>
      <c r="AF22" t="s">
        <v>2449</v>
      </c>
      <c r="AG22">
        <v>1</v>
      </c>
      <c r="AH22" t="e">
        <f>#DIV/0!</f>
        <v>#DIV/0!</v>
      </c>
      <c r="AI22" t="e">
        <f>#DIV/0!</f>
        <v>#DIV/0!</v>
      </c>
      <c r="AL22">
        <v>0</v>
      </c>
      <c r="AR22" t="s">
        <v>1390</v>
      </c>
    </row>
    <row r="23" spans="1:45" x14ac:dyDescent="0.3">
      <c r="A23" t="s">
        <v>43</v>
      </c>
      <c r="B23" t="s">
        <v>43</v>
      </c>
      <c r="C23" t="s">
        <v>2487</v>
      </c>
      <c r="D23" t="s">
        <v>44</v>
      </c>
      <c r="E23" t="s">
        <v>18</v>
      </c>
      <c r="F23">
        <v>1998</v>
      </c>
      <c r="G23" t="s">
        <v>20</v>
      </c>
      <c r="H23" t="s">
        <v>43</v>
      </c>
      <c r="I23">
        <v>1</v>
      </c>
      <c r="J23">
        <v>0</v>
      </c>
      <c r="K23">
        <v>1974</v>
      </c>
      <c r="L23">
        <v>1988</v>
      </c>
      <c r="M23">
        <v>0</v>
      </c>
      <c r="N23">
        <v>1</v>
      </c>
      <c r="O23">
        <v>0</v>
      </c>
      <c r="P23">
        <v>0</v>
      </c>
      <c r="Q23" t="s">
        <v>1164</v>
      </c>
      <c r="R23" t="b">
        <f>FALSE()</f>
        <v>0</v>
      </c>
      <c r="S23" t="s">
        <v>47</v>
      </c>
      <c r="T23">
        <v>0.45476061105728199</v>
      </c>
      <c r="U23">
        <v>3.8687994480133101</v>
      </c>
      <c r="V23" t="s">
        <v>21</v>
      </c>
      <c r="W23" t="s">
        <v>46</v>
      </c>
      <c r="X23">
        <v>1</v>
      </c>
      <c r="Y23">
        <v>1</v>
      </c>
      <c r="Z23">
        <v>1</v>
      </c>
      <c r="AA23">
        <v>1</v>
      </c>
      <c r="AC23">
        <v>1</v>
      </c>
      <c r="AE23" t="s">
        <v>2448</v>
      </c>
      <c r="AF23" t="s">
        <v>2449</v>
      </c>
      <c r="AG23">
        <v>1</v>
      </c>
      <c r="AH23" t="e">
        <f>#DIV/0!</f>
        <v>#DIV/0!</v>
      </c>
      <c r="AI23" t="e">
        <f>#DIV/0!</f>
        <v>#DIV/0!</v>
      </c>
      <c r="AL23">
        <v>0</v>
      </c>
      <c r="AR23" t="s">
        <v>1330</v>
      </c>
    </row>
    <row r="24" spans="1:45" x14ac:dyDescent="0.3">
      <c r="A24" t="s">
        <v>85</v>
      </c>
      <c r="B24" t="s">
        <v>2488</v>
      </c>
      <c r="C24" t="s">
        <v>2488</v>
      </c>
      <c r="D24" t="s">
        <v>87</v>
      </c>
      <c r="E24" t="s">
        <v>86</v>
      </c>
      <c r="F24">
        <v>2009</v>
      </c>
      <c r="G24" t="s">
        <v>88</v>
      </c>
      <c r="H24" t="s">
        <v>85</v>
      </c>
      <c r="I24">
        <v>1</v>
      </c>
      <c r="J24">
        <v>1</v>
      </c>
      <c r="K24">
        <v>1971</v>
      </c>
      <c r="L24">
        <v>2002</v>
      </c>
      <c r="M24">
        <v>0</v>
      </c>
      <c r="N24">
        <v>0</v>
      </c>
      <c r="O24">
        <v>0</v>
      </c>
      <c r="P24">
        <v>0</v>
      </c>
      <c r="Q24" t="s">
        <v>1137</v>
      </c>
      <c r="R24" t="b">
        <f>FALSE()</f>
        <v>0</v>
      </c>
      <c r="S24" t="s">
        <v>90</v>
      </c>
      <c r="T24">
        <v>0.29508572816848799</v>
      </c>
      <c r="U24">
        <v>3.1470396518707302</v>
      </c>
      <c r="V24" t="s">
        <v>21</v>
      </c>
      <c r="W24" t="s">
        <v>46</v>
      </c>
      <c r="X24">
        <v>1</v>
      </c>
      <c r="Y24">
        <v>1</v>
      </c>
      <c r="Z24">
        <v>0</v>
      </c>
      <c r="AA24">
        <v>1</v>
      </c>
      <c r="AB24">
        <v>1</v>
      </c>
      <c r="AC24">
        <v>1</v>
      </c>
      <c r="AE24" t="s">
        <v>2448</v>
      </c>
      <c r="AF24" t="s">
        <v>2489</v>
      </c>
      <c r="AG24">
        <v>1</v>
      </c>
      <c r="AH24" t="e">
        <f>#DIV/0!</f>
        <v>#DIV/0!</v>
      </c>
      <c r="AI24" t="e">
        <f>#DIV/0!</f>
        <v>#DIV/0!</v>
      </c>
      <c r="AL24">
        <v>0</v>
      </c>
      <c r="AR24" t="s">
        <v>2490</v>
      </c>
      <c r="AS24" t="s">
        <v>2491</v>
      </c>
    </row>
    <row r="25" spans="1:45" x14ac:dyDescent="0.3">
      <c r="A25" t="s">
        <v>771</v>
      </c>
      <c r="B25" t="s">
        <v>771</v>
      </c>
      <c r="C25" t="s">
        <v>771</v>
      </c>
      <c r="D25" t="s">
        <v>772</v>
      </c>
      <c r="E25" t="s">
        <v>1135</v>
      </c>
      <c r="F25">
        <v>2012</v>
      </c>
      <c r="G25" t="s">
        <v>769</v>
      </c>
      <c r="H25" t="s">
        <v>771</v>
      </c>
      <c r="I25">
        <v>1</v>
      </c>
      <c r="J25">
        <v>0</v>
      </c>
      <c r="K25">
        <v>1987</v>
      </c>
      <c r="L25">
        <v>2009</v>
      </c>
      <c r="M25">
        <v>0</v>
      </c>
      <c r="N25">
        <v>1</v>
      </c>
      <c r="O25">
        <v>0</v>
      </c>
      <c r="P25">
        <v>0</v>
      </c>
      <c r="Q25" t="s">
        <v>1220</v>
      </c>
      <c r="R25" t="b">
        <f>FALSE()</f>
        <v>0</v>
      </c>
      <c r="S25" t="s">
        <v>773</v>
      </c>
      <c r="T25">
        <v>1.54724669456482</v>
      </c>
      <c r="U25">
        <v>13.641685485839799</v>
      </c>
      <c r="V25" t="s">
        <v>21</v>
      </c>
      <c r="W25" t="s">
        <v>46</v>
      </c>
      <c r="X25">
        <v>1</v>
      </c>
      <c r="Y25">
        <v>1</v>
      </c>
      <c r="Z25">
        <v>1</v>
      </c>
      <c r="AA25">
        <v>1</v>
      </c>
      <c r="AC25">
        <v>1</v>
      </c>
      <c r="AE25" t="s">
        <v>2448</v>
      </c>
      <c r="AF25" t="s">
        <v>2492</v>
      </c>
      <c r="AG25">
        <v>1</v>
      </c>
      <c r="AH25">
        <v>1.6167677059193499</v>
      </c>
      <c r="AI25">
        <v>1.4344569385741199</v>
      </c>
      <c r="AJ25">
        <v>0.95699999999999996</v>
      </c>
      <c r="AK25">
        <v>9.51</v>
      </c>
      <c r="AL25">
        <v>1</v>
      </c>
      <c r="AM25" t="s">
        <v>1328</v>
      </c>
      <c r="AN25">
        <v>5</v>
      </c>
      <c r="AO25" t="s">
        <v>1337</v>
      </c>
      <c r="AP25" t="s">
        <v>1454</v>
      </c>
      <c r="AR25" t="s">
        <v>1462</v>
      </c>
    </row>
    <row r="26" spans="1:45" x14ac:dyDescent="0.3">
      <c r="A26" t="s">
        <v>766</v>
      </c>
      <c r="C26">
        <v>0</v>
      </c>
      <c r="D26" t="s">
        <v>768</v>
      </c>
      <c r="E26" t="s">
        <v>1135</v>
      </c>
      <c r="F26">
        <v>2012</v>
      </c>
      <c r="G26" t="s">
        <v>769</v>
      </c>
      <c r="H26" t="s">
        <v>766</v>
      </c>
      <c r="I26">
        <v>0</v>
      </c>
      <c r="J26">
        <v>0</v>
      </c>
      <c r="K26">
        <v>1987</v>
      </c>
      <c r="L26">
        <v>2009</v>
      </c>
      <c r="M26" t="e">
        <f>#N/A</f>
        <v>#N/A</v>
      </c>
      <c r="O26">
        <v>1</v>
      </c>
      <c r="P26">
        <v>0</v>
      </c>
      <c r="Q26" t="s">
        <v>1136</v>
      </c>
      <c r="R26" t="b">
        <f>FALSE()</f>
        <v>0</v>
      </c>
      <c r="S26" t="s">
        <v>770</v>
      </c>
      <c r="T26" t="e">
        <f>#N/A</f>
        <v>#N/A</v>
      </c>
      <c r="U26" t="e">
        <f>#N/A</f>
        <v>#N/A</v>
      </c>
      <c r="V26" t="s">
        <v>21</v>
      </c>
      <c r="W26" t="s">
        <v>46</v>
      </c>
      <c r="X26" t="e">
        <f>#N/A</f>
        <v>#N/A</v>
      </c>
      <c r="Y26">
        <v>0</v>
      </c>
      <c r="Z26">
        <v>1</v>
      </c>
      <c r="AA26">
        <v>1</v>
      </c>
      <c r="AB26" t="s">
        <v>2493</v>
      </c>
      <c r="AC26" t="s">
        <v>2493</v>
      </c>
      <c r="AE26" t="e">
        <f>#N/A</f>
        <v>#N/A</v>
      </c>
      <c r="AF26" t="e">
        <f>#N/A</f>
        <v>#N/A</v>
      </c>
      <c r="AG26" t="e">
        <f>#N/A</f>
        <v>#N/A</v>
      </c>
      <c r="AJ26" t="e">
        <f>#N/A</f>
        <v>#N/A</v>
      </c>
      <c r="AK26" t="e">
        <f>#N/A</f>
        <v>#N/A</v>
      </c>
      <c r="AL26">
        <v>0</v>
      </c>
      <c r="AR26" t="e">
        <f>#N/A</f>
        <v>#N/A</v>
      </c>
    </row>
    <row r="27" spans="1:45" x14ac:dyDescent="0.3">
      <c r="A27" t="s">
        <v>619</v>
      </c>
      <c r="B27" t="s">
        <v>619</v>
      </c>
      <c r="C27" t="s">
        <v>2494</v>
      </c>
      <c r="D27" t="s">
        <v>2495</v>
      </c>
      <c r="E27" t="s">
        <v>611</v>
      </c>
      <c r="F27">
        <v>1996</v>
      </c>
      <c r="G27" t="s">
        <v>64</v>
      </c>
      <c r="H27" t="s">
        <v>619</v>
      </c>
      <c r="I27">
        <v>1</v>
      </c>
      <c r="J27">
        <v>1</v>
      </c>
      <c r="K27">
        <v>1979</v>
      </c>
      <c r="L27">
        <v>1993</v>
      </c>
      <c r="M27">
        <v>1</v>
      </c>
      <c r="N27">
        <v>0</v>
      </c>
      <c r="O27">
        <v>0</v>
      </c>
      <c r="P27">
        <v>0</v>
      </c>
      <c r="Q27" t="s">
        <v>1302</v>
      </c>
      <c r="R27" t="b">
        <f>TRUE()</f>
        <v>1</v>
      </c>
      <c r="S27" t="s">
        <v>625</v>
      </c>
      <c r="T27">
        <v>0.38905087113380399</v>
      </c>
      <c r="U27">
        <v>1.20317435264587</v>
      </c>
      <c r="V27" t="s">
        <v>21</v>
      </c>
      <c r="W27" t="s">
        <v>624</v>
      </c>
      <c r="X27">
        <v>1</v>
      </c>
      <c r="Y27">
        <v>1</v>
      </c>
      <c r="Z27">
        <v>1</v>
      </c>
      <c r="AA27">
        <v>1</v>
      </c>
      <c r="AC27">
        <v>1</v>
      </c>
      <c r="AE27" t="s">
        <v>2448</v>
      </c>
      <c r="AF27" t="s">
        <v>2449</v>
      </c>
      <c r="AG27">
        <v>1</v>
      </c>
      <c r="AH27" t="e">
        <f>#DIV/0!</f>
        <v>#DIV/0!</v>
      </c>
      <c r="AI27" t="e">
        <f>#DIV/0!</f>
        <v>#DIV/0!</v>
      </c>
      <c r="AL27">
        <v>0</v>
      </c>
      <c r="AR27" t="s">
        <v>1421</v>
      </c>
    </row>
    <row r="28" spans="1:45" x14ac:dyDescent="0.3">
      <c r="A28" t="s">
        <v>255</v>
      </c>
      <c r="B28" t="s">
        <v>255</v>
      </c>
      <c r="C28" t="s">
        <v>2496</v>
      </c>
      <c r="D28" t="s">
        <v>257</v>
      </c>
      <c r="E28" t="s">
        <v>1529</v>
      </c>
      <c r="F28">
        <v>2006</v>
      </c>
      <c r="G28" t="s">
        <v>139</v>
      </c>
      <c r="H28" t="s">
        <v>255</v>
      </c>
      <c r="I28">
        <v>1</v>
      </c>
      <c r="J28">
        <v>0</v>
      </c>
      <c r="K28">
        <v>1971</v>
      </c>
      <c r="L28">
        <v>2000</v>
      </c>
      <c r="M28">
        <v>0</v>
      </c>
      <c r="N28">
        <v>1</v>
      </c>
      <c r="O28">
        <v>0</v>
      </c>
      <c r="P28">
        <v>0</v>
      </c>
      <c r="Q28" t="s">
        <v>1213</v>
      </c>
      <c r="R28" t="b">
        <f>FALSE()</f>
        <v>0</v>
      </c>
      <c r="T28">
        <v>0.72450697422027599</v>
      </c>
      <c r="U28">
        <v>10.325508117675801</v>
      </c>
      <c r="V28" t="s">
        <v>21</v>
      </c>
      <c r="W28" t="s">
        <v>259</v>
      </c>
      <c r="X28">
        <v>-1</v>
      </c>
      <c r="Y28">
        <v>1</v>
      </c>
      <c r="Z28">
        <v>1</v>
      </c>
      <c r="AA28">
        <v>1</v>
      </c>
      <c r="AC28">
        <v>1</v>
      </c>
      <c r="AE28" t="s">
        <v>2448</v>
      </c>
      <c r="AF28" t="s">
        <v>2449</v>
      </c>
      <c r="AG28">
        <v>1</v>
      </c>
      <c r="AH28">
        <v>-10.733436655115201</v>
      </c>
      <c r="AI28">
        <v>1.4942848216607501</v>
      </c>
      <c r="AJ28">
        <v>-6.7500000000000004E-2</v>
      </c>
      <c r="AK28">
        <v>6.91</v>
      </c>
      <c r="AL28">
        <v>1</v>
      </c>
      <c r="AM28" t="s">
        <v>1328</v>
      </c>
      <c r="AN28">
        <v>10</v>
      </c>
      <c r="AO28" t="s">
        <v>10</v>
      </c>
      <c r="AP28" t="s">
        <v>171</v>
      </c>
      <c r="AR28" t="s">
        <v>1364</v>
      </c>
    </row>
    <row r="29" spans="1:45" x14ac:dyDescent="0.3">
      <c r="A29" t="s">
        <v>260</v>
      </c>
      <c r="B29" t="s">
        <v>260</v>
      </c>
      <c r="C29" t="s">
        <v>2497</v>
      </c>
      <c r="D29" t="s">
        <v>261</v>
      </c>
      <c r="E29" t="s">
        <v>1529</v>
      </c>
      <c r="F29">
        <v>2006</v>
      </c>
      <c r="G29" t="s">
        <v>139</v>
      </c>
      <c r="H29" t="s">
        <v>260</v>
      </c>
      <c r="I29">
        <v>1</v>
      </c>
      <c r="J29">
        <v>0</v>
      </c>
      <c r="K29">
        <v>1971</v>
      </c>
      <c r="L29">
        <v>2000</v>
      </c>
      <c r="M29">
        <v>0</v>
      </c>
      <c r="N29">
        <v>1</v>
      </c>
      <c r="O29">
        <v>0</v>
      </c>
      <c r="P29">
        <v>0</v>
      </c>
      <c r="Q29" t="s">
        <v>1215</v>
      </c>
      <c r="R29" t="b">
        <f>FALSE()</f>
        <v>0</v>
      </c>
      <c r="T29">
        <v>0.78846573829650901</v>
      </c>
      <c r="U29">
        <v>4.0956625938415501</v>
      </c>
      <c r="V29" t="s">
        <v>21</v>
      </c>
      <c r="W29" t="s">
        <v>259</v>
      </c>
      <c r="X29">
        <v>-1</v>
      </c>
      <c r="Y29">
        <v>1</v>
      </c>
      <c r="Z29">
        <v>1</v>
      </c>
      <c r="AA29">
        <v>1</v>
      </c>
      <c r="AC29">
        <v>1</v>
      </c>
      <c r="AE29" t="s">
        <v>2448</v>
      </c>
      <c r="AF29" t="s">
        <v>2449</v>
      </c>
      <c r="AG29">
        <v>1</v>
      </c>
      <c r="AH29">
        <v>0.84781262182420303</v>
      </c>
      <c r="AI29">
        <v>1.0721629826810299</v>
      </c>
      <c r="AJ29">
        <v>0.93</v>
      </c>
      <c r="AK29">
        <v>3.82</v>
      </c>
      <c r="AL29">
        <v>1</v>
      </c>
      <c r="AM29" t="s">
        <v>1328</v>
      </c>
      <c r="AN29">
        <v>10</v>
      </c>
      <c r="AO29" t="s">
        <v>10</v>
      </c>
      <c r="AP29" t="s">
        <v>171</v>
      </c>
      <c r="AR29" t="s">
        <v>1364</v>
      </c>
    </row>
    <row r="30" spans="1:45" x14ac:dyDescent="0.3">
      <c r="A30" t="s">
        <v>263</v>
      </c>
      <c r="B30" t="s">
        <v>263</v>
      </c>
      <c r="C30" t="s">
        <v>2498</v>
      </c>
      <c r="D30" t="s">
        <v>264</v>
      </c>
      <c r="E30" t="s">
        <v>1529</v>
      </c>
      <c r="F30">
        <v>2006</v>
      </c>
      <c r="G30" t="s">
        <v>139</v>
      </c>
      <c r="H30" t="s">
        <v>263</v>
      </c>
      <c r="I30">
        <v>1</v>
      </c>
      <c r="J30">
        <v>1</v>
      </c>
      <c r="K30">
        <v>1971</v>
      </c>
      <c r="L30">
        <v>2000</v>
      </c>
      <c r="M30">
        <v>0</v>
      </c>
      <c r="N30">
        <v>1</v>
      </c>
      <c r="O30">
        <v>0</v>
      </c>
      <c r="P30">
        <v>0</v>
      </c>
      <c r="Q30" t="s">
        <v>1306</v>
      </c>
      <c r="R30" t="b">
        <f>FALSE()</f>
        <v>0</v>
      </c>
      <c r="T30">
        <v>1.1556020975112899</v>
      </c>
      <c r="U30">
        <v>5.7273721694946298</v>
      </c>
      <c r="V30" t="s">
        <v>21</v>
      </c>
      <c r="W30" t="s">
        <v>259</v>
      </c>
      <c r="X30">
        <v>-1</v>
      </c>
      <c r="Y30">
        <v>1</v>
      </c>
      <c r="Z30">
        <v>1</v>
      </c>
      <c r="AA30">
        <v>1</v>
      </c>
      <c r="AC30">
        <v>1</v>
      </c>
      <c r="AE30" t="s">
        <v>2448</v>
      </c>
      <c r="AF30" t="s">
        <v>2449</v>
      </c>
      <c r="AG30">
        <v>1</v>
      </c>
      <c r="AH30">
        <v>0.89581557946611701</v>
      </c>
      <c r="AI30">
        <v>1.0048021349990599</v>
      </c>
      <c r="AJ30">
        <v>1.29</v>
      </c>
      <c r="AK30">
        <v>5.7</v>
      </c>
      <c r="AL30">
        <v>1</v>
      </c>
      <c r="AM30" t="s">
        <v>1328</v>
      </c>
      <c r="AN30">
        <v>10</v>
      </c>
      <c r="AO30" t="s">
        <v>10</v>
      </c>
      <c r="AP30" t="s">
        <v>171</v>
      </c>
      <c r="AR30" t="s">
        <v>1364</v>
      </c>
    </row>
    <row r="31" spans="1:45" x14ac:dyDescent="0.3">
      <c r="A31" t="s">
        <v>375</v>
      </c>
      <c r="B31" t="s">
        <v>2499</v>
      </c>
      <c r="C31" t="s">
        <v>2499</v>
      </c>
      <c r="D31" t="s">
        <v>376</v>
      </c>
      <c r="E31" t="s">
        <v>371</v>
      </c>
      <c r="F31">
        <v>2006</v>
      </c>
      <c r="G31" t="s">
        <v>107</v>
      </c>
      <c r="H31" t="s">
        <v>375</v>
      </c>
      <c r="I31">
        <v>1</v>
      </c>
      <c r="J31">
        <v>1</v>
      </c>
      <c r="K31">
        <v>1968</v>
      </c>
      <c r="L31">
        <v>2003</v>
      </c>
      <c r="M31">
        <v>1</v>
      </c>
      <c r="N31">
        <v>0</v>
      </c>
      <c r="O31">
        <v>0</v>
      </c>
      <c r="P31">
        <v>0</v>
      </c>
      <c r="Q31" t="s">
        <v>1275</v>
      </c>
      <c r="R31" t="b">
        <f>FALSE()</f>
        <v>0</v>
      </c>
      <c r="T31">
        <v>0.63244223594665505</v>
      </c>
      <c r="U31">
        <v>5.5912055969238299</v>
      </c>
      <c r="V31" t="s">
        <v>21</v>
      </c>
      <c r="W31" t="s">
        <v>259</v>
      </c>
      <c r="X31">
        <v>-1</v>
      </c>
      <c r="Y31">
        <v>1</v>
      </c>
      <c r="Z31">
        <v>1</v>
      </c>
      <c r="AA31">
        <v>1</v>
      </c>
      <c r="AC31">
        <v>1</v>
      </c>
      <c r="AE31" t="s">
        <v>2448</v>
      </c>
      <c r="AF31" t="s">
        <v>2449</v>
      </c>
      <c r="AG31">
        <v>1</v>
      </c>
      <c r="AH31" t="e">
        <f>#DIV/0!</f>
        <v>#DIV/0!</v>
      </c>
      <c r="AI31" t="e">
        <f>#DIV/0!</f>
        <v>#DIV/0!</v>
      </c>
      <c r="AL31">
        <v>0</v>
      </c>
      <c r="AR31" t="s">
        <v>1383</v>
      </c>
    </row>
    <row r="32" spans="1:45" x14ac:dyDescent="0.3">
      <c r="A32" t="s">
        <v>370</v>
      </c>
      <c r="C32">
        <v>0</v>
      </c>
      <c r="D32" t="s">
        <v>372</v>
      </c>
      <c r="E32" t="s">
        <v>371</v>
      </c>
      <c r="F32">
        <v>2006</v>
      </c>
      <c r="G32" t="s">
        <v>107</v>
      </c>
      <c r="H32" t="s">
        <v>370</v>
      </c>
      <c r="I32">
        <v>0</v>
      </c>
      <c r="J32">
        <v>0</v>
      </c>
      <c r="K32">
        <v>1968</v>
      </c>
      <c r="L32">
        <v>2003</v>
      </c>
      <c r="M32">
        <v>1</v>
      </c>
      <c r="N32">
        <v>0</v>
      </c>
      <c r="O32">
        <v>0</v>
      </c>
      <c r="P32">
        <v>0</v>
      </c>
      <c r="Q32" t="s">
        <v>1100</v>
      </c>
      <c r="R32" t="b">
        <f>FALSE()</f>
        <v>0</v>
      </c>
      <c r="S32" t="s">
        <v>374</v>
      </c>
      <c r="T32">
        <v>0.73872452974319502</v>
      </c>
      <c r="U32">
        <v>4.9650812149047896</v>
      </c>
      <c r="V32" t="s">
        <v>21</v>
      </c>
      <c r="W32" t="s">
        <v>259</v>
      </c>
      <c r="X32">
        <v>-1</v>
      </c>
      <c r="Y32">
        <v>1</v>
      </c>
      <c r="Z32">
        <v>1</v>
      </c>
      <c r="AA32">
        <v>1</v>
      </c>
      <c r="AC32">
        <v>1</v>
      </c>
      <c r="AE32" t="s">
        <v>2448</v>
      </c>
      <c r="AF32" t="s">
        <v>2449</v>
      </c>
      <c r="AG32">
        <v>1</v>
      </c>
      <c r="AH32" t="e">
        <f>#DIV/0!</f>
        <v>#DIV/0!</v>
      </c>
      <c r="AI32" t="e">
        <f>#DIV/0!</f>
        <v>#DIV/0!</v>
      </c>
      <c r="AL32">
        <v>0</v>
      </c>
      <c r="AR32" t="s">
        <v>1382</v>
      </c>
    </row>
    <row r="33" spans="1:45" x14ac:dyDescent="0.3">
      <c r="A33" t="s">
        <v>783</v>
      </c>
      <c r="B33" t="s">
        <v>2500</v>
      </c>
      <c r="C33" t="s">
        <v>2501</v>
      </c>
      <c r="D33" t="s">
        <v>785</v>
      </c>
      <c r="E33" t="s">
        <v>784</v>
      </c>
      <c r="F33">
        <v>2008</v>
      </c>
      <c r="G33" t="s">
        <v>121</v>
      </c>
      <c r="H33" t="s">
        <v>783</v>
      </c>
      <c r="I33">
        <v>1</v>
      </c>
      <c r="J33">
        <v>0</v>
      </c>
      <c r="K33">
        <v>1970</v>
      </c>
      <c r="L33">
        <v>2005</v>
      </c>
      <c r="M33">
        <v>1</v>
      </c>
      <c r="N33">
        <v>0</v>
      </c>
      <c r="O33">
        <v>0</v>
      </c>
      <c r="P33">
        <v>0</v>
      </c>
      <c r="Q33" t="s">
        <v>1102</v>
      </c>
      <c r="R33" t="b">
        <f>FALSE()</f>
        <v>0</v>
      </c>
      <c r="T33">
        <v>0.49075371026992798</v>
      </c>
      <c r="U33">
        <v>6.5348186492919904</v>
      </c>
      <c r="V33" t="s">
        <v>21</v>
      </c>
      <c r="W33" t="s">
        <v>259</v>
      </c>
      <c r="X33">
        <v>-1</v>
      </c>
      <c r="Y33">
        <v>1</v>
      </c>
      <c r="Z33">
        <v>1</v>
      </c>
      <c r="AA33">
        <v>1</v>
      </c>
      <c r="AC33">
        <v>1</v>
      </c>
      <c r="AE33" t="s">
        <v>2450</v>
      </c>
      <c r="AF33" t="s">
        <v>2449</v>
      </c>
      <c r="AG33">
        <v>1</v>
      </c>
      <c r="AH33">
        <v>-0.93834361428284496</v>
      </c>
      <c r="AI33">
        <v>0.76074722343329404</v>
      </c>
      <c r="AJ33">
        <v>-0.52300000000000002</v>
      </c>
      <c r="AK33">
        <v>8.59</v>
      </c>
      <c r="AL33">
        <v>1</v>
      </c>
      <c r="AM33" t="s">
        <v>1328</v>
      </c>
      <c r="AN33" t="s">
        <v>1465</v>
      </c>
      <c r="AO33" t="s">
        <v>1337</v>
      </c>
      <c r="AP33" t="s">
        <v>1348</v>
      </c>
      <c r="AR33" t="s">
        <v>2502</v>
      </c>
      <c r="AS33" t="s">
        <v>2503</v>
      </c>
    </row>
    <row r="34" spans="1:45" x14ac:dyDescent="0.3">
      <c r="A34" t="s">
        <v>892</v>
      </c>
      <c r="B34" t="s">
        <v>2504</v>
      </c>
      <c r="C34" t="s">
        <v>2504</v>
      </c>
      <c r="D34" t="s">
        <v>894</v>
      </c>
      <c r="E34" t="s">
        <v>893</v>
      </c>
      <c r="F34">
        <v>2008</v>
      </c>
      <c r="G34" t="s">
        <v>107</v>
      </c>
      <c r="H34" t="s">
        <v>892</v>
      </c>
      <c r="I34">
        <v>1</v>
      </c>
      <c r="J34">
        <v>1</v>
      </c>
      <c r="K34">
        <v>1970</v>
      </c>
      <c r="L34">
        <v>2003</v>
      </c>
      <c r="M34">
        <v>1</v>
      </c>
      <c r="N34">
        <v>0</v>
      </c>
      <c r="O34">
        <v>0</v>
      </c>
      <c r="P34">
        <v>0</v>
      </c>
      <c r="Q34" t="s">
        <v>1274</v>
      </c>
      <c r="R34" t="b">
        <f>FALSE()</f>
        <v>0</v>
      </c>
      <c r="T34">
        <v>0.84332627058029197</v>
      </c>
      <c r="U34">
        <v>5.9214439392089799</v>
      </c>
      <c r="V34" t="s">
        <v>21</v>
      </c>
      <c r="W34" t="s">
        <v>259</v>
      </c>
      <c r="X34">
        <v>-1</v>
      </c>
      <c r="Y34">
        <v>1</v>
      </c>
      <c r="Z34">
        <v>1</v>
      </c>
      <c r="AA34">
        <v>1</v>
      </c>
      <c r="AC34">
        <v>1</v>
      </c>
      <c r="AE34" t="s">
        <v>2450</v>
      </c>
      <c r="AF34" t="s">
        <v>2480</v>
      </c>
      <c r="AG34">
        <v>1</v>
      </c>
      <c r="AH34" t="e">
        <f>#DIV/0!</f>
        <v>#DIV/0!</v>
      </c>
      <c r="AI34" t="e">
        <f>#DIV/0!</f>
        <v>#DIV/0!</v>
      </c>
      <c r="AL34">
        <v>0</v>
      </c>
      <c r="AR34" t="s">
        <v>2505</v>
      </c>
      <c r="AS34" t="s">
        <v>2506</v>
      </c>
    </row>
    <row r="35" spans="1:45" x14ac:dyDescent="0.3">
      <c r="A35" t="s">
        <v>909</v>
      </c>
      <c r="B35" t="s">
        <v>2507</v>
      </c>
      <c r="C35" t="s">
        <v>2508</v>
      </c>
      <c r="D35" t="s">
        <v>910</v>
      </c>
      <c r="E35" t="s">
        <v>1123</v>
      </c>
      <c r="F35">
        <v>2005</v>
      </c>
      <c r="G35" t="s">
        <v>139</v>
      </c>
      <c r="H35" t="s">
        <v>909</v>
      </c>
      <c r="I35">
        <v>1</v>
      </c>
      <c r="J35">
        <v>0</v>
      </c>
      <c r="K35">
        <v>1962</v>
      </c>
      <c r="L35">
        <v>2001</v>
      </c>
      <c r="M35">
        <v>0</v>
      </c>
      <c r="N35">
        <v>1</v>
      </c>
      <c r="O35">
        <v>0</v>
      </c>
      <c r="P35">
        <v>0</v>
      </c>
      <c r="Q35" t="s">
        <v>1117</v>
      </c>
      <c r="R35" t="b">
        <f>FALSE()</f>
        <v>0</v>
      </c>
      <c r="T35">
        <v>0.43308943510055498</v>
      </c>
      <c r="U35">
        <v>4.9895086288452202</v>
      </c>
      <c r="V35" t="s">
        <v>21</v>
      </c>
      <c r="W35" t="s">
        <v>259</v>
      </c>
      <c r="X35">
        <v>-1</v>
      </c>
      <c r="Y35">
        <v>1</v>
      </c>
      <c r="Z35">
        <v>1</v>
      </c>
      <c r="AA35">
        <v>1</v>
      </c>
      <c r="AC35">
        <v>1</v>
      </c>
      <c r="AE35" t="s">
        <v>2450</v>
      </c>
      <c r="AF35" t="s">
        <v>2449</v>
      </c>
      <c r="AG35">
        <v>1</v>
      </c>
      <c r="AH35" t="e">
        <f>#DIV/0!</f>
        <v>#DIV/0!</v>
      </c>
      <c r="AI35" t="e">
        <f>#DIV/0!</f>
        <v>#DIV/0!</v>
      </c>
      <c r="AL35">
        <v>0</v>
      </c>
      <c r="AR35" t="s">
        <v>2509</v>
      </c>
      <c r="AS35" t="s">
        <v>2510</v>
      </c>
    </row>
    <row r="36" spans="1:45" x14ac:dyDescent="0.3">
      <c r="A36" t="s">
        <v>915</v>
      </c>
      <c r="B36" t="s">
        <v>2511</v>
      </c>
      <c r="C36" t="s">
        <v>2512</v>
      </c>
      <c r="D36" t="s">
        <v>916</v>
      </c>
      <c r="E36" t="s">
        <v>1123</v>
      </c>
      <c r="F36">
        <v>2005</v>
      </c>
      <c r="G36" t="s">
        <v>139</v>
      </c>
      <c r="H36" t="s">
        <v>915</v>
      </c>
      <c r="I36">
        <v>1</v>
      </c>
      <c r="J36">
        <v>0</v>
      </c>
      <c r="K36">
        <v>1962</v>
      </c>
      <c r="L36">
        <v>2001</v>
      </c>
      <c r="M36">
        <v>0</v>
      </c>
      <c r="N36">
        <v>1</v>
      </c>
      <c r="O36">
        <v>0</v>
      </c>
      <c r="P36">
        <v>0</v>
      </c>
      <c r="Q36" t="s">
        <v>1121</v>
      </c>
      <c r="R36" t="b">
        <f>FALSE()</f>
        <v>0</v>
      </c>
      <c r="T36">
        <v>0.86473679542541504</v>
      </c>
      <c r="U36">
        <v>13.9545602798462</v>
      </c>
      <c r="V36" t="s">
        <v>21</v>
      </c>
      <c r="W36" t="s">
        <v>259</v>
      </c>
      <c r="X36">
        <v>-1</v>
      </c>
      <c r="Y36">
        <v>1</v>
      </c>
      <c r="Z36">
        <v>1</v>
      </c>
      <c r="AA36">
        <v>1</v>
      </c>
      <c r="AC36">
        <v>1</v>
      </c>
      <c r="AE36" t="s">
        <v>2450</v>
      </c>
      <c r="AF36" t="s">
        <v>2449</v>
      </c>
      <c r="AG36">
        <v>1</v>
      </c>
      <c r="AH36" t="e">
        <f>#DIV/0!</f>
        <v>#DIV/0!</v>
      </c>
      <c r="AI36" t="e">
        <f>#DIV/0!</f>
        <v>#DIV/0!</v>
      </c>
      <c r="AL36">
        <v>0</v>
      </c>
      <c r="AR36" t="s">
        <v>2509</v>
      </c>
      <c r="AS36" t="s">
        <v>2510</v>
      </c>
    </row>
    <row r="37" spans="1:45" x14ac:dyDescent="0.3">
      <c r="A37" t="s">
        <v>349</v>
      </c>
      <c r="B37" t="s">
        <v>349</v>
      </c>
      <c r="C37" t="s">
        <v>2513</v>
      </c>
      <c r="D37" t="s">
        <v>351</v>
      </c>
      <c r="E37" t="s">
        <v>350</v>
      </c>
      <c r="F37">
        <v>2008</v>
      </c>
      <c r="G37" t="s">
        <v>107</v>
      </c>
      <c r="H37" t="s">
        <v>349</v>
      </c>
      <c r="I37">
        <v>1</v>
      </c>
      <c r="J37">
        <v>1</v>
      </c>
      <c r="K37">
        <v>1968</v>
      </c>
      <c r="L37">
        <v>2003</v>
      </c>
      <c r="M37">
        <v>1</v>
      </c>
      <c r="N37">
        <v>0</v>
      </c>
      <c r="O37">
        <v>0</v>
      </c>
      <c r="P37">
        <v>0</v>
      </c>
      <c r="Q37" t="s">
        <v>1061</v>
      </c>
      <c r="R37" t="b">
        <f>FALSE()</f>
        <v>0</v>
      </c>
      <c r="T37">
        <v>1.3039628267288199</v>
      </c>
      <c r="U37">
        <v>8.0509386062622106</v>
      </c>
      <c r="V37" t="s">
        <v>21</v>
      </c>
      <c r="W37" t="s">
        <v>354</v>
      </c>
      <c r="X37">
        <v>-1</v>
      </c>
      <c r="Y37">
        <v>1</v>
      </c>
      <c r="Z37">
        <v>1</v>
      </c>
      <c r="AA37">
        <v>1</v>
      </c>
      <c r="AC37">
        <v>1</v>
      </c>
      <c r="AE37" t="s">
        <v>2448</v>
      </c>
      <c r="AF37" t="s">
        <v>2449</v>
      </c>
      <c r="AG37">
        <v>1</v>
      </c>
      <c r="AH37">
        <v>-0.75373573799353799</v>
      </c>
      <c r="AI37">
        <v>0.95277379955765795</v>
      </c>
      <c r="AJ37">
        <v>-1.73</v>
      </c>
      <c r="AK37">
        <v>8.4499999999999993</v>
      </c>
      <c r="AL37">
        <v>1</v>
      </c>
      <c r="AM37" t="s">
        <v>1328</v>
      </c>
      <c r="AN37">
        <v>10</v>
      </c>
      <c r="AO37" t="s">
        <v>10</v>
      </c>
      <c r="AP37" t="s">
        <v>1335</v>
      </c>
      <c r="AR37" t="s">
        <v>1377</v>
      </c>
    </row>
    <row r="38" spans="1:45" x14ac:dyDescent="0.3">
      <c r="A38" t="s">
        <v>472</v>
      </c>
      <c r="B38" t="s">
        <v>472</v>
      </c>
      <c r="C38" t="s">
        <v>2514</v>
      </c>
      <c r="D38" t="s">
        <v>474</v>
      </c>
      <c r="E38" t="s">
        <v>473</v>
      </c>
      <c r="F38">
        <v>2003</v>
      </c>
      <c r="G38" t="s">
        <v>20</v>
      </c>
      <c r="H38" t="s">
        <v>472</v>
      </c>
      <c r="I38">
        <v>1</v>
      </c>
      <c r="J38">
        <v>1</v>
      </c>
      <c r="K38">
        <v>1964</v>
      </c>
      <c r="L38">
        <v>1993</v>
      </c>
      <c r="M38">
        <v>0</v>
      </c>
      <c r="N38">
        <v>1</v>
      </c>
      <c r="O38">
        <v>0</v>
      </c>
      <c r="P38">
        <v>0</v>
      </c>
      <c r="Q38" t="s">
        <v>1166</v>
      </c>
      <c r="R38" t="b">
        <f>FALSE()</f>
        <v>0</v>
      </c>
      <c r="T38">
        <v>0.21210321784019501</v>
      </c>
      <c r="U38">
        <v>2.4688308238983199</v>
      </c>
      <c r="V38" t="s">
        <v>21</v>
      </c>
      <c r="W38" t="s">
        <v>354</v>
      </c>
      <c r="X38">
        <v>1</v>
      </c>
      <c r="Y38">
        <v>1</v>
      </c>
      <c r="Z38">
        <v>1</v>
      </c>
      <c r="AA38">
        <v>1</v>
      </c>
      <c r="AC38">
        <v>1</v>
      </c>
      <c r="AE38" t="s">
        <v>2448</v>
      </c>
      <c r="AF38" t="s">
        <v>2449</v>
      </c>
      <c r="AG38">
        <v>1</v>
      </c>
      <c r="AH38" t="e">
        <f>#DIV/0!</f>
        <v>#DIV/0!</v>
      </c>
      <c r="AI38" t="e">
        <f>#DIV/0!</f>
        <v>#DIV/0!</v>
      </c>
      <c r="AL38">
        <v>0</v>
      </c>
      <c r="AR38" t="s">
        <v>1400</v>
      </c>
    </row>
    <row r="39" spans="1:45" x14ac:dyDescent="0.3">
      <c r="A39" t="s">
        <v>762</v>
      </c>
      <c r="B39" t="s">
        <v>2515</v>
      </c>
      <c r="C39" t="s">
        <v>2516</v>
      </c>
      <c r="D39" t="s">
        <v>764</v>
      </c>
      <c r="E39" t="s">
        <v>1087</v>
      </c>
      <c r="F39">
        <v>2010</v>
      </c>
      <c r="G39" t="s">
        <v>765</v>
      </c>
      <c r="H39" t="s">
        <v>762</v>
      </c>
      <c r="I39">
        <v>1</v>
      </c>
      <c r="J39">
        <v>1</v>
      </c>
      <c r="K39">
        <v>1964</v>
      </c>
      <c r="L39">
        <v>2007</v>
      </c>
      <c r="M39">
        <v>0</v>
      </c>
      <c r="N39">
        <v>0</v>
      </c>
      <c r="O39">
        <v>0</v>
      </c>
      <c r="P39">
        <v>0</v>
      </c>
      <c r="Q39" t="s">
        <v>1088</v>
      </c>
      <c r="R39" t="b">
        <f>FALSE()</f>
        <v>0</v>
      </c>
      <c r="T39">
        <v>0.65345174074172996</v>
      </c>
      <c r="U39">
        <v>4.7298669815063503</v>
      </c>
      <c r="V39" t="s">
        <v>21</v>
      </c>
      <c r="W39" t="s">
        <v>354</v>
      </c>
      <c r="X39">
        <v>-1</v>
      </c>
      <c r="Y39">
        <v>1</v>
      </c>
      <c r="Z39">
        <v>0</v>
      </c>
      <c r="AA39">
        <v>1</v>
      </c>
      <c r="AC39">
        <v>1</v>
      </c>
      <c r="AE39" t="s">
        <v>2450</v>
      </c>
      <c r="AF39" t="s">
        <v>2449</v>
      </c>
      <c r="AG39">
        <v>1</v>
      </c>
      <c r="AH39">
        <v>-0.81681467592716195</v>
      </c>
      <c r="AI39">
        <v>0.87915743150675596</v>
      </c>
      <c r="AJ39">
        <v>-0.8</v>
      </c>
      <c r="AK39">
        <v>5.38</v>
      </c>
      <c r="AL39">
        <v>1</v>
      </c>
      <c r="AM39" t="s">
        <v>1328</v>
      </c>
      <c r="AN39">
        <v>5</v>
      </c>
      <c r="AO39" t="s">
        <v>10</v>
      </c>
      <c r="AP39" t="s">
        <v>1335</v>
      </c>
      <c r="AR39" t="s">
        <v>2517</v>
      </c>
      <c r="AS39" t="s">
        <v>2518</v>
      </c>
    </row>
    <row r="40" spans="1:45" x14ac:dyDescent="0.3">
      <c r="A40" t="s">
        <v>912</v>
      </c>
      <c r="B40" t="s">
        <v>2519</v>
      </c>
      <c r="C40" t="s">
        <v>2520</v>
      </c>
      <c r="D40" t="s">
        <v>913</v>
      </c>
      <c r="E40" t="s">
        <v>1123</v>
      </c>
      <c r="F40">
        <v>2005</v>
      </c>
      <c r="G40" t="s">
        <v>139</v>
      </c>
      <c r="H40" t="s">
        <v>912</v>
      </c>
      <c r="I40">
        <v>1</v>
      </c>
      <c r="J40">
        <v>0</v>
      </c>
      <c r="K40">
        <v>1962</v>
      </c>
      <c r="L40">
        <v>2001</v>
      </c>
      <c r="M40">
        <v>0</v>
      </c>
      <c r="N40">
        <v>1</v>
      </c>
      <c r="O40">
        <v>0</v>
      </c>
      <c r="P40">
        <v>0</v>
      </c>
      <c r="Q40" t="s">
        <v>1120</v>
      </c>
      <c r="R40" t="b">
        <f>FALSE()</f>
        <v>0</v>
      </c>
      <c r="T40">
        <v>0.22629143297672299</v>
      </c>
      <c r="U40">
        <v>1.6879743337631199</v>
      </c>
      <c r="V40" t="s">
        <v>21</v>
      </c>
      <c r="W40" t="s">
        <v>354</v>
      </c>
      <c r="X40">
        <v>-1</v>
      </c>
      <c r="Y40">
        <v>1</v>
      </c>
      <c r="Z40">
        <v>1</v>
      </c>
      <c r="AA40">
        <v>1</v>
      </c>
      <c r="AC40">
        <v>1</v>
      </c>
      <c r="AE40" t="s">
        <v>2450</v>
      </c>
      <c r="AF40" t="s">
        <v>2449</v>
      </c>
      <c r="AG40">
        <v>1</v>
      </c>
      <c r="AH40" t="e">
        <f>#DIV/0!</f>
        <v>#DIV/0!</v>
      </c>
      <c r="AI40" t="e">
        <f>#DIV/0!</f>
        <v>#DIV/0!</v>
      </c>
      <c r="AL40">
        <v>0</v>
      </c>
      <c r="AR40" t="s">
        <v>2509</v>
      </c>
      <c r="AS40" t="s">
        <v>2510</v>
      </c>
    </row>
    <row r="41" spans="1:45" x14ac:dyDescent="0.3">
      <c r="A41" t="s">
        <v>917</v>
      </c>
      <c r="B41" t="s">
        <v>2521</v>
      </c>
      <c r="C41" t="s">
        <v>2521</v>
      </c>
      <c r="D41" t="s">
        <v>918</v>
      </c>
      <c r="E41" t="s">
        <v>1123</v>
      </c>
      <c r="F41">
        <v>2005</v>
      </c>
      <c r="G41" t="s">
        <v>139</v>
      </c>
      <c r="H41" t="s">
        <v>917</v>
      </c>
      <c r="I41">
        <v>1</v>
      </c>
      <c r="J41">
        <v>0</v>
      </c>
      <c r="K41">
        <v>1962</v>
      </c>
      <c r="L41">
        <v>2001</v>
      </c>
      <c r="M41">
        <v>0</v>
      </c>
      <c r="N41">
        <v>1</v>
      </c>
      <c r="O41">
        <v>0</v>
      </c>
      <c r="P41">
        <v>0</v>
      </c>
      <c r="Q41" t="s">
        <v>1122</v>
      </c>
      <c r="R41" t="b">
        <f>FALSE()</f>
        <v>0</v>
      </c>
      <c r="T41">
        <v>0.20496557652950301</v>
      </c>
      <c r="U41">
        <v>3.9598684310913099</v>
      </c>
      <c r="V41" t="s">
        <v>21</v>
      </c>
      <c r="W41" t="s">
        <v>354</v>
      </c>
      <c r="X41">
        <v>-1</v>
      </c>
      <c r="Y41">
        <v>1</v>
      </c>
      <c r="Z41">
        <v>1</v>
      </c>
      <c r="AA41">
        <v>1</v>
      </c>
      <c r="AC41">
        <v>1</v>
      </c>
      <c r="AE41" t="s">
        <v>2450</v>
      </c>
      <c r="AF41" t="s">
        <v>2449</v>
      </c>
      <c r="AG41">
        <v>1</v>
      </c>
      <c r="AH41" t="e">
        <f>#DIV/0!</f>
        <v>#DIV/0!</v>
      </c>
      <c r="AI41" t="e">
        <f>#DIV/0!</f>
        <v>#DIV/0!</v>
      </c>
      <c r="AL41">
        <v>0</v>
      </c>
      <c r="AR41" t="s">
        <v>2509</v>
      </c>
      <c r="AS41" t="s">
        <v>2510</v>
      </c>
    </row>
    <row r="42" spans="1:45" x14ac:dyDescent="0.3">
      <c r="A42" t="s">
        <v>949</v>
      </c>
      <c r="B42" t="s">
        <v>949</v>
      </c>
      <c r="C42" t="s">
        <v>2522</v>
      </c>
      <c r="D42" t="s">
        <v>950</v>
      </c>
      <c r="E42" t="s">
        <v>1513</v>
      </c>
      <c r="F42">
        <v>2008</v>
      </c>
      <c r="G42" t="s">
        <v>20</v>
      </c>
      <c r="H42" t="s">
        <v>949</v>
      </c>
      <c r="I42">
        <v>1</v>
      </c>
      <c r="J42">
        <v>1</v>
      </c>
      <c r="K42">
        <v>1984</v>
      </c>
      <c r="L42">
        <v>2002</v>
      </c>
      <c r="M42">
        <v>0</v>
      </c>
      <c r="N42">
        <v>1</v>
      </c>
      <c r="O42">
        <v>0</v>
      </c>
      <c r="P42">
        <v>0</v>
      </c>
      <c r="Q42" t="s">
        <v>1096</v>
      </c>
      <c r="R42" t="b">
        <f>FALSE()</f>
        <v>0</v>
      </c>
      <c r="T42">
        <v>0.46083709597587602</v>
      </c>
      <c r="U42">
        <v>5.1302466392517099</v>
      </c>
      <c r="V42" t="s">
        <v>21</v>
      </c>
      <c r="W42" t="s">
        <v>354</v>
      </c>
      <c r="X42">
        <v>-1</v>
      </c>
      <c r="Y42">
        <v>1</v>
      </c>
      <c r="Z42">
        <v>1</v>
      </c>
      <c r="AA42">
        <v>1</v>
      </c>
      <c r="AC42">
        <v>1</v>
      </c>
      <c r="AE42" t="s">
        <v>2450</v>
      </c>
      <c r="AF42" t="s">
        <v>2449</v>
      </c>
      <c r="AG42">
        <v>1</v>
      </c>
      <c r="AH42" t="e">
        <f>#DIV/0!</f>
        <v>#DIV/0!</v>
      </c>
      <c r="AI42" t="e">
        <f>#DIV/0!</f>
        <v>#DIV/0!</v>
      </c>
      <c r="AL42">
        <v>0</v>
      </c>
      <c r="AR42" t="s">
        <v>2484</v>
      </c>
      <c r="AS42" t="s">
        <v>2485</v>
      </c>
    </row>
    <row r="43" spans="1:45" ht="409.6" x14ac:dyDescent="0.3">
      <c r="A43" t="s">
        <v>980</v>
      </c>
      <c r="B43" t="s">
        <v>2523</v>
      </c>
      <c r="C43" t="s">
        <v>2523</v>
      </c>
      <c r="D43" t="s">
        <v>980</v>
      </c>
      <c r="E43" t="s">
        <v>1544</v>
      </c>
      <c r="F43">
        <v>2004</v>
      </c>
      <c r="G43" t="s">
        <v>781</v>
      </c>
      <c r="H43" t="s">
        <v>980</v>
      </c>
      <c r="I43">
        <v>1</v>
      </c>
      <c r="J43">
        <v>1</v>
      </c>
      <c r="K43">
        <v>1973</v>
      </c>
      <c r="L43">
        <v>1996</v>
      </c>
      <c r="M43">
        <v>0</v>
      </c>
      <c r="N43">
        <v>0</v>
      </c>
      <c r="O43">
        <v>0</v>
      </c>
      <c r="P43">
        <v>0</v>
      </c>
      <c r="Q43" t="s">
        <v>1190</v>
      </c>
      <c r="R43" t="b">
        <f>FALSE()</f>
        <v>0</v>
      </c>
      <c r="T43">
        <v>0.41671097278594998</v>
      </c>
      <c r="U43">
        <v>4.2198133468627903</v>
      </c>
      <c r="V43" t="s">
        <v>21</v>
      </c>
      <c r="W43" t="s">
        <v>354</v>
      </c>
      <c r="X43">
        <v>-1</v>
      </c>
      <c r="Y43">
        <v>1</v>
      </c>
      <c r="Z43">
        <v>1</v>
      </c>
      <c r="AA43">
        <v>1</v>
      </c>
      <c r="AC43">
        <v>1</v>
      </c>
      <c r="AE43" t="s">
        <v>2450</v>
      </c>
      <c r="AF43" t="s">
        <v>2449</v>
      </c>
      <c r="AG43">
        <v>1</v>
      </c>
      <c r="AH43">
        <v>-2.47551072942148</v>
      </c>
      <c r="AI43">
        <v>1.47545921218979</v>
      </c>
      <c r="AJ43">
        <v>-0.168333333333333</v>
      </c>
      <c r="AK43">
        <v>2.86</v>
      </c>
      <c r="AL43">
        <v>1</v>
      </c>
      <c r="AM43" t="s">
        <v>1328</v>
      </c>
      <c r="AN43" t="s">
        <v>1483</v>
      </c>
      <c r="AO43" t="s">
        <v>10</v>
      </c>
      <c r="AP43" t="s">
        <v>1335</v>
      </c>
      <c r="AR43" t="s">
        <v>2524</v>
      </c>
      <c r="AS43" s="21" t="s">
        <v>2525</v>
      </c>
    </row>
    <row r="44" spans="1:45" x14ac:dyDescent="0.3">
      <c r="A44" t="s">
        <v>217</v>
      </c>
      <c r="B44" t="s">
        <v>2526</v>
      </c>
      <c r="C44" t="s">
        <v>2527</v>
      </c>
      <c r="D44" t="s">
        <v>219</v>
      </c>
      <c r="E44" t="s">
        <v>1527</v>
      </c>
      <c r="F44">
        <v>2014</v>
      </c>
      <c r="G44" t="s">
        <v>220</v>
      </c>
      <c r="H44" t="s">
        <v>217</v>
      </c>
      <c r="I44">
        <v>1</v>
      </c>
      <c r="J44">
        <v>0</v>
      </c>
      <c r="K44">
        <v>1965</v>
      </c>
      <c r="L44">
        <v>2010</v>
      </c>
      <c r="M44">
        <v>0</v>
      </c>
      <c r="N44">
        <v>0</v>
      </c>
      <c r="O44">
        <v>0</v>
      </c>
      <c r="P44">
        <v>0</v>
      </c>
      <c r="Q44" t="s">
        <v>1174</v>
      </c>
      <c r="R44" t="b">
        <f>FALSE()</f>
        <v>0</v>
      </c>
      <c r="T44">
        <v>0.52043205499649103</v>
      </c>
      <c r="U44">
        <v>5.8546280860900897</v>
      </c>
      <c r="V44" t="s">
        <v>21</v>
      </c>
      <c r="W44" t="s">
        <v>222</v>
      </c>
      <c r="X44">
        <v>-1</v>
      </c>
      <c r="Y44">
        <v>1</v>
      </c>
      <c r="Z44">
        <v>1</v>
      </c>
      <c r="AA44">
        <v>1</v>
      </c>
      <c r="AC44">
        <v>1</v>
      </c>
      <c r="AE44" t="s">
        <v>2448</v>
      </c>
      <c r="AF44" t="s">
        <v>2449</v>
      </c>
      <c r="AG44">
        <v>1</v>
      </c>
      <c r="AH44">
        <v>0.59819776436378203</v>
      </c>
      <c r="AI44">
        <v>1.0129114335795999</v>
      </c>
      <c r="AJ44">
        <v>0.87</v>
      </c>
      <c r="AK44">
        <v>5.78</v>
      </c>
      <c r="AL44">
        <v>1</v>
      </c>
      <c r="AM44" t="s">
        <v>1328</v>
      </c>
      <c r="AN44">
        <v>5</v>
      </c>
      <c r="AO44" t="s">
        <v>10</v>
      </c>
      <c r="AP44" t="s">
        <v>1335</v>
      </c>
      <c r="AR44" t="s">
        <v>1358</v>
      </c>
    </row>
    <row r="45" spans="1:45" x14ac:dyDescent="0.3">
      <c r="A45" t="s">
        <v>650</v>
      </c>
      <c r="B45" t="s">
        <v>2528</v>
      </c>
      <c r="C45" t="s">
        <v>2529</v>
      </c>
      <c r="D45" t="s">
        <v>652</v>
      </c>
      <c r="E45" t="s">
        <v>1518</v>
      </c>
      <c r="F45">
        <v>1992</v>
      </c>
      <c r="G45" t="s">
        <v>139</v>
      </c>
      <c r="H45" t="s">
        <v>650</v>
      </c>
      <c r="I45">
        <v>1</v>
      </c>
      <c r="J45">
        <v>0</v>
      </c>
      <c r="K45">
        <v>1978</v>
      </c>
      <c r="L45">
        <v>1988</v>
      </c>
      <c r="M45">
        <v>0</v>
      </c>
      <c r="N45">
        <v>1</v>
      </c>
      <c r="O45">
        <v>0</v>
      </c>
      <c r="P45">
        <v>0</v>
      </c>
      <c r="Q45" t="s">
        <v>1233</v>
      </c>
      <c r="R45" t="b">
        <f>FALSE()</f>
        <v>0</v>
      </c>
      <c r="T45">
        <v>0.182506322860718</v>
      </c>
      <c r="U45">
        <v>1.7371253967285201</v>
      </c>
      <c r="V45" t="s">
        <v>21</v>
      </c>
      <c r="W45" t="s">
        <v>222</v>
      </c>
      <c r="X45">
        <v>1</v>
      </c>
      <c r="Y45">
        <v>1</v>
      </c>
      <c r="Z45">
        <v>1</v>
      </c>
      <c r="AA45">
        <v>1</v>
      </c>
      <c r="AC45">
        <v>1</v>
      </c>
      <c r="AE45" t="s">
        <v>2448</v>
      </c>
      <c r="AF45" t="s">
        <v>2449</v>
      </c>
      <c r="AG45">
        <v>1</v>
      </c>
      <c r="AH45" t="e">
        <f>#DIV/0!</f>
        <v>#DIV/0!</v>
      </c>
      <c r="AI45" t="e">
        <f>#DIV/0!</f>
        <v>#DIV/0!</v>
      </c>
      <c r="AL45">
        <v>0</v>
      </c>
      <c r="AR45" t="s">
        <v>2530</v>
      </c>
    </row>
    <row r="46" spans="1:45" x14ac:dyDescent="0.3">
      <c r="A46" t="s">
        <v>774</v>
      </c>
      <c r="B46" t="s">
        <v>774</v>
      </c>
      <c r="C46" t="s">
        <v>2531</v>
      </c>
      <c r="D46" t="s">
        <v>776</v>
      </c>
      <c r="E46" t="s">
        <v>775</v>
      </c>
      <c r="F46">
        <v>2014</v>
      </c>
      <c r="G46" t="s">
        <v>121</v>
      </c>
      <c r="H46" t="s">
        <v>774</v>
      </c>
      <c r="I46">
        <v>1</v>
      </c>
      <c r="J46">
        <v>0</v>
      </c>
      <c r="K46">
        <v>1974</v>
      </c>
      <c r="L46">
        <v>2010</v>
      </c>
      <c r="M46">
        <v>1</v>
      </c>
      <c r="N46">
        <v>0</v>
      </c>
      <c r="O46">
        <v>0</v>
      </c>
      <c r="P46">
        <v>0</v>
      </c>
      <c r="Q46" t="s">
        <v>1161</v>
      </c>
      <c r="R46" t="b">
        <f>FALSE()</f>
        <v>0</v>
      </c>
      <c r="T46">
        <v>0.405003011226654</v>
      </c>
      <c r="U46">
        <v>4.5570573806762704</v>
      </c>
      <c r="V46" t="s">
        <v>21</v>
      </c>
      <c r="W46" t="s">
        <v>222</v>
      </c>
      <c r="X46">
        <v>-1</v>
      </c>
      <c r="Y46">
        <v>1</v>
      </c>
      <c r="Z46">
        <v>1</v>
      </c>
      <c r="AA46">
        <v>1</v>
      </c>
      <c r="AC46">
        <v>1</v>
      </c>
      <c r="AE46" t="s">
        <v>2450</v>
      </c>
      <c r="AF46" t="s">
        <v>2449</v>
      </c>
      <c r="AG46">
        <v>1</v>
      </c>
      <c r="AH46">
        <v>-0.37850748712771398</v>
      </c>
      <c r="AI46">
        <v>0.67813353879111204</v>
      </c>
      <c r="AJ46">
        <v>-1.07</v>
      </c>
      <c r="AK46">
        <v>6.72</v>
      </c>
      <c r="AL46">
        <v>1</v>
      </c>
      <c r="AM46" t="s">
        <v>1328</v>
      </c>
      <c r="AN46">
        <v>10</v>
      </c>
      <c r="AO46" t="s">
        <v>1337</v>
      </c>
      <c r="AP46" t="s">
        <v>1335</v>
      </c>
      <c r="AR46" t="s">
        <v>2532</v>
      </c>
      <c r="AS46" t="s">
        <v>2533</v>
      </c>
    </row>
    <row r="47" spans="1:45" x14ac:dyDescent="0.3">
      <c r="A47" t="s">
        <v>898</v>
      </c>
      <c r="B47" t="s">
        <v>2534</v>
      </c>
      <c r="C47" t="s">
        <v>2535</v>
      </c>
      <c r="D47" t="s">
        <v>900</v>
      </c>
      <c r="E47" t="s">
        <v>1118</v>
      </c>
      <c r="F47">
        <v>2012</v>
      </c>
      <c r="G47" t="s">
        <v>280</v>
      </c>
      <c r="H47" t="s">
        <v>898</v>
      </c>
      <c r="I47">
        <v>1</v>
      </c>
      <c r="J47">
        <v>0</v>
      </c>
      <c r="K47">
        <v>2002</v>
      </c>
      <c r="L47">
        <v>2007</v>
      </c>
      <c r="M47">
        <v>0</v>
      </c>
      <c r="N47">
        <v>0</v>
      </c>
      <c r="O47">
        <v>0</v>
      </c>
      <c r="P47">
        <v>0</v>
      </c>
      <c r="Q47" t="s">
        <v>1119</v>
      </c>
      <c r="R47" t="b">
        <f>FALSE()</f>
        <v>0</v>
      </c>
      <c r="T47">
        <v>0.93269431591033902</v>
      </c>
      <c r="U47">
        <v>2.9545035362243701</v>
      </c>
      <c r="V47" t="s">
        <v>21</v>
      </c>
      <c r="W47" t="s">
        <v>222</v>
      </c>
      <c r="X47">
        <v>1</v>
      </c>
      <c r="Y47">
        <v>1</v>
      </c>
      <c r="Z47">
        <v>1</v>
      </c>
      <c r="AA47">
        <v>1</v>
      </c>
      <c r="AC47">
        <v>1</v>
      </c>
      <c r="AE47" t="s">
        <v>2450</v>
      </c>
      <c r="AF47" t="s">
        <v>2449</v>
      </c>
      <c r="AG47">
        <v>1</v>
      </c>
      <c r="AH47" t="e">
        <f>#DIV/0!</f>
        <v>#DIV/0!</v>
      </c>
      <c r="AI47" t="e">
        <f>#DIV/0!</f>
        <v>#DIV/0!</v>
      </c>
      <c r="AL47">
        <v>0</v>
      </c>
      <c r="AR47" t="s">
        <v>2536</v>
      </c>
      <c r="AS47" t="s">
        <v>2537</v>
      </c>
    </row>
    <row r="48" spans="1:45" x14ac:dyDescent="0.3">
      <c r="A48" t="s">
        <v>905</v>
      </c>
      <c r="B48" t="s">
        <v>2538</v>
      </c>
      <c r="C48" t="s">
        <v>2539</v>
      </c>
      <c r="D48" t="s">
        <v>907</v>
      </c>
      <c r="E48" t="s">
        <v>1123</v>
      </c>
      <c r="F48">
        <v>2005</v>
      </c>
      <c r="G48" t="s">
        <v>139</v>
      </c>
      <c r="H48" t="s">
        <v>905</v>
      </c>
      <c r="I48">
        <v>1</v>
      </c>
      <c r="J48">
        <v>0</v>
      </c>
      <c r="K48">
        <v>1962</v>
      </c>
      <c r="L48">
        <v>2001</v>
      </c>
      <c r="M48">
        <v>0</v>
      </c>
      <c r="N48">
        <v>1</v>
      </c>
      <c r="O48">
        <v>0</v>
      </c>
      <c r="P48">
        <v>0</v>
      </c>
      <c r="Q48" t="s">
        <v>1116</v>
      </c>
      <c r="R48" t="b">
        <f>FALSE()</f>
        <v>0</v>
      </c>
      <c r="T48">
        <v>0.73514121770858798</v>
      </c>
      <c r="U48">
        <v>7.4255266189575204</v>
      </c>
      <c r="V48" t="s">
        <v>21</v>
      </c>
      <c r="W48" t="s">
        <v>222</v>
      </c>
      <c r="X48">
        <v>-1</v>
      </c>
      <c r="Y48">
        <v>1</v>
      </c>
      <c r="Z48">
        <v>1</v>
      </c>
      <c r="AA48">
        <v>1</v>
      </c>
      <c r="AC48">
        <v>1</v>
      </c>
      <c r="AE48" t="s">
        <v>2450</v>
      </c>
      <c r="AF48" t="s">
        <v>2449</v>
      </c>
      <c r="AG48">
        <v>1</v>
      </c>
      <c r="AH48" t="e">
        <f>#DIV/0!</f>
        <v>#DIV/0!</v>
      </c>
      <c r="AI48" t="e">
        <f>#DIV/0!</f>
        <v>#DIV/0!</v>
      </c>
      <c r="AL48">
        <v>0</v>
      </c>
      <c r="AR48" t="s">
        <v>2509</v>
      </c>
      <c r="AS48" t="s">
        <v>2510</v>
      </c>
    </row>
    <row r="49" spans="1:45" x14ac:dyDescent="0.3">
      <c r="A49" t="s">
        <v>952</v>
      </c>
      <c r="B49" t="s">
        <v>952</v>
      </c>
      <c r="C49" t="s">
        <v>2540</v>
      </c>
      <c r="D49" t="s">
        <v>953</v>
      </c>
      <c r="E49" t="s">
        <v>1513</v>
      </c>
      <c r="F49">
        <v>2008</v>
      </c>
      <c r="G49" t="s">
        <v>20</v>
      </c>
      <c r="H49" t="s">
        <v>952</v>
      </c>
      <c r="I49">
        <v>1</v>
      </c>
      <c r="J49">
        <v>1</v>
      </c>
      <c r="K49">
        <v>1984</v>
      </c>
      <c r="L49">
        <v>2002</v>
      </c>
      <c r="M49">
        <v>0</v>
      </c>
      <c r="N49">
        <v>1</v>
      </c>
      <c r="O49">
        <v>0</v>
      </c>
      <c r="P49">
        <v>0</v>
      </c>
      <c r="Q49" t="s">
        <v>1097</v>
      </c>
      <c r="R49" t="b">
        <f>FALSE()</f>
        <v>0</v>
      </c>
      <c r="T49">
        <v>0.31514891982078602</v>
      </c>
      <c r="U49">
        <v>3.6748993396759002</v>
      </c>
      <c r="V49" t="s">
        <v>21</v>
      </c>
      <c r="W49" t="s">
        <v>222</v>
      </c>
      <c r="X49">
        <v>-1</v>
      </c>
      <c r="Y49">
        <v>1</v>
      </c>
      <c r="Z49">
        <v>1</v>
      </c>
      <c r="AA49">
        <v>1</v>
      </c>
      <c r="AC49">
        <v>1</v>
      </c>
      <c r="AE49" t="s">
        <v>2450</v>
      </c>
      <c r="AF49" t="s">
        <v>2449</v>
      </c>
      <c r="AG49">
        <v>1</v>
      </c>
      <c r="AH49" t="e">
        <f>#DIV/0!</f>
        <v>#DIV/0!</v>
      </c>
      <c r="AI49" t="e">
        <f>#DIV/0!</f>
        <v>#DIV/0!</v>
      </c>
      <c r="AL49">
        <v>0</v>
      </c>
      <c r="AR49" t="s">
        <v>2484</v>
      </c>
      <c r="AS49" t="s">
        <v>2485</v>
      </c>
    </row>
    <row r="50" spans="1:45" x14ac:dyDescent="0.3">
      <c r="A50" t="s">
        <v>971</v>
      </c>
      <c r="B50" t="s">
        <v>2541</v>
      </c>
      <c r="C50" t="s">
        <v>2542</v>
      </c>
      <c r="D50" t="s">
        <v>973</v>
      </c>
      <c r="E50" t="s">
        <v>972</v>
      </c>
      <c r="F50">
        <v>2002</v>
      </c>
      <c r="G50" t="s">
        <v>202</v>
      </c>
      <c r="H50" t="s">
        <v>971</v>
      </c>
      <c r="I50">
        <v>1</v>
      </c>
      <c r="J50">
        <v>1</v>
      </c>
      <c r="K50">
        <v>1970</v>
      </c>
      <c r="L50">
        <v>1997</v>
      </c>
      <c r="M50">
        <v>0</v>
      </c>
      <c r="N50">
        <v>0</v>
      </c>
      <c r="O50">
        <v>0</v>
      </c>
      <c r="P50">
        <v>0</v>
      </c>
      <c r="Q50" t="s">
        <v>1092</v>
      </c>
      <c r="R50" t="b">
        <f>FALSE()</f>
        <v>0</v>
      </c>
      <c r="T50">
        <v>0.773515224456787</v>
      </c>
      <c r="U50">
        <v>8.2765226364135707</v>
      </c>
      <c r="V50" t="s">
        <v>21</v>
      </c>
      <c r="W50" t="s">
        <v>222</v>
      </c>
      <c r="X50">
        <v>-1</v>
      </c>
      <c r="Y50">
        <v>1</v>
      </c>
      <c r="Z50">
        <v>1</v>
      </c>
      <c r="AA50">
        <v>1</v>
      </c>
      <c r="AC50">
        <v>1</v>
      </c>
      <c r="AE50" t="s">
        <v>2450</v>
      </c>
      <c r="AF50" t="s">
        <v>2449</v>
      </c>
      <c r="AG50">
        <v>1</v>
      </c>
      <c r="AH50">
        <v>-0.814941412948327</v>
      </c>
      <c r="AI50" t="e">
        <f>#DIV/0!</f>
        <v>#DIV/0!</v>
      </c>
      <c r="AJ50">
        <v>-0.94916666666666705</v>
      </c>
      <c r="AL50">
        <v>0</v>
      </c>
      <c r="AM50" t="s">
        <v>1328</v>
      </c>
      <c r="AN50">
        <v>10</v>
      </c>
      <c r="AO50" t="s">
        <v>10</v>
      </c>
      <c r="AP50" t="s">
        <v>167</v>
      </c>
      <c r="AR50" t="s">
        <v>2543</v>
      </c>
      <c r="AS50" t="s">
        <v>2544</v>
      </c>
    </row>
    <row r="51" spans="1:45" x14ac:dyDescent="0.3">
      <c r="A51" t="s">
        <v>36</v>
      </c>
      <c r="B51" t="s">
        <v>2545</v>
      </c>
      <c r="C51" t="s">
        <v>2546</v>
      </c>
      <c r="D51" t="s">
        <v>37</v>
      </c>
      <c r="E51" t="s">
        <v>18</v>
      </c>
      <c r="F51">
        <v>1998</v>
      </c>
      <c r="G51" t="s">
        <v>20</v>
      </c>
      <c r="H51" t="s">
        <v>36</v>
      </c>
      <c r="I51">
        <v>1</v>
      </c>
      <c r="J51">
        <v>1</v>
      </c>
      <c r="K51">
        <v>1974</v>
      </c>
      <c r="L51">
        <v>1988</v>
      </c>
      <c r="M51">
        <v>0</v>
      </c>
      <c r="N51">
        <v>1</v>
      </c>
      <c r="O51">
        <v>0</v>
      </c>
      <c r="P51">
        <v>0</v>
      </c>
      <c r="Q51" t="s">
        <v>1094</v>
      </c>
      <c r="R51" t="b">
        <f>FALSE()</f>
        <v>0</v>
      </c>
      <c r="S51" t="s">
        <v>42</v>
      </c>
      <c r="T51">
        <v>0.55017691850662198</v>
      </c>
      <c r="U51">
        <v>6.5137248039245597</v>
      </c>
      <c r="V51" t="s">
        <v>21</v>
      </c>
      <c r="W51" t="s">
        <v>41</v>
      </c>
      <c r="X51">
        <v>-1</v>
      </c>
      <c r="Y51">
        <v>1</v>
      </c>
      <c r="Z51">
        <v>1</v>
      </c>
      <c r="AA51">
        <v>1</v>
      </c>
      <c r="AC51">
        <v>1</v>
      </c>
      <c r="AE51" t="s">
        <v>2448</v>
      </c>
      <c r="AF51" t="s">
        <v>2449</v>
      </c>
      <c r="AG51">
        <v>1</v>
      </c>
      <c r="AH51">
        <v>-1.6672027833534</v>
      </c>
      <c r="AI51">
        <v>2.2353207975032801</v>
      </c>
      <c r="AJ51">
        <v>-0.33</v>
      </c>
      <c r="AK51">
        <v>2.9140000000000001</v>
      </c>
      <c r="AL51">
        <v>1</v>
      </c>
      <c r="AM51" t="s">
        <v>1328</v>
      </c>
      <c r="AN51" t="s">
        <v>1329</v>
      </c>
      <c r="AO51" t="s">
        <v>10</v>
      </c>
      <c r="AP51" t="s">
        <v>171</v>
      </c>
      <c r="AQ51">
        <v>1</v>
      </c>
      <c r="AR51" t="s">
        <v>1330</v>
      </c>
    </row>
    <row r="52" spans="1:45" x14ac:dyDescent="0.3">
      <c r="A52" t="s">
        <v>104</v>
      </c>
      <c r="B52" t="s">
        <v>2547</v>
      </c>
      <c r="C52" t="s">
        <v>2548</v>
      </c>
      <c r="D52" t="s">
        <v>106</v>
      </c>
      <c r="E52" t="s">
        <v>105</v>
      </c>
      <c r="F52">
        <v>2006</v>
      </c>
      <c r="G52" t="s">
        <v>107</v>
      </c>
      <c r="H52" t="s">
        <v>104</v>
      </c>
      <c r="I52">
        <v>1</v>
      </c>
      <c r="J52">
        <v>0</v>
      </c>
      <c r="K52">
        <v>1976</v>
      </c>
      <c r="L52">
        <v>1999</v>
      </c>
      <c r="M52">
        <v>1</v>
      </c>
      <c r="N52">
        <v>0</v>
      </c>
      <c r="O52">
        <v>0</v>
      </c>
      <c r="P52">
        <v>0</v>
      </c>
      <c r="Q52" t="s">
        <v>1163</v>
      </c>
      <c r="R52" t="b">
        <f>FALSE()</f>
        <v>0</v>
      </c>
      <c r="T52">
        <v>0.63338762521743797</v>
      </c>
      <c r="U52">
        <v>5.7531599998474103</v>
      </c>
      <c r="V52" t="s">
        <v>21</v>
      </c>
      <c r="W52" t="s">
        <v>41</v>
      </c>
      <c r="X52">
        <v>-1</v>
      </c>
      <c r="Y52">
        <v>1</v>
      </c>
      <c r="Z52">
        <v>1</v>
      </c>
      <c r="AA52">
        <v>1</v>
      </c>
      <c r="AC52">
        <v>1</v>
      </c>
      <c r="AE52" t="s">
        <v>2448</v>
      </c>
      <c r="AF52" t="s">
        <v>2449</v>
      </c>
      <c r="AG52">
        <v>1</v>
      </c>
      <c r="AH52">
        <v>-1.1112063600305899</v>
      </c>
      <c r="AI52">
        <v>1.13923960393018</v>
      </c>
      <c r="AJ52">
        <v>-0.56999999999999995</v>
      </c>
      <c r="AK52">
        <v>5.05</v>
      </c>
      <c r="AL52">
        <v>1</v>
      </c>
      <c r="AM52" t="s">
        <v>1328</v>
      </c>
      <c r="AN52">
        <v>5</v>
      </c>
      <c r="AO52" t="s">
        <v>10</v>
      </c>
      <c r="AP52" t="s">
        <v>1335</v>
      </c>
      <c r="AR52" t="s">
        <v>1336</v>
      </c>
    </row>
    <row r="53" spans="1:45" x14ac:dyDescent="0.3">
      <c r="A53" t="s">
        <v>664</v>
      </c>
      <c r="B53" t="s">
        <v>664</v>
      </c>
      <c r="C53" t="s">
        <v>664</v>
      </c>
      <c r="D53" t="s">
        <v>666</v>
      </c>
      <c r="E53" t="s">
        <v>665</v>
      </c>
      <c r="F53">
        <v>2007</v>
      </c>
      <c r="G53" t="s">
        <v>121</v>
      </c>
      <c r="H53" t="s">
        <v>664</v>
      </c>
      <c r="I53">
        <v>1</v>
      </c>
      <c r="J53">
        <v>0</v>
      </c>
      <c r="K53">
        <v>1972</v>
      </c>
      <c r="L53">
        <v>2001</v>
      </c>
      <c r="M53">
        <v>1</v>
      </c>
      <c r="N53">
        <v>0</v>
      </c>
      <c r="O53">
        <v>0</v>
      </c>
      <c r="P53">
        <v>0</v>
      </c>
      <c r="Q53" t="s">
        <v>1140</v>
      </c>
      <c r="R53" t="b">
        <f>FALSE()</f>
        <v>0</v>
      </c>
      <c r="T53">
        <v>0.61331969499588002</v>
      </c>
      <c r="U53">
        <v>3.93746757507324</v>
      </c>
      <c r="V53" t="s">
        <v>21</v>
      </c>
      <c r="W53" t="s">
        <v>340</v>
      </c>
      <c r="X53">
        <v>1</v>
      </c>
      <c r="Y53">
        <v>1</v>
      </c>
      <c r="Z53">
        <v>1</v>
      </c>
      <c r="AA53">
        <v>1</v>
      </c>
      <c r="AC53">
        <v>1</v>
      </c>
      <c r="AE53" t="s">
        <v>2448</v>
      </c>
      <c r="AF53" t="s">
        <v>2449</v>
      </c>
      <c r="AG53">
        <v>1</v>
      </c>
      <c r="AH53" t="e">
        <f>#DIV/0!</f>
        <v>#DIV/0!</v>
      </c>
      <c r="AI53" t="e">
        <f>#DIV/0!</f>
        <v>#DIV/0!</v>
      </c>
      <c r="AL53">
        <v>0</v>
      </c>
      <c r="AR53" t="s">
        <v>1428</v>
      </c>
    </row>
    <row r="54" spans="1:45" x14ac:dyDescent="0.3">
      <c r="A54" t="s">
        <v>749</v>
      </c>
      <c r="B54" t="s">
        <v>749</v>
      </c>
      <c r="C54" t="s">
        <v>2549</v>
      </c>
      <c r="D54" t="s">
        <v>751</v>
      </c>
      <c r="E54" t="s">
        <v>750</v>
      </c>
      <c r="F54">
        <v>2004</v>
      </c>
      <c r="G54" t="s">
        <v>20</v>
      </c>
      <c r="H54" t="s">
        <v>749</v>
      </c>
      <c r="I54">
        <v>1</v>
      </c>
      <c r="J54">
        <v>1</v>
      </c>
      <c r="K54">
        <v>1973</v>
      </c>
      <c r="L54">
        <v>2000</v>
      </c>
      <c r="M54">
        <v>0</v>
      </c>
      <c r="N54">
        <v>1</v>
      </c>
      <c r="O54">
        <v>0</v>
      </c>
      <c r="P54">
        <v>0</v>
      </c>
      <c r="Q54" t="s">
        <v>1300</v>
      </c>
      <c r="R54" t="b">
        <f>FALSE()</f>
        <v>0</v>
      </c>
      <c r="T54">
        <v>0.44992467761039701</v>
      </c>
      <c r="U54">
        <v>2.6684722900390598</v>
      </c>
      <c r="V54" t="s">
        <v>21</v>
      </c>
      <c r="W54" t="s">
        <v>26</v>
      </c>
      <c r="X54">
        <v>1</v>
      </c>
      <c r="Y54">
        <v>1</v>
      </c>
      <c r="Z54">
        <v>1</v>
      </c>
      <c r="AA54">
        <v>1</v>
      </c>
      <c r="AC54">
        <v>1</v>
      </c>
      <c r="AE54" t="s">
        <v>2450</v>
      </c>
      <c r="AF54" t="s">
        <v>2449</v>
      </c>
      <c r="AG54">
        <v>1</v>
      </c>
      <c r="AH54" t="e">
        <f>#DIV/0!</f>
        <v>#DIV/0!</v>
      </c>
      <c r="AI54" t="e">
        <f>#DIV/0!</f>
        <v>#DIV/0!</v>
      </c>
      <c r="AL54">
        <v>0</v>
      </c>
      <c r="AP54" t="s">
        <v>1335</v>
      </c>
      <c r="AR54" t="s">
        <v>2550</v>
      </c>
      <c r="AS54" t="s">
        <v>2551</v>
      </c>
    </row>
    <row r="55" spans="1:45" x14ac:dyDescent="0.3">
      <c r="A55" t="s">
        <v>823</v>
      </c>
      <c r="B55" t="s">
        <v>2552</v>
      </c>
      <c r="C55" t="s">
        <v>2552</v>
      </c>
      <c r="D55" t="s">
        <v>824</v>
      </c>
      <c r="E55" t="s">
        <v>818</v>
      </c>
      <c r="F55">
        <v>2010</v>
      </c>
      <c r="G55" t="s">
        <v>825</v>
      </c>
      <c r="H55" t="s">
        <v>823</v>
      </c>
      <c r="I55">
        <v>1</v>
      </c>
      <c r="J55">
        <v>1</v>
      </c>
      <c r="K55">
        <v>1963</v>
      </c>
      <c r="L55">
        <v>2008</v>
      </c>
      <c r="M55">
        <v>0</v>
      </c>
      <c r="N55">
        <v>0</v>
      </c>
      <c r="O55">
        <v>0</v>
      </c>
      <c r="P55">
        <v>0</v>
      </c>
      <c r="Q55" t="s">
        <v>1222</v>
      </c>
      <c r="R55" t="b">
        <f>FALSE()</f>
        <v>0</v>
      </c>
      <c r="T55">
        <v>0.39412042498588601</v>
      </c>
      <c r="U55">
        <v>2.8509173393249498</v>
      </c>
      <c r="V55" t="s">
        <v>21</v>
      </c>
      <c r="W55" t="s">
        <v>26</v>
      </c>
      <c r="X55">
        <v>1</v>
      </c>
      <c r="Y55">
        <v>1</v>
      </c>
      <c r="Z55">
        <v>1</v>
      </c>
      <c r="AA55">
        <v>1</v>
      </c>
      <c r="AC55">
        <v>1</v>
      </c>
      <c r="AE55" t="s">
        <v>2450</v>
      </c>
      <c r="AF55" t="s">
        <v>2449</v>
      </c>
      <c r="AG55">
        <v>1</v>
      </c>
      <c r="AH55">
        <v>0.77278514703114798</v>
      </c>
      <c r="AI55">
        <v>0.84346666843933504</v>
      </c>
      <c r="AJ55">
        <v>0.51</v>
      </c>
      <c r="AK55">
        <v>3.38</v>
      </c>
      <c r="AL55">
        <v>1</v>
      </c>
      <c r="AM55" t="s">
        <v>1328</v>
      </c>
      <c r="AN55">
        <v>5</v>
      </c>
      <c r="AO55" t="s">
        <v>1337</v>
      </c>
      <c r="AP55" t="s">
        <v>1335</v>
      </c>
      <c r="AR55" t="s">
        <v>2553</v>
      </c>
      <c r="AS55" t="s">
        <v>2554</v>
      </c>
    </row>
    <row r="56" spans="1:45" x14ac:dyDescent="0.3">
      <c r="A56" t="s">
        <v>976</v>
      </c>
      <c r="B56" t="s">
        <v>976</v>
      </c>
      <c r="C56" t="s">
        <v>2555</v>
      </c>
      <c r="D56" t="s">
        <v>977</v>
      </c>
      <c r="E56" t="s">
        <v>972</v>
      </c>
      <c r="F56">
        <v>2011</v>
      </c>
      <c r="G56" t="s">
        <v>847</v>
      </c>
      <c r="H56" t="s">
        <v>976</v>
      </c>
      <c r="I56">
        <v>1</v>
      </c>
      <c r="J56">
        <v>0</v>
      </c>
      <c r="K56">
        <v>1977</v>
      </c>
      <c r="L56">
        <v>2006</v>
      </c>
      <c r="M56">
        <v>0</v>
      </c>
      <c r="N56">
        <v>1</v>
      </c>
      <c r="O56">
        <v>0</v>
      </c>
      <c r="P56">
        <v>0</v>
      </c>
      <c r="Q56" t="s">
        <v>1099</v>
      </c>
      <c r="R56" t="b">
        <f>FALSE()</f>
        <v>0</v>
      </c>
      <c r="T56">
        <v>2.0965623855590798</v>
      </c>
      <c r="U56">
        <v>20.416894912719702</v>
      </c>
      <c r="V56" t="s">
        <v>21</v>
      </c>
      <c r="W56" t="s">
        <v>26</v>
      </c>
      <c r="X56">
        <v>1</v>
      </c>
      <c r="Y56">
        <v>1</v>
      </c>
      <c r="Z56">
        <v>1</v>
      </c>
      <c r="AA56">
        <v>1</v>
      </c>
      <c r="AC56">
        <v>1</v>
      </c>
      <c r="AE56" t="s">
        <v>2450</v>
      </c>
      <c r="AF56" t="s">
        <v>2449</v>
      </c>
      <c r="AG56">
        <v>1</v>
      </c>
      <c r="AH56">
        <v>1.6127402965839099</v>
      </c>
      <c r="AI56">
        <v>1.8132233492646299</v>
      </c>
      <c r="AJ56">
        <v>1.3</v>
      </c>
      <c r="AK56">
        <v>11.26</v>
      </c>
      <c r="AL56">
        <v>1</v>
      </c>
      <c r="AM56" t="s">
        <v>1328</v>
      </c>
      <c r="AN56">
        <v>10</v>
      </c>
      <c r="AO56" t="s">
        <v>1343</v>
      </c>
      <c r="AP56" t="s">
        <v>1335</v>
      </c>
      <c r="AR56" t="s">
        <v>2556</v>
      </c>
      <c r="AS56" t="s">
        <v>2557</v>
      </c>
    </row>
    <row r="57" spans="1:45" x14ac:dyDescent="0.3">
      <c r="A57" t="s">
        <v>136</v>
      </c>
      <c r="B57" t="s">
        <v>2123</v>
      </c>
      <c r="C57" t="s">
        <v>2123</v>
      </c>
      <c r="D57" t="s">
        <v>138</v>
      </c>
      <c r="E57" t="s">
        <v>1523</v>
      </c>
      <c r="F57">
        <v>2010</v>
      </c>
      <c r="G57" t="s">
        <v>139</v>
      </c>
      <c r="H57" t="s">
        <v>136</v>
      </c>
      <c r="I57">
        <v>1</v>
      </c>
      <c r="J57">
        <v>1</v>
      </c>
      <c r="K57">
        <v>1976</v>
      </c>
      <c r="L57">
        <v>2005</v>
      </c>
      <c r="M57">
        <v>0</v>
      </c>
      <c r="N57">
        <v>1</v>
      </c>
      <c r="O57">
        <v>0</v>
      </c>
      <c r="P57">
        <v>0</v>
      </c>
      <c r="Q57" t="s">
        <v>1249</v>
      </c>
      <c r="R57" t="b">
        <f>FALSE()</f>
        <v>0</v>
      </c>
      <c r="S57" t="s">
        <v>142</v>
      </c>
      <c r="T57">
        <v>2.5328526496887198</v>
      </c>
      <c r="U57">
        <v>10.5857543945313</v>
      </c>
      <c r="V57" t="s">
        <v>21</v>
      </c>
      <c r="W57" t="s">
        <v>141</v>
      </c>
      <c r="X57">
        <v>1</v>
      </c>
      <c r="Y57">
        <v>1</v>
      </c>
      <c r="Z57">
        <v>1</v>
      </c>
      <c r="AA57">
        <v>1</v>
      </c>
      <c r="AC57">
        <v>1</v>
      </c>
      <c r="AE57" t="s">
        <v>2450</v>
      </c>
      <c r="AF57" t="s">
        <v>2449</v>
      </c>
      <c r="AG57">
        <v>1</v>
      </c>
      <c r="AH57">
        <v>3.0093298808182798</v>
      </c>
      <c r="AI57">
        <v>1.6412022317102699</v>
      </c>
      <c r="AJ57">
        <v>0.84166666666666701</v>
      </c>
      <c r="AK57">
        <v>6.45</v>
      </c>
      <c r="AL57">
        <v>1</v>
      </c>
      <c r="AM57" t="s">
        <v>1328</v>
      </c>
      <c r="AN57">
        <v>10</v>
      </c>
      <c r="AO57" t="s">
        <v>1343</v>
      </c>
      <c r="AP57" t="s">
        <v>167</v>
      </c>
      <c r="AR57" t="s">
        <v>2558</v>
      </c>
      <c r="AS57" t="s">
        <v>2559</v>
      </c>
    </row>
    <row r="58" spans="1:45" x14ac:dyDescent="0.3">
      <c r="A58" t="s">
        <v>162</v>
      </c>
      <c r="B58" t="s">
        <v>162</v>
      </c>
      <c r="C58" t="s">
        <v>2560</v>
      </c>
      <c r="D58" t="s">
        <v>164</v>
      </c>
      <c r="E58" t="s">
        <v>1524</v>
      </c>
      <c r="F58">
        <v>2016</v>
      </c>
      <c r="G58" t="s">
        <v>64</v>
      </c>
      <c r="H58" t="s">
        <v>162</v>
      </c>
      <c r="I58">
        <v>1</v>
      </c>
      <c r="J58">
        <v>0</v>
      </c>
      <c r="K58">
        <v>1963</v>
      </c>
      <c r="L58">
        <v>2014</v>
      </c>
      <c r="M58">
        <v>1</v>
      </c>
      <c r="N58">
        <v>0</v>
      </c>
      <c r="O58">
        <v>0</v>
      </c>
      <c r="P58">
        <v>0</v>
      </c>
      <c r="Q58" t="s">
        <v>1077</v>
      </c>
      <c r="R58" t="b">
        <f>FALSE()</f>
        <v>0</v>
      </c>
      <c r="S58" t="s">
        <v>166</v>
      </c>
      <c r="T58">
        <v>0.45556011795997597</v>
      </c>
      <c r="U58">
        <v>3.3081679344177202</v>
      </c>
      <c r="V58" t="s">
        <v>21</v>
      </c>
      <c r="W58" t="s">
        <v>141</v>
      </c>
      <c r="X58">
        <v>1</v>
      </c>
      <c r="Y58">
        <v>1</v>
      </c>
      <c r="Z58">
        <v>1</v>
      </c>
      <c r="AA58">
        <v>1</v>
      </c>
      <c r="AC58">
        <v>1</v>
      </c>
      <c r="AE58" t="s">
        <v>2448</v>
      </c>
      <c r="AF58" t="s">
        <v>2449</v>
      </c>
      <c r="AG58">
        <v>1</v>
      </c>
      <c r="AH58">
        <v>0.70086171993842505</v>
      </c>
      <c r="AI58">
        <v>1.0435860991854</v>
      </c>
      <c r="AJ58">
        <v>0.65</v>
      </c>
      <c r="AK58">
        <v>3.17</v>
      </c>
      <c r="AL58">
        <v>1</v>
      </c>
      <c r="AM58" t="s">
        <v>1036</v>
      </c>
      <c r="AN58">
        <v>10</v>
      </c>
      <c r="AO58" t="s">
        <v>10</v>
      </c>
      <c r="AP58" t="s">
        <v>1335</v>
      </c>
      <c r="AR58" t="s">
        <v>1347</v>
      </c>
    </row>
    <row r="59" spans="1:45" x14ac:dyDescent="0.3">
      <c r="A59" t="s">
        <v>2561</v>
      </c>
      <c r="C59">
        <v>0</v>
      </c>
      <c r="D59" t="s">
        <v>275</v>
      </c>
      <c r="E59" t="s">
        <v>274</v>
      </c>
      <c r="F59">
        <v>2007</v>
      </c>
      <c r="G59" t="s">
        <v>276</v>
      </c>
      <c r="H59" t="s">
        <v>2561</v>
      </c>
      <c r="I59">
        <v>0</v>
      </c>
      <c r="J59">
        <v>0</v>
      </c>
      <c r="K59">
        <v>1970</v>
      </c>
      <c r="L59">
        <v>2005</v>
      </c>
      <c r="M59" t="e">
        <f>#N/A</f>
        <v>#N/A</v>
      </c>
      <c r="O59">
        <v>0</v>
      </c>
      <c r="P59">
        <v>0</v>
      </c>
      <c r="R59" t="b">
        <f>FALSE()</f>
        <v>0</v>
      </c>
      <c r="S59" t="s">
        <v>2562</v>
      </c>
      <c r="T59" t="e">
        <f>#N/A</f>
        <v>#N/A</v>
      </c>
      <c r="U59" t="e">
        <f>#N/A</f>
        <v>#N/A</v>
      </c>
      <c r="V59" t="s">
        <v>21</v>
      </c>
      <c r="W59" t="s">
        <v>141</v>
      </c>
      <c r="X59" t="e">
        <f>#N/A</f>
        <v>#N/A</v>
      </c>
      <c r="Y59" t="s">
        <v>2493</v>
      </c>
      <c r="Z59">
        <v>0</v>
      </c>
      <c r="AA59" t="s">
        <v>2493</v>
      </c>
      <c r="AB59" t="s">
        <v>2493</v>
      </c>
      <c r="AC59" t="s">
        <v>2493</v>
      </c>
      <c r="AE59" t="e">
        <f>#N/A</f>
        <v>#N/A</v>
      </c>
      <c r="AF59" t="e">
        <f>#N/A</f>
        <v>#N/A</v>
      </c>
      <c r="AG59" t="e">
        <f>#N/A</f>
        <v>#N/A</v>
      </c>
      <c r="AJ59" t="e">
        <f>#N/A</f>
        <v>#N/A</v>
      </c>
      <c r="AK59" t="e">
        <f>#N/A</f>
        <v>#N/A</v>
      </c>
      <c r="AL59">
        <v>0</v>
      </c>
      <c r="AR59" t="e">
        <f>#N/A</f>
        <v>#N/A</v>
      </c>
    </row>
    <row r="60" spans="1:45" x14ac:dyDescent="0.3">
      <c r="A60" t="s">
        <v>489</v>
      </c>
      <c r="B60" t="s">
        <v>489</v>
      </c>
      <c r="C60" t="s">
        <v>2563</v>
      </c>
      <c r="D60" t="s">
        <v>490</v>
      </c>
      <c r="E60" t="s">
        <v>479</v>
      </c>
      <c r="F60">
        <v>2006</v>
      </c>
      <c r="G60" t="s">
        <v>64</v>
      </c>
      <c r="H60" t="s">
        <v>489</v>
      </c>
      <c r="I60">
        <v>1</v>
      </c>
      <c r="J60">
        <v>0</v>
      </c>
      <c r="K60">
        <v>1977</v>
      </c>
      <c r="L60">
        <v>2003</v>
      </c>
      <c r="M60">
        <v>1</v>
      </c>
      <c r="N60">
        <v>0</v>
      </c>
      <c r="O60">
        <v>0</v>
      </c>
      <c r="P60">
        <v>0</v>
      </c>
      <c r="Q60" t="s">
        <v>1221</v>
      </c>
      <c r="R60" t="b">
        <f>FALSE()</f>
        <v>0</v>
      </c>
      <c r="S60" t="s">
        <v>492</v>
      </c>
      <c r="T60">
        <v>0.55158364772796598</v>
      </c>
      <c r="U60">
        <v>3.6946971416473402</v>
      </c>
      <c r="V60" t="s">
        <v>21</v>
      </c>
      <c r="W60" t="s">
        <v>141</v>
      </c>
      <c r="X60">
        <v>1</v>
      </c>
      <c r="Y60">
        <v>1</v>
      </c>
      <c r="Z60">
        <v>1</v>
      </c>
      <c r="AA60">
        <v>1</v>
      </c>
      <c r="AC60">
        <v>1</v>
      </c>
      <c r="AE60" t="s">
        <v>2448</v>
      </c>
      <c r="AF60" t="s">
        <v>2564</v>
      </c>
      <c r="AG60">
        <v>1</v>
      </c>
      <c r="AH60" t="e">
        <f>#DIV/0!</f>
        <v>#DIV/0!</v>
      </c>
      <c r="AI60" t="e">
        <f>#DIV/0!</f>
        <v>#DIV/0!</v>
      </c>
      <c r="AL60">
        <v>0</v>
      </c>
      <c r="AR60" t="s">
        <v>1405</v>
      </c>
    </row>
    <row r="61" spans="1:45" x14ac:dyDescent="0.3">
      <c r="A61" t="s">
        <v>615</v>
      </c>
      <c r="B61" t="s">
        <v>615</v>
      </c>
      <c r="C61" t="s">
        <v>615</v>
      </c>
      <c r="D61" t="s">
        <v>616</v>
      </c>
      <c r="E61" t="s">
        <v>611</v>
      </c>
      <c r="F61">
        <v>1996</v>
      </c>
      <c r="G61" t="s">
        <v>64</v>
      </c>
      <c r="H61" t="s">
        <v>615</v>
      </c>
      <c r="I61">
        <v>1</v>
      </c>
      <c r="J61">
        <v>1</v>
      </c>
      <c r="K61">
        <v>1979</v>
      </c>
      <c r="L61">
        <v>1993</v>
      </c>
      <c r="M61">
        <v>1</v>
      </c>
      <c r="N61">
        <v>0</v>
      </c>
      <c r="O61">
        <v>0</v>
      </c>
      <c r="P61">
        <v>0</v>
      </c>
      <c r="Q61" t="s">
        <v>1269</v>
      </c>
      <c r="R61" t="b">
        <f>FALSE()</f>
        <v>0</v>
      </c>
      <c r="T61">
        <v>0.29948863387107799</v>
      </c>
      <c r="U61">
        <v>2.5049195289611799</v>
      </c>
      <c r="V61" t="s">
        <v>21</v>
      </c>
      <c r="W61" t="s">
        <v>141</v>
      </c>
      <c r="X61">
        <v>1</v>
      </c>
      <c r="Y61">
        <v>1</v>
      </c>
      <c r="Z61">
        <v>1</v>
      </c>
      <c r="AA61">
        <v>1</v>
      </c>
      <c r="AC61">
        <v>1</v>
      </c>
      <c r="AE61" t="s">
        <v>2448</v>
      </c>
      <c r="AF61" t="s">
        <v>2449</v>
      </c>
      <c r="AG61">
        <v>1</v>
      </c>
      <c r="AH61" t="e">
        <f>#DIV/0!</f>
        <v>#DIV/0!</v>
      </c>
      <c r="AI61" t="e">
        <f>#DIV/0!</f>
        <v>#DIV/0!</v>
      </c>
      <c r="AL61">
        <v>0</v>
      </c>
      <c r="AR61" t="s">
        <v>1421</v>
      </c>
    </row>
    <row r="62" spans="1:45" x14ac:dyDescent="0.3">
      <c r="A62" t="s">
        <v>817</v>
      </c>
      <c r="B62" t="s">
        <v>2565</v>
      </c>
      <c r="C62" t="s">
        <v>2566</v>
      </c>
      <c r="D62" t="s">
        <v>819</v>
      </c>
      <c r="E62" t="s">
        <v>818</v>
      </c>
      <c r="F62">
        <v>2013</v>
      </c>
      <c r="G62" t="s">
        <v>64</v>
      </c>
      <c r="H62" t="s">
        <v>817</v>
      </c>
      <c r="I62">
        <v>1</v>
      </c>
      <c r="J62">
        <v>1</v>
      </c>
      <c r="K62">
        <v>1963</v>
      </c>
      <c r="L62">
        <v>2010</v>
      </c>
      <c r="M62">
        <v>1</v>
      </c>
      <c r="N62">
        <v>0</v>
      </c>
      <c r="O62">
        <v>0</v>
      </c>
      <c r="P62">
        <v>0</v>
      </c>
      <c r="Q62" t="s">
        <v>1160</v>
      </c>
      <c r="R62" t="b">
        <f>FALSE()</f>
        <v>0</v>
      </c>
      <c r="T62">
        <v>0.192220568656921</v>
      </c>
      <c r="U62">
        <v>1.71851801872253</v>
      </c>
      <c r="V62" t="s">
        <v>21</v>
      </c>
      <c r="W62" t="s">
        <v>141</v>
      </c>
      <c r="X62">
        <v>1</v>
      </c>
      <c r="Y62">
        <v>1</v>
      </c>
      <c r="Z62">
        <v>1</v>
      </c>
      <c r="AA62">
        <v>1</v>
      </c>
      <c r="AC62">
        <v>1</v>
      </c>
      <c r="AE62" t="s">
        <v>2450</v>
      </c>
      <c r="AF62" t="s">
        <v>2449</v>
      </c>
      <c r="AG62">
        <v>1</v>
      </c>
      <c r="AH62">
        <v>0.62006635050619796</v>
      </c>
      <c r="AI62">
        <v>0.69016787900503396</v>
      </c>
      <c r="AJ62">
        <v>0.31</v>
      </c>
      <c r="AK62">
        <v>2.4900000000000002</v>
      </c>
      <c r="AL62">
        <v>1</v>
      </c>
      <c r="AM62" t="s">
        <v>1036</v>
      </c>
      <c r="AN62">
        <v>5</v>
      </c>
      <c r="AO62" t="s">
        <v>1337</v>
      </c>
      <c r="AP62" t="s">
        <v>1335</v>
      </c>
      <c r="AR62" t="s">
        <v>2567</v>
      </c>
      <c r="AS62" t="s">
        <v>2568</v>
      </c>
    </row>
    <row r="63" spans="1:45" x14ac:dyDescent="0.3">
      <c r="A63" t="s">
        <v>956</v>
      </c>
      <c r="B63" t="s">
        <v>2569</v>
      </c>
      <c r="C63" t="s">
        <v>2569</v>
      </c>
      <c r="D63" t="s">
        <v>957</v>
      </c>
      <c r="E63" t="s">
        <v>1513</v>
      </c>
      <c r="F63">
        <v>2008</v>
      </c>
      <c r="G63" t="s">
        <v>20</v>
      </c>
      <c r="H63" t="s">
        <v>956</v>
      </c>
      <c r="I63">
        <v>1</v>
      </c>
      <c r="J63">
        <v>1</v>
      </c>
      <c r="K63">
        <v>1984</v>
      </c>
      <c r="L63">
        <v>2002</v>
      </c>
      <c r="M63">
        <v>0</v>
      </c>
      <c r="N63">
        <v>1</v>
      </c>
      <c r="O63">
        <v>0</v>
      </c>
      <c r="P63">
        <v>0</v>
      </c>
      <c r="Q63" t="s">
        <v>1239</v>
      </c>
      <c r="R63" t="b">
        <f>FALSE()</f>
        <v>0</v>
      </c>
      <c r="T63">
        <v>0.618569135665894</v>
      </c>
      <c r="U63">
        <v>2.0887894630432098</v>
      </c>
      <c r="V63" t="s">
        <v>21</v>
      </c>
      <c r="W63" t="s">
        <v>141</v>
      </c>
      <c r="X63">
        <v>1</v>
      </c>
      <c r="Y63">
        <v>1</v>
      </c>
      <c r="Z63">
        <v>1</v>
      </c>
      <c r="AA63">
        <v>1</v>
      </c>
      <c r="AC63">
        <v>1</v>
      </c>
      <c r="AE63" t="s">
        <v>2450</v>
      </c>
      <c r="AF63" t="s">
        <v>2449</v>
      </c>
      <c r="AG63">
        <v>1</v>
      </c>
      <c r="AH63" t="e">
        <f>#DIV/0!</f>
        <v>#DIV/0!</v>
      </c>
      <c r="AI63" t="e">
        <f>#DIV/0!</f>
        <v>#DIV/0!</v>
      </c>
      <c r="AL63">
        <v>0</v>
      </c>
      <c r="AR63" t="s">
        <v>2484</v>
      </c>
      <c r="AS63" t="s">
        <v>2485</v>
      </c>
    </row>
    <row r="64" spans="1:45" x14ac:dyDescent="0.3">
      <c r="A64" t="s">
        <v>458</v>
      </c>
      <c r="B64" t="s">
        <v>458</v>
      </c>
      <c r="C64" t="s">
        <v>458</v>
      </c>
      <c r="D64" t="s">
        <v>460</v>
      </c>
      <c r="E64" t="s">
        <v>459</v>
      </c>
      <c r="F64">
        <v>2013</v>
      </c>
      <c r="G64" t="s">
        <v>107</v>
      </c>
      <c r="H64" t="s">
        <v>458</v>
      </c>
      <c r="I64">
        <v>1</v>
      </c>
      <c r="J64">
        <v>1</v>
      </c>
      <c r="K64">
        <v>1970</v>
      </c>
      <c r="L64">
        <v>2008</v>
      </c>
      <c r="M64">
        <v>1</v>
      </c>
      <c r="N64">
        <v>0</v>
      </c>
      <c r="O64">
        <v>0</v>
      </c>
      <c r="P64">
        <v>0</v>
      </c>
      <c r="Q64" t="s">
        <v>1230</v>
      </c>
      <c r="R64" t="b">
        <f>FALSE()</f>
        <v>0</v>
      </c>
      <c r="T64">
        <v>0.47618484497070301</v>
      </c>
      <c r="U64">
        <v>1.8944293260574301</v>
      </c>
      <c r="V64" t="s">
        <v>21</v>
      </c>
      <c r="W64" t="s">
        <v>303</v>
      </c>
      <c r="X64">
        <v>1</v>
      </c>
      <c r="Y64">
        <v>1</v>
      </c>
      <c r="Z64">
        <v>1</v>
      </c>
      <c r="AA64">
        <v>1</v>
      </c>
      <c r="AC64">
        <v>1</v>
      </c>
      <c r="AE64" t="s">
        <v>2448</v>
      </c>
      <c r="AF64" t="s">
        <v>2449</v>
      </c>
      <c r="AG64">
        <v>1</v>
      </c>
      <c r="AH64">
        <v>1.23363949474275</v>
      </c>
      <c r="AI64">
        <v>0.66471204423067898</v>
      </c>
      <c r="AJ64">
        <v>0.38600000000000001</v>
      </c>
      <c r="AK64">
        <v>2.85</v>
      </c>
      <c r="AL64">
        <v>1</v>
      </c>
      <c r="AM64" t="s">
        <v>1036</v>
      </c>
      <c r="AN64">
        <v>5</v>
      </c>
      <c r="AO64" t="s">
        <v>10</v>
      </c>
      <c r="AP64" t="s">
        <v>1335</v>
      </c>
      <c r="AR64" t="s">
        <v>1397</v>
      </c>
    </row>
    <row r="65" spans="1:45" x14ac:dyDescent="0.3">
      <c r="A65" t="s">
        <v>48</v>
      </c>
      <c r="B65" t="s">
        <v>48</v>
      </c>
      <c r="C65" t="s">
        <v>2570</v>
      </c>
      <c r="D65" t="s">
        <v>49</v>
      </c>
      <c r="E65" t="s">
        <v>18</v>
      </c>
      <c r="F65">
        <v>1998</v>
      </c>
      <c r="G65" t="s">
        <v>20</v>
      </c>
      <c r="H65" t="s">
        <v>48</v>
      </c>
      <c r="I65">
        <v>1</v>
      </c>
      <c r="J65">
        <v>1</v>
      </c>
      <c r="K65">
        <v>1974</v>
      </c>
      <c r="L65">
        <v>1988</v>
      </c>
      <c r="M65">
        <v>0</v>
      </c>
      <c r="N65">
        <v>1</v>
      </c>
      <c r="O65">
        <v>0</v>
      </c>
      <c r="P65">
        <v>0</v>
      </c>
      <c r="Q65" t="s">
        <v>1167</v>
      </c>
      <c r="R65" t="b">
        <f>FALSE()</f>
        <v>0</v>
      </c>
      <c r="S65" t="s">
        <v>54</v>
      </c>
      <c r="T65">
        <v>0.51332080364227295</v>
      </c>
      <c r="U65">
        <v>5.76395463943481</v>
      </c>
      <c r="V65" t="s">
        <v>21</v>
      </c>
      <c r="W65" t="s">
        <v>53</v>
      </c>
      <c r="X65">
        <v>1</v>
      </c>
      <c r="Y65">
        <v>1</v>
      </c>
      <c r="Z65">
        <v>1</v>
      </c>
      <c r="AA65">
        <v>1</v>
      </c>
      <c r="AC65">
        <v>1</v>
      </c>
      <c r="AE65" t="s">
        <v>2448</v>
      </c>
      <c r="AF65" t="s">
        <v>2449</v>
      </c>
      <c r="AG65">
        <v>1</v>
      </c>
      <c r="AH65">
        <v>1.6041275113821001</v>
      </c>
      <c r="AI65">
        <v>2.4299977400652701</v>
      </c>
      <c r="AJ65">
        <v>0.32</v>
      </c>
      <c r="AK65">
        <v>2.3719999999999999</v>
      </c>
      <c r="AL65">
        <v>1</v>
      </c>
      <c r="AM65" t="s">
        <v>1328</v>
      </c>
      <c r="AN65" t="s">
        <v>1329</v>
      </c>
      <c r="AO65" t="s">
        <v>10</v>
      </c>
      <c r="AP65" t="s">
        <v>171</v>
      </c>
      <c r="AQ65">
        <v>1</v>
      </c>
      <c r="AR65" t="s">
        <v>1330</v>
      </c>
    </row>
    <row r="66" spans="1:45" x14ac:dyDescent="0.3">
      <c r="A66" t="s">
        <v>55</v>
      </c>
      <c r="B66" t="s">
        <v>55</v>
      </c>
      <c r="C66" t="s">
        <v>2571</v>
      </c>
      <c r="D66" t="s">
        <v>56</v>
      </c>
      <c r="E66" t="s">
        <v>18</v>
      </c>
      <c r="F66">
        <v>1998</v>
      </c>
      <c r="G66" t="s">
        <v>20</v>
      </c>
      <c r="H66" t="s">
        <v>55</v>
      </c>
      <c r="I66">
        <v>1</v>
      </c>
      <c r="J66">
        <v>1</v>
      </c>
      <c r="K66">
        <v>1974</v>
      </c>
      <c r="L66">
        <v>1988</v>
      </c>
      <c r="M66">
        <v>0</v>
      </c>
      <c r="N66">
        <v>1</v>
      </c>
      <c r="O66">
        <v>0</v>
      </c>
      <c r="P66">
        <v>0</v>
      </c>
      <c r="Q66" t="s">
        <v>1168</v>
      </c>
      <c r="R66" t="b">
        <f>FALSE()</f>
        <v>0</v>
      </c>
      <c r="S66" t="s">
        <v>60</v>
      </c>
      <c r="T66">
        <v>0.50553286075591997</v>
      </c>
      <c r="U66">
        <v>2.84321260452271</v>
      </c>
      <c r="V66" t="s">
        <v>21</v>
      </c>
      <c r="W66" t="s">
        <v>53</v>
      </c>
      <c r="X66">
        <v>1</v>
      </c>
      <c r="Y66">
        <v>1</v>
      </c>
      <c r="Z66">
        <v>1</v>
      </c>
      <c r="AA66">
        <v>1</v>
      </c>
      <c r="AC66">
        <v>1</v>
      </c>
      <c r="AE66" t="s">
        <v>2448</v>
      </c>
      <c r="AF66" t="s">
        <v>2449</v>
      </c>
      <c r="AG66">
        <v>1</v>
      </c>
      <c r="AH66">
        <v>1.5797901898622499</v>
      </c>
      <c r="AI66">
        <v>1.3741965222439401</v>
      </c>
      <c r="AJ66">
        <v>0.32</v>
      </c>
      <c r="AK66">
        <v>2.069</v>
      </c>
      <c r="AL66">
        <v>1</v>
      </c>
      <c r="AM66" t="s">
        <v>1328</v>
      </c>
      <c r="AN66" t="s">
        <v>1329</v>
      </c>
      <c r="AO66" t="s">
        <v>10</v>
      </c>
      <c r="AP66" t="s">
        <v>171</v>
      </c>
      <c r="AQ66">
        <v>1</v>
      </c>
      <c r="AR66" t="s">
        <v>1330</v>
      </c>
    </row>
    <row r="67" spans="1:45" x14ac:dyDescent="0.3">
      <c r="A67" t="s">
        <v>2572</v>
      </c>
      <c r="C67">
        <v>0</v>
      </c>
      <c r="D67" t="s">
        <v>29</v>
      </c>
      <c r="E67" t="s">
        <v>18</v>
      </c>
      <c r="F67">
        <v>1998</v>
      </c>
      <c r="G67" t="s">
        <v>20</v>
      </c>
      <c r="H67" t="s">
        <v>2572</v>
      </c>
      <c r="I67">
        <v>0</v>
      </c>
      <c r="J67">
        <v>0</v>
      </c>
      <c r="K67">
        <v>1974</v>
      </c>
      <c r="L67">
        <v>1988</v>
      </c>
      <c r="M67" t="e">
        <f>#N/A</f>
        <v>#N/A</v>
      </c>
      <c r="O67">
        <v>0</v>
      </c>
      <c r="P67">
        <v>0</v>
      </c>
      <c r="R67" t="b">
        <f>FALSE()</f>
        <v>0</v>
      </c>
      <c r="S67" t="s">
        <v>32</v>
      </c>
      <c r="T67" t="e">
        <f>#N/A</f>
        <v>#N/A</v>
      </c>
      <c r="U67" t="e">
        <f>#N/A</f>
        <v>#N/A</v>
      </c>
      <c r="V67" t="s">
        <v>21</v>
      </c>
      <c r="W67" t="s">
        <v>53</v>
      </c>
      <c r="X67" t="e">
        <f>#N/A</f>
        <v>#N/A</v>
      </c>
      <c r="Y67">
        <v>1</v>
      </c>
      <c r="Z67">
        <v>1</v>
      </c>
      <c r="AA67">
        <v>0</v>
      </c>
      <c r="AB67" t="s">
        <v>2493</v>
      </c>
      <c r="AC67" t="s">
        <v>2493</v>
      </c>
      <c r="AE67" t="e">
        <f>#N/A</f>
        <v>#N/A</v>
      </c>
      <c r="AF67" t="e">
        <f>#N/A</f>
        <v>#N/A</v>
      </c>
      <c r="AG67" t="e">
        <f>#N/A</f>
        <v>#N/A</v>
      </c>
      <c r="AJ67" t="e">
        <f>#N/A</f>
        <v>#N/A</v>
      </c>
      <c r="AK67" t="e">
        <f>#N/A</f>
        <v>#N/A</v>
      </c>
      <c r="AL67">
        <v>0</v>
      </c>
      <c r="AR67" t="e">
        <f>#N/A</f>
        <v>#N/A</v>
      </c>
    </row>
    <row r="68" spans="1:45" x14ac:dyDescent="0.3">
      <c r="A68" t="s">
        <v>690</v>
      </c>
      <c r="B68" t="s">
        <v>690</v>
      </c>
      <c r="C68" t="s">
        <v>2573</v>
      </c>
      <c r="D68" t="s">
        <v>692</v>
      </c>
      <c r="E68" t="s">
        <v>691</v>
      </c>
      <c r="F68">
        <v>2006</v>
      </c>
      <c r="G68" t="s">
        <v>64</v>
      </c>
      <c r="H68" t="s">
        <v>690</v>
      </c>
      <c r="I68">
        <v>1</v>
      </c>
      <c r="J68">
        <v>1</v>
      </c>
      <c r="K68">
        <v>1987</v>
      </c>
      <c r="L68">
        <v>2003</v>
      </c>
      <c r="M68">
        <v>1</v>
      </c>
      <c r="N68">
        <v>0</v>
      </c>
      <c r="O68">
        <v>0</v>
      </c>
      <c r="P68">
        <v>0</v>
      </c>
      <c r="Q68" t="s">
        <v>1262</v>
      </c>
      <c r="R68" t="b">
        <f>FALSE()</f>
        <v>0</v>
      </c>
      <c r="T68">
        <v>1.06243968009949</v>
      </c>
      <c r="U68">
        <v>7.4215173721313503</v>
      </c>
      <c r="V68" t="s">
        <v>21</v>
      </c>
      <c r="W68" t="s">
        <v>53</v>
      </c>
      <c r="X68">
        <v>1</v>
      </c>
      <c r="Y68">
        <v>1</v>
      </c>
      <c r="Z68">
        <v>1</v>
      </c>
      <c r="AA68">
        <v>1</v>
      </c>
      <c r="AC68">
        <v>1</v>
      </c>
      <c r="AE68" t="s">
        <v>2450</v>
      </c>
      <c r="AF68" t="s">
        <v>2449</v>
      </c>
      <c r="AG68">
        <v>1</v>
      </c>
      <c r="AH68" t="e">
        <f>#DIV/0!</f>
        <v>#DIV/0!</v>
      </c>
      <c r="AI68" t="e">
        <f>#DIV/0!</f>
        <v>#DIV/0!</v>
      </c>
      <c r="AL68">
        <v>0</v>
      </c>
      <c r="AR68" t="s">
        <v>2574</v>
      </c>
      <c r="AS68" t="s">
        <v>2575</v>
      </c>
    </row>
    <row r="69" spans="1:45" x14ac:dyDescent="0.3">
      <c r="A69" t="s">
        <v>727</v>
      </c>
      <c r="B69" t="s">
        <v>2576</v>
      </c>
      <c r="C69" t="s">
        <v>2577</v>
      </c>
      <c r="D69" t="s">
        <v>729</v>
      </c>
      <c r="E69" t="s">
        <v>1541</v>
      </c>
      <c r="F69">
        <v>1994</v>
      </c>
      <c r="G69" t="s">
        <v>107</v>
      </c>
      <c r="H69" t="s">
        <v>727</v>
      </c>
      <c r="I69">
        <v>1</v>
      </c>
      <c r="J69">
        <v>1</v>
      </c>
      <c r="K69">
        <v>1968</v>
      </c>
      <c r="L69">
        <v>1990</v>
      </c>
      <c r="M69">
        <v>1</v>
      </c>
      <c r="N69">
        <v>0</v>
      </c>
      <c r="O69">
        <v>0</v>
      </c>
      <c r="P69">
        <v>0</v>
      </c>
      <c r="Q69" t="s">
        <v>1196</v>
      </c>
      <c r="R69" t="b">
        <f>FALSE()</f>
        <v>0</v>
      </c>
      <c r="T69">
        <v>0.485343188047409</v>
      </c>
      <c r="U69">
        <v>3.4917459487914999</v>
      </c>
      <c r="V69" t="s">
        <v>21</v>
      </c>
      <c r="W69" t="s">
        <v>53</v>
      </c>
      <c r="X69">
        <v>1</v>
      </c>
      <c r="Y69">
        <v>1</v>
      </c>
      <c r="Z69">
        <v>1</v>
      </c>
      <c r="AA69">
        <v>1</v>
      </c>
      <c r="AC69">
        <v>1</v>
      </c>
      <c r="AE69" t="s">
        <v>2450</v>
      </c>
      <c r="AF69" t="s">
        <v>2449</v>
      </c>
      <c r="AG69">
        <v>1</v>
      </c>
      <c r="AH69" t="e">
        <f>#DIV/0!</f>
        <v>#DIV/0!</v>
      </c>
      <c r="AI69" t="e">
        <f>#DIV/0!</f>
        <v>#DIV/0!</v>
      </c>
      <c r="AL69">
        <v>0</v>
      </c>
      <c r="AR69" t="s">
        <v>2578</v>
      </c>
      <c r="AS69" t="s">
        <v>2579</v>
      </c>
    </row>
    <row r="70" spans="1:45" x14ac:dyDescent="0.3">
      <c r="A70" t="s">
        <v>732</v>
      </c>
      <c r="C70">
        <v>0</v>
      </c>
      <c r="D70" t="s">
        <v>733</v>
      </c>
      <c r="E70" t="s">
        <v>1541</v>
      </c>
      <c r="F70">
        <v>1994</v>
      </c>
      <c r="G70" t="s">
        <v>107</v>
      </c>
      <c r="H70" t="s">
        <v>732</v>
      </c>
      <c r="I70">
        <v>0</v>
      </c>
      <c r="J70">
        <v>0</v>
      </c>
      <c r="K70">
        <v>1968</v>
      </c>
      <c r="L70">
        <v>1990</v>
      </c>
      <c r="M70">
        <v>1</v>
      </c>
      <c r="O70">
        <v>0</v>
      </c>
      <c r="P70">
        <v>0</v>
      </c>
      <c r="Q70" t="s">
        <v>1272</v>
      </c>
      <c r="R70" t="b">
        <f>FALSE()</f>
        <v>0</v>
      </c>
      <c r="S70" t="s">
        <v>735</v>
      </c>
      <c r="T70" t="e">
        <f>#N/A</f>
        <v>#N/A</v>
      </c>
      <c r="U70" t="e">
        <f>#N/A</f>
        <v>#N/A</v>
      </c>
      <c r="V70" t="s">
        <v>21</v>
      </c>
      <c r="W70" t="s">
        <v>53</v>
      </c>
      <c r="X70">
        <v>-1</v>
      </c>
      <c r="Y70">
        <v>1</v>
      </c>
      <c r="Z70">
        <v>1</v>
      </c>
      <c r="AA70">
        <v>1</v>
      </c>
      <c r="AC70">
        <v>1</v>
      </c>
      <c r="AE70" t="s">
        <v>2450</v>
      </c>
      <c r="AF70" t="s">
        <v>2449</v>
      </c>
      <c r="AG70">
        <v>1</v>
      </c>
      <c r="AH70" t="e">
        <f>#N/A</f>
        <v>#N/A</v>
      </c>
      <c r="AI70" t="e">
        <f>#N/A</f>
        <v>#N/A</v>
      </c>
      <c r="AL70">
        <v>0</v>
      </c>
      <c r="AR70" t="s">
        <v>2578</v>
      </c>
      <c r="AS70" t="s">
        <v>2580</v>
      </c>
    </row>
    <row r="71" spans="1:45" x14ac:dyDescent="0.3">
      <c r="A71" t="s">
        <v>901</v>
      </c>
      <c r="B71" t="s">
        <v>901</v>
      </c>
      <c r="C71" t="s">
        <v>901</v>
      </c>
      <c r="D71" t="s">
        <v>903</v>
      </c>
      <c r="E71" t="s">
        <v>902</v>
      </c>
      <c r="F71">
        <v>2003</v>
      </c>
      <c r="G71" t="s">
        <v>202</v>
      </c>
      <c r="H71" t="s">
        <v>901</v>
      </c>
      <c r="I71">
        <v>1</v>
      </c>
      <c r="J71">
        <v>0</v>
      </c>
      <c r="K71">
        <v>1981</v>
      </c>
      <c r="L71">
        <v>1999</v>
      </c>
      <c r="M71">
        <v>0</v>
      </c>
      <c r="N71">
        <v>0</v>
      </c>
      <c r="O71">
        <v>0</v>
      </c>
      <c r="P71">
        <v>0</v>
      </c>
      <c r="Q71" t="s">
        <v>1228</v>
      </c>
      <c r="R71" t="b">
        <f>FALSE()</f>
        <v>0</v>
      </c>
      <c r="T71">
        <v>0.42272236943244901</v>
      </c>
      <c r="U71">
        <v>2.8985152244567902</v>
      </c>
      <c r="V71" t="s">
        <v>21</v>
      </c>
      <c r="W71" t="s">
        <v>53</v>
      </c>
      <c r="X71">
        <v>-1</v>
      </c>
      <c r="Y71">
        <v>1</v>
      </c>
      <c r="Z71">
        <v>1</v>
      </c>
      <c r="AA71">
        <v>1</v>
      </c>
      <c r="AC71">
        <v>1</v>
      </c>
      <c r="AE71" t="s">
        <v>2450</v>
      </c>
      <c r="AF71" t="s">
        <v>2480</v>
      </c>
      <c r="AG71">
        <v>1</v>
      </c>
      <c r="AH71" t="e">
        <f>#DIV/0!</f>
        <v>#DIV/0!</v>
      </c>
      <c r="AI71" t="e">
        <f>#DIV/0!</f>
        <v>#DIV/0!</v>
      </c>
      <c r="AL71">
        <v>0</v>
      </c>
      <c r="AR71" t="s">
        <v>2581</v>
      </c>
      <c r="AS71" t="s">
        <v>2582</v>
      </c>
    </row>
    <row r="72" spans="1:45" x14ac:dyDescent="0.3">
      <c r="A72" t="s">
        <v>946</v>
      </c>
      <c r="B72" t="s">
        <v>2583</v>
      </c>
      <c r="C72" t="s">
        <v>2584</v>
      </c>
      <c r="D72" t="s">
        <v>947</v>
      </c>
      <c r="E72" t="s">
        <v>1513</v>
      </c>
      <c r="F72">
        <v>2008</v>
      </c>
      <c r="G72" t="s">
        <v>20</v>
      </c>
      <c r="H72" t="s">
        <v>946</v>
      </c>
      <c r="I72">
        <v>1</v>
      </c>
      <c r="J72">
        <v>1</v>
      </c>
      <c r="K72">
        <v>1984</v>
      </c>
      <c r="L72">
        <v>2002</v>
      </c>
      <c r="M72">
        <v>0</v>
      </c>
      <c r="N72">
        <v>1</v>
      </c>
      <c r="O72">
        <v>0</v>
      </c>
      <c r="P72">
        <v>0</v>
      </c>
      <c r="Q72" t="s">
        <v>1086</v>
      </c>
      <c r="R72" t="b">
        <f>FALSE()</f>
        <v>0</v>
      </c>
      <c r="T72">
        <v>0.40892186760902399</v>
      </c>
      <c r="U72">
        <v>4.7286105155944798</v>
      </c>
      <c r="V72" t="s">
        <v>21</v>
      </c>
      <c r="W72" t="s">
        <v>53</v>
      </c>
      <c r="X72">
        <v>1</v>
      </c>
      <c r="Y72">
        <v>1</v>
      </c>
      <c r="Z72">
        <v>1</v>
      </c>
      <c r="AA72">
        <v>1</v>
      </c>
      <c r="AC72">
        <v>1</v>
      </c>
      <c r="AE72" t="s">
        <v>2450</v>
      </c>
      <c r="AF72" t="s">
        <v>2449</v>
      </c>
      <c r="AG72">
        <v>1</v>
      </c>
      <c r="AH72" t="e">
        <f>#DIV/0!</f>
        <v>#DIV/0!</v>
      </c>
      <c r="AI72" t="e">
        <f>#DIV/0!</f>
        <v>#DIV/0!</v>
      </c>
      <c r="AL72">
        <v>0</v>
      </c>
      <c r="AR72" t="s">
        <v>2484</v>
      </c>
      <c r="AS72" t="s">
        <v>2485</v>
      </c>
    </row>
    <row r="73" spans="1:45" x14ac:dyDescent="0.3">
      <c r="A73" t="s">
        <v>965</v>
      </c>
      <c r="B73" t="s">
        <v>965</v>
      </c>
      <c r="C73" t="s">
        <v>2585</v>
      </c>
      <c r="D73" t="s">
        <v>966</v>
      </c>
      <c r="E73" t="s">
        <v>1513</v>
      </c>
      <c r="F73">
        <v>2008</v>
      </c>
      <c r="G73" t="s">
        <v>20</v>
      </c>
      <c r="H73" t="s">
        <v>965</v>
      </c>
      <c r="I73">
        <v>1</v>
      </c>
      <c r="J73">
        <v>1</v>
      </c>
      <c r="K73">
        <v>1984</v>
      </c>
      <c r="L73">
        <v>2002</v>
      </c>
      <c r="M73">
        <v>0</v>
      </c>
      <c r="N73">
        <v>1</v>
      </c>
      <c r="O73">
        <v>0</v>
      </c>
      <c r="P73">
        <v>0</v>
      </c>
      <c r="Q73" t="s">
        <v>1098</v>
      </c>
      <c r="R73" t="b">
        <f>FALSE()</f>
        <v>0</v>
      </c>
      <c r="T73">
        <v>0.16125603020191201</v>
      </c>
      <c r="U73">
        <v>1.7830942869186399</v>
      </c>
      <c r="V73" t="s">
        <v>21</v>
      </c>
      <c r="W73" t="s">
        <v>53</v>
      </c>
      <c r="X73">
        <v>1</v>
      </c>
      <c r="Y73">
        <v>1</v>
      </c>
      <c r="Z73">
        <v>1</v>
      </c>
      <c r="AA73">
        <v>1</v>
      </c>
      <c r="AC73">
        <v>1</v>
      </c>
      <c r="AE73" t="s">
        <v>2450</v>
      </c>
      <c r="AF73" t="s">
        <v>2449</v>
      </c>
      <c r="AG73">
        <v>1</v>
      </c>
      <c r="AH73" t="e">
        <f>#DIV/0!</f>
        <v>#DIV/0!</v>
      </c>
      <c r="AI73" t="e">
        <f>#DIV/0!</f>
        <v>#DIV/0!</v>
      </c>
      <c r="AL73">
        <v>0</v>
      </c>
      <c r="AR73" t="s">
        <v>2484</v>
      </c>
      <c r="AS73" t="s">
        <v>2485</v>
      </c>
    </row>
    <row r="74" spans="1:45" x14ac:dyDescent="0.3">
      <c r="A74" t="s">
        <v>814</v>
      </c>
      <c r="B74" t="s">
        <v>2586</v>
      </c>
      <c r="C74" t="s">
        <v>2586</v>
      </c>
      <c r="D74" t="s">
        <v>816</v>
      </c>
      <c r="E74" t="s">
        <v>1158</v>
      </c>
      <c r="F74">
        <v>2009</v>
      </c>
      <c r="G74" t="s">
        <v>781</v>
      </c>
      <c r="H74" t="s">
        <v>814</v>
      </c>
      <c r="I74">
        <v>1</v>
      </c>
      <c r="J74">
        <v>0</v>
      </c>
      <c r="K74">
        <v>1980</v>
      </c>
      <c r="L74">
        <v>2003</v>
      </c>
      <c r="M74">
        <v>0</v>
      </c>
      <c r="N74">
        <v>0</v>
      </c>
      <c r="O74">
        <v>0</v>
      </c>
      <c r="P74">
        <v>0</v>
      </c>
      <c r="Q74" t="s">
        <v>1159</v>
      </c>
      <c r="R74" t="b">
        <f>FALSE()</f>
        <v>0</v>
      </c>
      <c r="T74">
        <v>1.4766367673873899</v>
      </c>
      <c r="U74">
        <v>4.63948678970337</v>
      </c>
      <c r="V74" t="s">
        <v>21</v>
      </c>
      <c r="W74" t="s">
        <v>179</v>
      </c>
      <c r="X74">
        <v>-1</v>
      </c>
      <c r="Y74">
        <v>1</v>
      </c>
      <c r="Z74">
        <v>1</v>
      </c>
      <c r="AA74">
        <v>1</v>
      </c>
      <c r="AC74">
        <v>1</v>
      </c>
      <c r="AD74">
        <v>30</v>
      </c>
      <c r="AE74" t="s">
        <v>2450</v>
      </c>
      <c r="AF74" t="s">
        <v>2449</v>
      </c>
      <c r="AG74">
        <v>1</v>
      </c>
      <c r="AH74">
        <v>-1.5381632993618599</v>
      </c>
      <c r="AI74">
        <v>1.61898737528348</v>
      </c>
      <c r="AJ74">
        <v>-0.96</v>
      </c>
      <c r="AK74">
        <v>2.865672</v>
      </c>
      <c r="AL74">
        <v>1</v>
      </c>
      <c r="AM74" t="s">
        <v>1328</v>
      </c>
      <c r="AN74">
        <v>10</v>
      </c>
      <c r="AO74" t="s">
        <v>1337</v>
      </c>
      <c r="AP74" t="s">
        <v>1335</v>
      </c>
      <c r="AR74" t="s">
        <v>2587</v>
      </c>
      <c r="AS74" t="s">
        <v>2588</v>
      </c>
    </row>
    <row r="75" spans="1:45" x14ac:dyDescent="0.3">
      <c r="A75" t="s">
        <v>277</v>
      </c>
      <c r="C75">
        <v>0</v>
      </c>
      <c r="D75" t="s">
        <v>279</v>
      </c>
      <c r="E75" t="s">
        <v>1111</v>
      </c>
      <c r="F75">
        <v>2013</v>
      </c>
      <c r="G75" t="s">
        <v>280</v>
      </c>
      <c r="H75" t="s">
        <v>277</v>
      </c>
      <c r="I75">
        <v>0</v>
      </c>
      <c r="J75">
        <v>0</v>
      </c>
      <c r="K75">
        <v>1981</v>
      </c>
      <c r="L75">
        <v>2006</v>
      </c>
      <c r="M75" t="e">
        <f>#N/A</f>
        <v>#N/A</v>
      </c>
      <c r="O75">
        <v>0</v>
      </c>
      <c r="P75">
        <v>0</v>
      </c>
      <c r="R75" t="b">
        <f>FALSE()</f>
        <v>0</v>
      </c>
      <c r="S75" t="s">
        <v>32</v>
      </c>
      <c r="T75" t="e">
        <f>#N/A</f>
        <v>#N/A</v>
      </c>
      <c r="U75" t="e">
        <f>#N/A</f>
        <v>#N/A</v>
      </c>
      <c r="V75" t="s">
        <v>21</v>
      </c>
      <c r="X75" t="e">
        <f>#N/A</f>
        <v>#N/A</v>
      </c>
      <c r="Y75" t="s">
        <v>2493</v>
      </c>
      <c r="Z75">
        <v>1</v>
      </c>
      <c r="AA75">
        <v>0</v>
      </c>
      <c r="AB75" t="s">
        <v>2493</v>
      </c>
      <c r="AC75" t="s">
        <v>2493</v>
      </c>
      <c r="AD75">
        <v>5</v>
      </c>
      <c r="AE75" t="e">
        <f>#N/A</f>
        <v>#N/A</v>
      </c>
      <c r="AF75" t="e">
        <f>#N/A</f>
        <v>#N/A</v>
      </c>
      <c r="AG75" t="e">
        <f>#N/A</f>
        <v>#N/A</v>
      </c>
      <c r="AJ75" t="e">
        <f>#N/A</f>
        <v>#N/A</v>
      </c>
      <c r="AK75" t="e">
        <f>#N/A</f>
        <v>#N/A</v>
      </c>
      <c r="AL75">
        <v>0</v>
      </c>
      <c r="AR75" t="e">
        <f>#N/A</f>
        <v>#N/A</v>
      </c>
    </row>
    <row r="76" spans="1:45" x14ac:dyDescent="0.3">
      <c r="A76" t="s">
        <v>281</v>
      </c>
      <c r="C76">
        <v>0</v>
      </c>
      <c r="D76" t="s">
        <v>2589</v>
      </c>
      <c r="E76" t="s">
        <v>1111</v>
      </c>
      <c r="F76">
        <v>2013</v>
      </c>
      <c r="G76" t="s">
        <v>280</v>
      </c>
      <c r="H76" t="s">
        <v>281</v>
      </c>
      <c r="I76">
        <v>0</v>
      </c>
      <c r="J76">
        <v>0</v>
      </c>
      <c r="K76">
        <v>1981</v>
      </c>
      <c r="L76">
        <v>2006</v>
      </c>
      <c r="M76" t="e">
        <f>#N/A</f>
        <v>#N/A</v>
      </c>
      <c r="O76">
        <v>0</v>
      </c>
      <c r="P76">
        <v>0</v>
      </c>
      <c r="R76" t="b">
        <f>FALSE()</f>
        <v>0</v>
      </c>
      <c r="S76" t="s">
        <v>283</v>
      </c>
      <c r="T76" t="e">
        <f>#N/A</f>
        <v>#N/A</v>
      </c>
      <c r="U76" t="e">
        <f>#N/A</f>
        <v>#N/A</v>
      </c>
      <c r="V76" t="s">
        <v>21</v>
      </c>
      <c r="X76" t="e">
        <f>#N/A</f>
        <v>#N/A</v>
      </c>
      <c r="Y76" t="s">
        <v>2493</v>
      </c>
      <c r="Z76">
        <v>1</v>
      </c>
      <c r="AA76">
        <v>0</v>
      </c>
      <c r="AB76" t="s">
        <v>2493</v>
      </c>
      <c r="AC76" t="s">
        <v>2493</v>
      </c>
      <c r="AD76">
        <v>5</v>
      </c>
      <c r="AE76" t="e">
        <f>#N/A</f>
        <v>#N/A</v>
      </c>
      <c r="AF76" t="e">
        <f>#N/A</f>
        <v>#N/A</v>
      </c>
      <c r="AG76" t="e">
        <f>#N/A</f>
        <v>#N/A</v>
      </c>
      <c r="AJ76" t="e">
        <f>#N/A</f>
        <v>#N/A</v>
      </c>
      <c r="AK76" t="e">
        <f>#N/A</f>
        <v>#N/A</v>
      </c>
      <c r="AL76">
        <v>0</v>
      </c>
      <c r="AR76" t="e">
        <f>#N/A</f>
        <v>#N/A</v>
      </c>
    </row>
    <row r="77" spans="1:45" x14ac:dyDescent="0.3">
      <c r="A77" t="s">
        <v>2590</v>
      </c>
      <c r="C77">
        <v>0</v>
      </c>
      <c r="D77" t="s">
        <v>314</v>
      </c>
      <c r="E77" t="s">
        <v>1251</v>
      </c>
      <c r="F77">
        <v>2001</v>
      </c>
      <c r="G77" t="s">
        <v>107</v>
      </c>
      <c r="H77" t="s">
        <v>2590</v>
      </c>
      <c r="I77">
        <v>0</v>
      </c>
      <c r="J77">
        <v>0</v>
      </c>
      <c r="K77">
        <v>1975</v>
      </c>
      <c r="L77">
        <v>1995</v>
      </c>
      <c r="M77" t="e">
        <f>#N/A</f>
        <v>#N/A</v>
      </c>
      <c r="O77">
        <v>0</v>
      </c>
      <c r="P77">
        <v>0</v>
      </c>
      <c r="R77" t="b">
        <f>FALSE()</f>
        <v>0</v>
      </c>
      <c r="S77" t="s">
        <v>2591</v>
      </c>
      <c r="T77" t="e">
        <f>#N/A</f>
        <v>#N/A</v>
      </c>
      <c r="U77" t="e">
        <f>#N/A</f>
        <v>#N/A</v>
      </c>
      <c r="V77" t="s">
        <v>21</v>
      </c>
      <c r="X77" t="e">
        <f>#N/A</f>
        <v>#N/A</v>
      </c>
      <c r="Y77" t="s">
        <v>2493</v>
      </c>
      <c r="Z77">
        <v>1</v>
      </c>
      <c r="AA77">
        <v>0</v>
      </c>
      <c r="AB77" t="s">
        <v>2493</v>
      </c>
      <c r="AC77" t="s">
        <v>2493</v>
      </c>
      <c r="AE77" t="e">
        <f>#N/A</f>
        <v>#N/A</v>
      </c>
      <c r="AF77" t="e">
        <f>#N/A</f>
        <v>#N/A</v>
      </c>
      <c r="AG77" t="e">
        <f>#N/A</f>
        <v>#N/A</v>
      </c>
      <c r="AJ77" t="e">
        <f>#N/A</f>
        <v>#N/A</v>
      </c>
      <c r="AK77" t="e">
        <f>#N/A</f>
        <v>#N/A</v>
      </c>
      <c r="AL77">
        <v>0</v>
      </c>
      <c r="AR77" t="e">
        <f>#N/A</f>
        <v>#N/A</v>
      </c>
    </row>
    <row r="78" spans="1:45" x14ac:dyDescent="0.3">
      <c r="A78" t="s">
        <v>2592</v>
      </c>
      <c r="C78">
        <v>0</v>
      </c>
      <c r="D78" t="s">
        <v>319</v>
      </c>
      <c r="E78" t="s">
        <v>318</v>
      </c>
      <c r="F78">
        <v>2009</v>
      </c>
      <c r="G78" t="s">
        <v>276</v>
      </c>
      <c r="H78" t="s">
        <v>2592</v>
      </c>
      <c r="I78">
        <v>0</v>
      </c>
      <c r="J78">
        <v>0</v>
      </c>
      <c r="K78">
        <v>1963</v>
      </c>
      <c r="L78">
        <v>2003</v>
      </c>
      <c r="M78" t="e">
        <f>#N/A</f>
        <v>#N/A</v>
      </c>
      <c r="O78">
        <v>0</v>
      </c>
      <c r="P78">
        <v>0</v>
      </c>
      <c r="R78" t="b">
        <f>FALSE()</f>
        <v>0</v>
      </c>
      <c r="S78" t="s">
        <v>2562</v>
      </c>
      <c r="T78" t="e">
        <f>#N/A</f>
        <v>#N/A</v>
      </c>
      <c r="U78" t="e">
        <f>#N/A</f>
        <v>#N/A</v>
      </c>
      <c r="V78" t="s">
        <v>21</v>
      </c>
      <c r="X78" t="e">
        <f>#N/A</f>
        <v>#N/A</v>
      </c>
      <c r="Y78" t="s">
        <v>2493</v>
      </c>
      <c r="Z78">
        <v>0</v>
      </c>
      <c r="AA78" t="s">
        <v>2493</v>
      </c>
      <c r="AB78" t="s">
        <v>2493</v>
      </c>
      <c r="AC78" t="s">
        <v>2493</v>
      </c>
      <c r="AE78" t="e">
        <f>#N/A</f>
        <v>#N/A</v>
      </c>
      <c r="AF78" t="e">
        <f>#N/A</f>
        <v>#N/A</v>
      </c>
      <c r="AG78" t="e">
        <f>#N/A</f>
        <v>#N/A</v>
      </c>
      <c r="AJ78" t="e">
        <f>#N/A</f>
        <v>#N/A</v>
      </c>
      <c r="AK78" t="e">
        <f>#N/A</f>
        <v>#N/A</v>
      </c>
      <c r="AL78">
        <v>0</v>
      </c>
      <c r="AR78" t="e">
        <f>#N/A</f>
        <v>#N/A</v>
      </c>
    </row>
    <row r="79" spans="1:45" x14ac:dyDescent="0.3">
      <c r="A79" t="s">
        <v>321</v>
      </c>
      <c r="C79">
        <v>0</v>
      </c>
      <c r="D79" t="s">
        <v>323</v>
      </c>
      <c r="E79" t="s">
        <v>322</v>
      </c>
      <c r="F79">
        <v>2010</v>
      </c>
      <c r="G79" t="s">
        <v>324</v>
      </c>
      <c r="H79" t="s">
        <v>321</v>
      </c>
      <c r="I79">
        <v>0</v>
      </c>
      <c r="J79">
        <v>0</v>
      </c>
      <c r="K79">
        <v>1972</v>
      </c>
      <c r="L79">
        <v>2006</v>
      </c>
      <c r="M79" t="e">
        <f>#N/A</f>
        <v>#N/A</v>
      </c>
      <c r="O79">
        <v>0</v>
      </c>
      <c r="P79">
        <v>0</v>
      </c>
      <c r="Q79" t="s">
        <v>1188</v>
      </c>
      <c r="R79" t="b">
        <f>FALSE()</f>
        <v>0</v>
      </c>
      <c r="S79" t="s">
        <v>325</v>
      </c>
      <c r="T79" t="e">
        <f>#N/A</f>
        <v>#N/A</v>
      </c>
      <c r="U79" t="e">
        <f>#N/A</f>
        <v>#N/A</v>
      </c>
      <c r="V79" t="s">
        <v>21</v>
      </c>
      <c r="X79" t="e">
        <f>#N/A</f>
        <v>#N/A</v>
      </c>
      <c r="Y79" t="s">
        <v>2493</v>
      </c>
      <c r="Z79">
        <v>0</v>
      </c>
      <c r="AA79">
        <v>1</v>
      </c>
      <c r="AB79" t="s">
        <v>2493</v>
      </c>
      <c r="AC79" t="s">
        <v>2493</v>
      </c>
      <c r="AE79" t="e">
        <f>#N/A</f>
        <v>#N/A</v>
      </c>
      <c r="AF79" t="e">
        <f>#N/A</f>
        <v>#N/A</v>
      </c>
      <c r="AG79" t="e">
        <f>#N/A</f>
        <v>#N/A</v>
      </c>
      <c r="AJ79" t="e">
        <f>#N/A</f>
        <v>#N/A</v>
      </c>
      <c r="AK79" t="e">
        <f>#N/A</f>
        <v>#N/A</v>
      </c>
      <c r="AL79">
        <v>0</v>
      </c>
      <c r="AR79" t="e">
        <f>#N/A</f>
        <v>#N/A</v>
      </c>
    </row>
    <row r="80" spans="1:45" x14ac:dyDescent="0.3">
      <c r="A80" t="s">
        <v>2593</v>
      </c>
      <c r="C80">
        <v>0</v>
      </c>
      <c r="D80" t="s">
        <v>347</v>
      </c>
      <c r="E80" t="s">
        <v>2594</v>
      </c>
      <c r="F80">
        <v>2013</v>
      </c>
      <c r="G80" t="s">
        <v>121</v>
      </c>
      <c r="H80" t="s">
        <v>2593</v>
      </c>
      <c r="I80">
        <v>0</v>
      </c>
      <c r="J80">
        <v>0</v>
      </c>
      <c r="K80">
        <v>1980</v>
      </c>
      <c r="L80">
        <v>2009</v>
      </c>
      <c r="M80" t="e">
        <f>#N/A</f>
        <v>#N/A</v>
      </c>
      <c r="O80">
        <v>1</v>
      </c>
      <c r="P80">
        <v>0</v>
      </c>
      <c r="R80" t="b">
        <f>FALSE()</f>
        <v>0</v>
      </c>
      <c r="S80" t="s">
        <v>2595</v>
      </c>
      <c r="T80" t="e">
        <f>#N/A</f>
        <v>#N/A</v>
      </c>
      <c r="U80" t="e">
        <f>#N/A</f>
        <v>#N/A</v>
      </c>
      <c r="V80" t="s">
        <v>21</v>
      </c>
      <c r="X80" t="e">
        <f>#N/A</f>
        <v>#N/A</v>
      </c>
      <c r="Y80" t="s">
        <v>2493</v>
      </c>
      <c r="Z80">
        <v>1</v>
      </c>
      <c r="AA80">
        <v>1</v>
      </c>
      <c r="AB80">
        <v>1</v>
      </c>
      <c r="AC80">
        <v>0</v>
      </c>
      <c r="AE80" t="e">
        <f>#N/A</f>
        <v>#N/A</v>
      </c>
      <c r="AF80" t="e">
        <f>#N/A</f>
        <v>#N/A</v>
      </c>
      <c r="AG80" t="e">
        <f>#N/A</f>
        <v>#N/A</v>
      </c>
      <c r="AJ80" t="e">
        <f>#N/A</f>
        <v>#N/A</v>
      </c>
      <c r="AK80" t="e">
        <f>#N/A</f>
        <v>#N/A</v>
      </c>
      <c r="AL80">
        <v>0</v>
      </c>
      <c r="AR80" t="e">
        <f>#N/A</f>
        <v>#N/A</v>
      </c>
    </row>
    <row r="81" spans="1:44" x14ac:dyDescent="0.3">
      <c r="A81" t="s">
        <v>2596</v>
      </c>
      <c r="C81">
        <v>0</v>
      </c>
      <c r="D81" t="s">
        <v>528</v>
      </c>
      <c r="E81" t="s">
        <v>513</v>
      </c>
      <c r="F81">
        <v>2004</v>
      </c>
      <c r="G81" t="s">
        <v>20</v>
      </c>
      <c r="H81" t="s">
        <v>2596</v>
      </c>
      <c r="I81">
        <v>0</v>
      </c>
      <c r="J81">
        <v>0</v>
      </c>
      <c r="K81">
        <v>1975</v>
      </c>
      <c r="L81">
        <v>2001</v>
      </c>
      <c r="M81" t="e">
        <f>#N/A</f>
        <v>#N/A</v>
      </c>
      <c r="O81">
        <v>0</v>
      </c>
      <c r="P81">
        <v>0</v>
      </c>
      <c r="R81" t="b">
        <f>FALSE()</f>
        <v>0</v>
      </c>
      <c r="S81" t="s">
        <v>2597</v>
      </c>
      <c r="T81" t="e">
        <f>#N/A</f>
        <v>#N/A</v>
      </c>
      <c r="U81" t="e">
        <f>#N/A</f>
        <v>#N/A</v>
      </c>
      <c r="V81" t="s">
        <v>21</v>
      </c>
      <c r="X81" t="e">
        <f>#N/A</f>
        <v>#N/A</v>
      </c>
      <c r="Y81" t="s">
        <v>2493</v>
      </c>
      <c r="Z81">
        <v>1</v>
      </c>
      <c r="AA81">
        <v>0</v>
      </c>
      <c r="AB81" t="s">
        <v>2493</v>
      </c>
      <c r="AC81" t="s">
        <v>2493</v>
      </c>
      <c r="AE81" t="e">
        <f>#N/A</f>
        <v>#N/A</v>
      </c>
      <c r="AF81" t="e">
        <f>#N/A</f>
        <v>#N/A</v>
      </c>
      <c r="AG81" t="e">
        <f>#N/A</f>
        <v>#N/A</v>
      </c>
      <c r="AJ81" t="e">
        <f>#N/A</f>
        <v>#N/A</v>
      </c>
      <c r="AK81" t="e">
        <f>#N/A</f>
        <v>#N/A</v>
      </c>
      <c r="AL81">
        <v>0</v>
      </c>
      <c r="AR81" t="e">
        <f>#N/A</f>
        <v>#N/A</v>
      </c>
    </row>
    <row r="82" spans="1:44" x14ac:dyDescent="0.3">
      <c r="A82" t="s">
        <v>2598</v>
      </c>
      <c r="C82">
        <v>0</v>
      </c>
      <c r="D82" t="s">
        <v>514</v>
      </c>
      <c r="E82" t="s">
        <v>513</v>
      </c>
      <c r="F82">
        <v>2005</v>
      </c>
      <c r="G82" t="s">
        <v>139</v>
      </c>
      <c r="H82" t="s">
        <v>2598</v>
      </c>
      <c r="I82">
        <v>0</v>
      </c>
      <c r="J82">
        <v>0</v>
      </c>
      <c r="K82">
        <v>1970</v>
      </c>
      <c r="L82">
        <v>2001</v>
      </c>
      <c r="M82" t="e">
        <f>#N/A</f>
        <v>#N/A</v>
      </c>
      <c r="O82">
        <v>0</v>
      </c>
      <c r="P82">
        <v>0</v>
      </c>
      <c r="R82" t="b">
        <f>FALSE()</f>
        <v>0</v>
      </c>
      <c r="S82" t="s">
        <v>2597</v>
      </c>
      <c r="T82" t="e">
        <f>#N/A</f>
        <v>#N/A</v>
      </c>
      <c r="U82" t="e">
        <f>#N/A</f>
        <v>#N/A</v>
      </c>
      <c r="V82" t="s">
        <v>21</v>
      </c>
      <c r="X82" t="e">
        <f>#N/A</f>
        <v>#N/A</v>
      </c>
      <c r="Y82" t="s">
        <v>2493</v>
      </c>
      <c r="Z82">
        <v>1</v>
      </c>
      <c r="AA82">
        <v>0</v>
      </c>
      <c r="AB82" t="s">
        <v>2493</v>
      </c>
      <c r="AC82" t="s">
        <v>2493</v>
      </c>
      <c r="AE82" t="e">
        <f>#N/A</f>
        <v>#N/A</v>
      </c>
      <c r="AF82" t="e">
        <f>#N/A</f>
        <v>#N/A</v>
      </c>
      <c r="AG82" t="e">
        <f>#N/A</f>
        <v>#N/A</v>
      </c>
      <c r="AJ82" t="e">
        <f>#N/A</f>
        <v>#N/A</v>
      </c>
      <c r="AK82" t="e">
        <f>#N/A</f>
        <v>#N/A</v>
      </c>
      <c r="AL82">
        <v>0</v>
      </c>
      <c r="AR82" t="e">
        <f>#N/A</f>
        <v>#N/A</v>
      </c>
    </row>
    <row r="83" spans="1:44" x14ac:dyDescent="0.3">
      <c r="A83" t="s">
        <v>539</v>
      </c>
      <c r="C83">
        <v>0</v>
      </c>
      <c r="D83" t="s">
        <v>541</v>
      </c>
      <c r="E83" t="s">
        <v>540</v>
      </c>
      <c r="F83">
        <v>1998</v>
      </c>
      <c r="G83" t="s">
        <v>139</v>
      </c>
      <c r="H83" t="s">
        <v>539</v>
      </c>
      <c r="I83">
        <v>0</v>
      </c>
      <c r="J83">
        <v>0</v>
      </c>
      <c r="K83">
        <v>1975</v>
      </c>
      <c r="L83">
        <v>1993</v>
      </c>
      <c r="M83">
        <v>0</v>
      </c>
      <c r="N83">
        <v>1</v>
      </c>
      <c r="O83">
        <v>0</v>
      </c>
      <c r="P83">
        <v>0</v>
      </c>
      <c r="Q83" t="s">
        <v>1059</v>
      </c>
      <c r="R83" t="b">
        <f>FALSE()</f>
        <v>0</v>
      </c>
      <c r="S83" t="s">
        <v>543</v>
      </c>
      <c r="T83" t="e">
        <f>#N/A</f>
        <v>#N/A</v>
      </c>
      <c r="U83" t="e">
        <f>#N/A</f>
        <v>#N/A</v>
      </c>
      <c r="V83" t="s">
        <v>21</v>
      </c>
      <c r="X83">
        <v>-1</v>
      </c>
      <c r="Y83">
        <v>1</v>
      </c>
      <c r="Z83">
        <v>1</v>
      </c>
      <c r="AA83">
        <v>1</v>
      </c>
      <c r="AC83" t="s">
        <v>2493</v>
      </c>
      <c r="AE83" t="s">
        <v>2448</v>
      </c>
      <c r="AF83" t="s">
        <v>2449</v>
      </c>
      <c r="AG83">
        <v>1</v>
      </c>
      <c r="AH83" t="e">
        <f>#N/A</f>
        <v>#N/A</v>
      </c>
      <c r="AI83" t="e">
        <f>#N/A</f>
        <v>#N/A</v>
      </c>
      <c r="AL83">
        <v>0</v>
      </c>
      <c r="AR83" t="s">
        <v>2599</v>
      </c>
    </row>
    <row r="84" spans="1:44" x14ac:dyDescent="0.3">
      <c r="A84" t="s">
        <v>544</v>
      </c>
      <c r="C84">
        <v>0</v>
      </c>
      <c r="D84" t="s">
        <v>545</v>
      </c>
      <c r="E84" t="s">
        <v>540</v>
      </c>
      <c r="F84">
        <v>1998</v>
      </c>
      <c r="G84" t="s">
        <v>139</v>
      </c>
      <c r="H84" t="s">
        <v>544</v>
      </c>
      <c r="I84">
        <v>0</v>
      </c>
      <c r="J84">
        <v>0</v>
      </c>
      <c r="K84">
        <v>1975</v>
      </c>
      <c r="L84">
        <v>1993</v>
      </c>
      <c r="M84">
        <v>0</v>
      </c>
      <c r="N84">
        <v>1</v>
      </c>
      <c r="O84">
        <v>0</v>
      </c>
      <c r="P84">
        <v>0</v>
      </c>
      <c r="Q84" t="s">
        <v>1240</v>
      </c>
      <c r="R84" t="b">
        <f>FALSE()</f>
        <v>0</v>
      </c>
      <c r="S84" t="s">
        <v>543</v>
      </c>
      <c r="T84" t="e">
        <f>#N/A</f>
        <v>#N/A</v>
      </c>
      <c r="U84" t="e">
        <f>#N/A</f>
        <v>#N/A</v>
      </c>
      <c r="V84" t="s">
        <v>21</v>
      </c>
      <c r="X84">
        <v>1</v>
      </c>
      <c r="Y84">
        <v>1</v>
      </c>
      <c r="Z84">
        <v>1</v>
      </c>
      <c r="AA84">
        <v>1</v>
      </c>
      <c r="AC84" t="s">
        <v>2493</v>
      </c>
      <c r="AD84">
        <v>45</v>
      </c>
      <c r="AE84" t="s">
        <v>2448</v>
      </c>
      <c r="AF84" t="s">
        <v>2449</v>
      </c>
      <c r="AG84">
        <v>1</v>
      </c>
      <c r="AH84" t="e">
        <f>#N/A</f>
        <v>#N/A</v>
      </c>
      <c r="AI84" t="e">
        <f>#N/A</f>
        <v>#N/A</v>
      </c>
      <c r="AL84">
        <v>0</v>
      </c>
      <c r="AR84" t="s">
        <v>2600</v>
      </c>
    </row>
    <row r="85" spans="1:44" x14ac:dyDescent="0.3">
      <c r="A85" t="s">
        <v>2601</v>
      </c>
      <c r="C85">
        <v>0</v>
      </c>
      <c r="D85" t="s">
        <v>655</v>
      </c>
      <c r="E85" t="s">
        <v>651</v>
      </c>
      <c r="F85">
        <v>1992</v>
      </c>
      <c r="G85" t="s">
        <v>139</v>
      </c>
      <c r="H85" t="s">
        <v>2601</v>
      </c>
      <c r="I85">
        <v>0</v>
      </c>
      <c r="J85">
        <v>0</v>
      </c>
      <c r="K85">
        <v>1978</v>
      </c>
      <c r="L85">
        <v>1988</v>
      </c>
      <c r="M85" t="e">
        <f>#N/A</f>
        <v>#N/A</v>
      </c>
      <c r="O85">
        <v>0</v>
      </c>
      <c r="P85">
        <v>0</v>
      </c>
      <c r="R85" t="b">
        <f>FALSE()</f>
        <v>0</v>
      </c>
      <c r="S85" t="s">
        <v>653</v>
      </c>
      <c r="T85" t="e">
        <f>#N/A</f>
        <v>#N/A</v>
      </c>
      <c r="U85" t="e">
        <f>#N/A</f>
        <v>#N/A</v>
      </c>
      <c r="V85" t="s">
        <v>21</v>
      </c>
      <c r="X85" t="e">
        <f>#N/A</f>
        <v>#N/A</v>
      </c>
      <c r="Y85" t="s">
        <v>2493</v>
      </c>
      <c r="Z85">
        <v>1</v>
      </c>
      <c r="AA85">
        <v>0</v>
      </c>
      <c r="AB85" t="s">
        <v>2493</v>
      </c>
      <c r="AC85" t="s">
        <v>2493</v>
      </c>
      <c r="AE85" t="e">
        <f>#N/A</f>
        <v>#N/A</v>
      </c>
      <c r="AF85" t="e">
        <f>#N/A</f>
        <v>#N/A</v>
      </c>
      <c r="AG85" t="e">
        <f>#N/A</f>
        <v>#N/A</v>
      </c>
      <c r="AJ85" t="e">
        <f>#N/A</f>
        <v>#N/A</v>
      </c>
      <c r="AK85" t="e">
        <f>#N/A</f>
        <v>#N/A</v>
      </c>
      <c r="AL85">
        <v>0</v>
      </c>
      <c r="AR85" t="e">
        <f>#N/A</f>
        <v>#N/A</v>
      </c>
    </row>
    <row r="86" spans="1:44" x14ac:dyDescent="0.3">
      <c r="A86" t="s">
        <v>2602</v>
      </c>
      <c r="C86">
        <v>0</v>
      </c>
      <c r="D86" t="s">
        <v>658</v>
      </c>
      <c r="E86" t="s">
        <v>657</v>
      </c>
      <c r="F86">
        <v>2009</v>
      </c>
      <c r="G86" t="s">
        <v>64</v>
      </c>
      <c r="H86" t="s">
        <v>2602</v>
      </c>
      <c r="I86">
        <v>0</v>
      </c>
      <c r="J86">
        <v>0</v>
      </c>
      <c r="K86">
        <v>1926</v>
      </c>
      <c r="L86">
        <v>2006</v>
      </c>
      <c r="M86" t="e">
        <f>#N/A</f>
        <v>#N/A</v>
      </c>
      <c r="O86">
        <v>1</v>
      </c>
      <c r="P86">
        <v>0</v>
      </c>
      <c r="R86" t="b">
        <f>FALSE()</f>
        <v>0</v>
      </c>
      <c r="S86" t="s">
        <v>659</v>
      </c>
      <c r="T86" t="e">
        <f>#N/A</f>
        <v>#N/A</v>
      </c>
      <c r="U86" t="e">
        <f>#N/A</f>
        <v>#N/A</v>
      </c>
      <c r="V86" t="s">
        <v>21</v>
      </c>
      <c r="X86" t="e">
        <f>#N/A</f>
        <v>#N/A</v>
      </c>
      <c r="Y86" t="s">
        <v>2493</v>
      </c>
      <c r="Z86">
        <v>1</v>
      </c>
      <c r="AA86" t="s">
        <v>2493</v>
      </c>
      <c r="AB86">
        <v>0</v>
      </c>
      <c r="AC86" t="s">
        <v>2493</v>
      </c>
      <c r="AE86" t="e">
        <f>#N/A</f>
        <v>#N/A</v>
      </c>
      <c r="AF86" t="e">
        <f>#N/A</f>
        <v>#N/A</v>
      </c>
      <c r="AG86" t="e">
        <f>#N/A</f>
        <v>#N/A</v>
      </c>
      <c r="AJ86" t="e">
        <f>#N/A</f>
        <v>#N/A</v>
      </c>
      <c r="AK86" t="e">
        <f>#N/A</f>
        <v>#N/A</v>
      </c>
      <c r="AL86">
        <v>0</v>
      </c>
      <c r="AR86" t="e">
        <f>#N/A</f>
        <v>#N/A</v>
      </c>
    </row>
    <row r="87" spans="1:44" x14ac:dyDescent="0.3">
      <c r="A87" t="s">
        <v>2603</v>
      </c>
      <c r="C87">
        <v>0</v>
      </c>
      <c r="D87" t="s">
        <v>846</v>
      </c>
      <c r="E87" t="s">
        <v>845</v>
      </c>
      <c r="F87">
        <v>1989</v>
      </c>
      <c r="G87" t="s">
        <v>847</v>
      </c>
      <c r="H87" t="s">
        <v>2603</v>
      </c>
      <c r="I87">
        <v>0</v>
      </c>
      <c r="J87">
        <v>0</v>
      </c>
      <c r="K87">
        <v>1973</v>
      </c>
      <c r="L87">
        <v>1983</v>
      </c>
      <c r="M87" t="e">
        <f>#N/A</f>
        <v>#N/A</v>
      </c>
      <c r="O87">
        <v>0</v>
      </c>
      <c r="P87">
        <v>0</v>
      </c>
      <c r="R87" t="b">
        <f>FALSE()</f>
        <v>0</v>
      </c>
      <c r="S87" t="s">
        <v>848</v>
      </c>
      <c r="T87" t="e">
        <f>#N/A</f>
        <v>#N/A</v>
      </c>
      <c r="U87" t="e">
        <f>#N/A</f>
        <v>#N/A</v>
      </c>
      <c r="V87" t="s">
        <v>21</v>
      </c>
      <c r="X87" t="e">
        <f>#N/A</f>
        <v>#N/A</v>
      </c>
      <c r="Y87" t="s">
        <v>2493</v>
      </c>
      <c r="Z87">
        <v>1</v>
      </c>
      <c r="AA87">
        <v>0</v>
      </c>
      <c r="AB87" t="s">
        <v>2493</v>
      </c>
      <c r="AC87" t="s">
        <v>2493</v>
      </c>
      <c r="AE87" t="e">
        <f>#N/A</f>
        <v>#N/A</v>
      </c>
      <c r="AF87" t="e">
        <f>#N/A</f>
        <v>#N/A</v>
      </c>
      <c r="AG87" t="e">
        <f>#N/A</f>
        <v>#N/A</v>
      </c>
      <c r="AJ87" t="e">
        <f>#N/A</f>
        <v>#N/A</v>
      </c>
      <c r="AK87" t="e">
        <f>#N/A</f>
        <v>#N/A</v>
      </c>
      <c r="AL87">
        <v>0</v>
      </c>
      <c r="AR87" t="e">
        <f>#N/A</f>
        <v>#N/A</v>
      </c>
    </row>
    <row r="88" spans="1:44" x14ac:dyDescent="0.3">
      <c r="A88" t="s">
        <v>2604</v>
      </c>
      <c r="C88">
        <v>0</v>
      </c>
      <c r="D88" t="s">
        <v>850</v>
      </c>
      <c r="E88" t="s">
        <v>845</v>
      </c>
      <c r="F88">
        <v>1989</v>
      </c>
      <c r="G88" t="s">
        <v>847</v>
      </c>
      <c r="H88" t="s">
        <v>2604</v>
      </c>
      <c r="I88">
        <v>0</v>
      </c>
      <c r="J88">
        <v>0</v>
      </c>
      <c r="K88">
        <v>1973</v>
      </c>
      <c r="L88">
        <v>1983</v>
      </c>
      <c r="M88" t="e">
        <f>#N/A</f>
        <v>#N/A</v>
      </c>
      <c r="O88">
        <v>0</v>
      </c>
      <c r="P88">
        <v>0</v>
      </c>
      <c r="R88" t="b">
        <f>FALSE()</f>
        <v>0</v>
      </c>
      <c r="S88" t="s">
        <v>848</v>
      </c>
      <c r="T88" t="e">
        <f>#N/A</f>
        <v>#N/A</v>
      </c>
      <c r="U88" t="e">
        <f>#N/A</f>
        <v>#N/A</v>
      </c>
      <c r="V88" t="s">
        <v>21</v>
      </c>
      <c r="X88" t="e">
        <f>#N/A</f>
        <v>#N/A</v>
      </c>
      <c r="Y88" t="s">
        <v>2493</v>
      </c>
      <c r="Z88">
        <v>1</v>
      </c>
      <c r="AA88">
        <v>0</v>
      </c>
      <c r="AB88" t="s">
        <v>2493</v>
      </c>
      <c r="AC88" t="s">
        <v>2493</v>
      </c>
      <c r="AE88" t="e">
        <f>#N/A</f>
        <v>#N/A</v>
      </c>
      <c r="AF88" t="e">
        <f>#N/A</f>
        <v>#N/A</v>
      </c>
      <c r="AG88" t="e">
        <f>#N/A</f>
        <v>#N/A</v>
      </c>
      <c r="AJ88" t="e">
        <f>#N/A</f>
        <v>#N/A</v>
      </c>
      <c r="AK88" t="e">
        <f>#N/A</f>
        <v>#N/A</v>
      </c>
      <c r="AL88">
        <v>0</v>
      </c>
      <c r="AR88" t="e">
        <f>#N/A</f>
        <v>#N/A</v>
      </c>
    </row>
    <row r="89" spans="1:44" x14ac:dyDescent="0.3">
      <c r="A89" t="s">
        <v>2605</v>
      </c>
      <c r="C89">
        <v>0</v>
      </c>
      <c r="D89" t="s">
        <v>852</v>
      </c>
      <c r="E89" t="s">
        <v>845</v>
      </c>
      <c r="F89">
        <v>1989</v>
      </c>
      <c r="G89" t="s">
        <v>847</v>
      </c>
      <c r="H89" t="s">
        <v>2605</v>
      </c>
      <c r="I89">
        <v>0</v>
      </c>
      <c r="J89">
        <v>0</v>
      </c>
      <c r="K89">
        <v>1973</v>
      </c>
      <c r="L89">
        <v>1983</v>
      </c>
      <c r="M89" t="e">
        <f>#N/A</f>
        <v>#N/A</v>
      </c>
      <c r="O89">
        <v>0</v>
      </c>
      <c r="P89">
        <v>0</v>
      </c>
      <c r="R89" t="b">
        <f>FALSE()</f>
        <v>0</v>
      </c>
      <c r="S89" t="s">
        <v>848</v>
      </c>
      <c r="T89" t="e">
        <f>#N/A</f>
        <v>#N/A</v>
      </c>
      <c r="U89" t="e">
        <f>#N/A</f>
        <v>#N/A</v>
      </c>
      <c r="V89" t="s">
        <v>21</v>
      </c>
      <c r="X89" t="e">
        <f>#N/A</f>
        <v>#N/A</v>
      </c>
      <c r="Y89" t="s">
        <v>2493</v>
      </c>
      <c r="Z89">
        <v>1</v>
      </c>
      <c r="AA89">
        <v>0</v>
      </c>
      <c r="AB89" t="s">
        <v>2493</v>
      </c>
      <c r="AC89" t="s">
        <v>2493</v>
      </c>
      <c r="AE89" t="e">
        <f>#N/A</f>
        <v>#N/A</v>
      </c>
      <c r="AF89" t="e">
        <f>#N/A</f>
        <v>#N/A</v>
      </c>
      <c r="AG89" t="e">
        <f>#N/A</f>
        <v>#N/A</v>
      </c>
      <c r="AJ89" t="e">
        <f>#N/A</f>
        <v>#N/A</v>
      </c>
      <c r="AK89" t="e">
        <f>#N/A</f>
        <v>#N/A</v>
      </c>
      <c r="AL89">
        <v>0</v>
      </c>
      <c r="AR89" t="e">
        <f>#N/A</f>
        <v>#N/A</v>
      </c>
    </row>
    <row r="90" spans="1:44" x14ac:dyDescent="0.3">
      <c r="A90" t="s">
        <v>2606</v>
      </c>
      <c r="C90">
        <v>0</v>
      </c>
      <c r="D90" t="s">
        <v>858</v>
      </c>
      <c r="E90" t="s">
        <v>845</v>
      </c>
      <c r="F90">
        <v>1989</v>
      </c>
      <c r="G90" t="s">
        <v>847</v>
      </c>
      <c r="H90" t="s">
        <v>2606</v>
      </c>
      <c r="I90">
        <v>0</v>
      </c>
      <c r="J90">
        <v>0</v>
      </c>
      <c r="K90">
        <v>1973</v>
      </c>
      <c r="L90">
        <v>1983</v>
      </c>
      <c r="M90" t="e">
        <f>#N/A</f>
        <v>#N/A</v>
      </c>
      <c r="O90">
        <v>0</v>
      </c>
      <c r="P90">
        <v>0</v>
      </c>
      <c r="R90" t="b">
        <f>FALSE()</f>
        <v>0</v>
      </c>
      <c r="S90" t="s">
        <v>848</v>
      </c>
      <c r="T90" t="e">
        <f>#N/A</f>
        <v>#N/A</v>
      </c>
      <c r="U90" t="e">
        <f>#N/A</f>
        <v>#N/A</v>
      </c>
      <c r="V90" t="s">
        <v>21</v>
      </c>
      <c r="X90" t="e">
        <f>#N/A</f>
        <v>#N/A</v>
      </c>
      <c r="Y90" t="s">
        <v>2493</v>
      </c>
      <c r="Z90">
        <v>1</v>
      </c>
      <c r="AA90">
        <v>0</v>
      </c>
      <c r="AB90" t="s">
        <v>2493</v>
      </c>
      <c r="AC90" t="s">
        <v>2493</v>
      </c>
      <c r="AE90" t="e">
        <f>#N/A</f>
        <v>#N/A</v>
      </c>
      <c r="AF90" t="e">
        <f>#N/A</f>
        <v>#N/A</v>
      </c>
      <c r="AG90" t="e">
        <f>#N/A</f>
        <v>#N/A</v>
      </c>
      <c r="AJ90" t="e">
        <f>#N/A</f>
        <v>#N/A</v>
      </c>
      <c r="AK90" t="e">
        <f>#N/A</f>
        <v>#N/A</v>
      </c>
      <c r="AL90">
        <v>0</v>
      </c>
      <c r="AR90" t="e">
        <f>#N/A</f>
        <v>#N/A</v>
      </c>
    </row>
    <row r="91" spans="1:44" x14ac:dyDescent="0.3">
      <c r="A91" t="s">
        <v>2607</v>
      </c>
      <c r="C91">
        <v>0</v>
      </c>
      <c r="D91" t="s">
        <v>854</v>
      </c>
      <c r="E91" t="s">
        <v>845</v>
      </c>
      <c r="F91">
        <v>1989</v>
      </c>
      <c r="G91" t="s">
        <v>847</v>
      </c>
      <c r="H91" t="s">
        <v>2607</v>
      </c>
      <c r="I91">
        <v>0</v>
      </c>
      <c r="J91">
        <v>0</v>
      </c>
      <c r="K91">
        <v>1973</v>
      </c>
      <c r="L91">
        <v>1983</v>
      </c>
      <c r="M91" t="e">
        <f>#N/A</f>
        <v>#N/A</v>
      </c>
      <c r="O91">
        <v>0</v>
      </c>
      <c r="P91">
        <v>0</v>
      </c>
      <c r="R91" t="b">
        <f>FALSE()</f>
        <v>0</v>
      </c>
      <c r="S91" t="s">
        <v>848</v>
      </c>
      <c r="T91" t="e">
        <f>#N/A</f>
        <v>#N/A</v>
      </c>
      <c r="U91" t="e">
        <f>#N/A</f>
        <v>#N/A</v>
      </c>
      <c r="V91" t="s">
        <v>21</v>
      </c>
      <c r="X91" t="e">
        <f>#N/A</f>
        <v>#N/A</v>
      </c>
      <c r="Y91" t="s">
        <v>2493</v>
      </c>
      <c r="Z91">
        <v>1</v>
      </c>
      <c r="AA91">
        <v>0</v>
      </c>
      <c r="AB91" t="s">
        <v>2493</v>
      </c>
      <c r="AC91" t="s">
        <v>2493</v>
      </c>
      <c r="AE91" t="e">
        <f>#N/A</f>
        <v>#N/A</v>
      </c>
      <c r="AF91" t="e">
        <f>#N/A</f>
        <v>#N/A</v>
      </c>
      <c r="AG91" t="e">
        <f>#N/A</f>
        <v>#N/A</v>
      </c>
      <c r="AJ91" t="e">
        <f>#N/A</f>
        <v>#N/A</v>
      </c>
      <c r="AK91" t="e">
        <f>#N/A</f>
        <v>#N/A</v>
      </c>
      <c r="AL91">
        <v>0</v>
      </c>
      <c r="AR91" t="e">
        <f>#N/A</f>
        <v>#N/A</v>
      </c>
    </row>
    <row r="92" spans="1:44" x14ac:dyDescent="0.3">
      <c r="A92" t="s">
        <v>2608</v>
      </c>
      <c r="C92">
        <v>0</v>
      </c>
      <c r="D92" t="s">
        <v>860</v>
      </c>
      <c r="E92" t="s">
        <v>845</v>
      </c>
      <c r="F92">
        <v>1989</v>
      </c>
      <c r="G92" t="s">
        <v>847</v>
      </c>
      <c r="H92" t="s">
        <v>2608</v>
      </c>
      <c r="I92">
        <v>0</v>
      </c>
      <c r="J92">
        <v>0</v>
      </c>
      <c r="K92">
        <v>1973</v>
      </c>
      <c r="L92">
        <v>1983</v>
      </c>
      <c r="M92" t="e">
        <f>#N/A</f>
        <v>#N/A</v>
      </c>
      <c r="O92">
        <v>0</v>
      </c>
      <c r="P92">
        <v>0</v>
      </c>
      <c r="R92" t="b">
        <f>FALSE()</f>
        <v>0</v>
      </c>
      <c r="S92" t="s">
        <v>848</v>
      </c>
      <c r="T92" t="e">
        <f>#N/A</f>
        <v>#N/A</v>
      </c>
      <c r="U92" t="e">
        <f>#N/A</f>
        <v>#N/A</v>
      </c>
      <c r="V92" t="s">
        <v>21</v>
      </c>
      <c r="X92" t="e">
        <f>#N/A</f>
        <v>#N/A</v>
      </c>
      <c r="Y92" t="s">
        <v>2493</v>
      </c>
      <c r="Z92">
        <v>1</v>
      </c>
      <c r="AA92">
        <v>0</v>
      </c>
      <c r="AB92" t="s">
        <v>2493</v>
      </c>
      <c r="AC92" t="s">
        <v>2493</v>
      </c>
      <c r="AE92" t="e">
        <f>#N/A</f>
        <v>#N/A</v>
      </c>
      <c r="AF92" t="e">
        <f>#N/A</f>
        <v>#N/A</v>
      </c>
      <c r="AG92" t="e">
        <f>#N/A</f>
        <v>#N/A</v>
      </c>
      <c r="AJ92" t="e">
        <f>#N/A</f>
        <v>#N/A</v>
      </c>
      <c r="AK92" t="e">
        <f>#N/A</f>
        <v>#N/A</v>
      </c>
      <c r="AL92">
        <v>0</v>
      </c>
      <c r="AR92" t="e">
        <f>#N/A</f>
        <v>#N/A</v>
      </c>
    </row>
    <row r="93" spans="1:44" x14ac:dyDescent="0.3">
      <c r="A93" t="s">
        <v>2609</v>
      </c>
      <c r="C93">
        <v>0</v>
      </c>
      <c r="D93" t="s">
        <v>864</v>
      </c>
      <c r="E93" t="s">
        <v>845</v>
      </c>
      <c r="F93">
        <v>1989</v>
      </c>
      <c r="G93" t="s">
        <v>847</v>
      </c>
      <c r="H93" t="s">
        <v>2609</v>
      </c>
      <c r="I93">
        <v>0</v>
      </c>
      <c r="J93">
        <v>0</v>
      </c>
      <c r="K93">
        <v>1973</v>
      </c>
      <c r="L93">
        <v>1983</v>
      </c>
      <c r="M93" t="e">
        <f>#N/A</f>
        <v>#N/A</v>
      </c>
      <c r="O93">
        <v>0</v>
      </c>
      <c r="P93">
        <v>0</v>
      </c>
      <c r="R93" t="b">
        <f>FALSE()</f>
        <v>0</v>
      </c>
      <c r="S93" t="s">
        <v>848</v>
      </c>
      <c r="T93" t="e">
        <f>#N/A</f>
        <v>#N/A</v>
      </c>
      <c r="U93" t="e">
        <f>#N/A</f>
        <v>#N/A</v>
      </c>
      <c r="V93" t="s">
        <v>21</v>
      </c>
      <c r="X93" t="e">
        <f>#N/A</f>
        <v>#N/A</v>
      </c>
      <c r="Y93" t="s">
        <v>2493</v>
      </c>
      <c r="Z93">
        <v>1</v>
      </c>
      <c r="AA93">
        <v>0</v>
      </c>
      <c r="AB93" t="s">
        <v>2493</v>
      </c>
      <c r="AC93" t="s">
        <v>2493</v>
      </c>
      <c r="AE93" t="e">
        <f>#N/A</f>
        <v>#N/A</v>
      </c>
      <c r="AF93" t="e">
        <f>#N/A</f>
        <v>#N/A</v>
      </c>
      <c r="AG93" t="e">
        <f>#N/A</f>
        <v>#N/A</v>
      </c>
      <c r="AJ93" t="e">
        <f>#N/A</f>
        <v>#N/A</v>
      </c>
      <c r="AK93" t="e">
        <f>#N/A</f>
        <v>#N/A</v>
      </c>
      <c r="AL93">
        <v>0</v>
      </c>
      <c r="AR93" t="e">
        <f>#N/A</f>
        <v>#N/A</v>
      </c>
    </row>
    <row r="94" spans="1:44" x14ac:dyDescent="0.3">
      <c r="A94" t="s">
        <v>2610</v>
      </c>
      <c r="C94">
        <v>0</v>
      </c>
      <c r="D94" t="s">
        <v>862</v>
      </c>
      <c r="E94" t="s">
        <v>845</v>
      </c>
      <c r="F94">
        <v>1989</v>
      </c>
      <c r="G94" t="s">
        <v>847</v>
      </c>
      <c r="H94" t="s">
        <v>2610</v>
      </c>
      <c r="I94">
        <v>0</v>
      </c>
      <c r="J94">
        <v>0</v>
      </c>
      <c r="K94">
        <v>1973</v>
      </c>
      <c r="L94">
        <v>1983</v>
      </c>
      <c r="M94" t="e">
        <f>#N/A</f>
        <v>#N/A</v>
      </c>
      <c r="O94">
        <v>0</v>
      </c>
      <c r="P94">
        <v>0</v>
      </c>
      <c r="R94" t="b">
        <f>FALSE()</f>
        <v>0</v>
      </c>
      <c r="S94" t="s">
        <v>848</v>
      </c>
      <c r="T94" t="e">
        <f>#N/A</f>
        <v>#N/A</v>
      </c>
      <c r="U94" t="e">
        <f>#N/A</f>
        <v>#N/A</v>
      </c>
      <c r="V94" t="s">
        <v>21</v>
      </c>
      <c r="X94" t="e">
        <f>#N/A</f>
        <v>#N/A</v>
      </c>
      <c r="Y94" t="s">
        <v>2493</v>
      </c>
      <c r="Z94">
        <v>1</v>
      </c>
      <c r="AA94">
        <v>0</v>
      </c>
      <c r="AB94" t="s">
        <v>2493</v>
      </c>
      <c r="AC94" t="s">
        <v>2493</v>
      </c>
      <c r="AE94" t="e">
        <f>#N/A</f>
        <v>#N/A</v>
      </c>
      <c r="AF94" t="e">
        <f>#N/A</f>
        <v>#N/A</v>
      </c>
      <c r="AG94" t="e">
        <f>#N/A</f>
        <v>#N/A</v>
      </c>
      <c r="AJ94" t="e">
        <f>#N/A</f>
        <v>#N/A</v>
      </c>
      <c r="AK94" t="e">
        <f>#N/A</f>
        <v>#N/A</v>
      </c>
      <c r="AL94">
        <v>0</v>
      </c>
      <c r="AR94" t="e">
        <f>#N/A</f>
        <v>#N/A</v>
      </c>
    </row>
    <row r="95" spans="1:44" x14ac:dyDescent="0.3">
      <c r="A95" t="s">
        <v>2611</v>
      </c>
      <c r="C95">
        <v>0</v>
      </c>
      <c r="D95" t="s">
        <v>856</v>
      </c>
      <c r="E95" t="s">
        <v>845</v>
      </c>
      <c r="F95">
        <v>1989</v>
      </c>
      <c r="G95" t="s">
        <v>847</v>
      </c>
      <c r="H95" t="s">
        <v>2611</v>
      </c>
      <c r="I95">
        <v>0</v>
      </c>
      <c r="J95">
        <v>0</v>
      </c>
      <c r="K95">
        <v>1973</v>
      </c>
      <c r="L95">
        <v>1983</v>
      </c>
      <c r="M95" t="e">
        <f>#N/A</f>
        <v>#N/A</v>
      </c>
      <c r="O95">
        <v>0</v>
      </c>
      <c r="P95">
        <v>0</v>
      </c>
      <c r="Q95" t="s">
        <v>1235</v>
      </c>
      <c r="R95" t="b">
        <f>FALSE()</f>
        <v>0</v>
      </c>
      <c r="S95" t="s">
        <v>848</v>
      </c>
      <c r="T95" t="e">
        <f>#N/A</f>
        <v>#N/A</v>
      </c>
      <c r="U95" t="e">
        <f>#N/A</f>
        <v>#N/A</v>
      </c>
      <c r="V95" t="s">
        <v>21</v>
      </c>
      <c r="X95" t="e">
        <f>#N/A</f>
        <v>#N/A</v>
      </c>
      <c r="Y95" t="s">
        <v>2493</v>
      </c>
      <c r="Z95">
        <v>1</v>
      </c>
      <c r="AA95">
        <v>0</v>
      </c>
      <c r="AB95" t="s">
        <v>2493</v>
      </c>
      <c r="AC95" t="s">
        <v>2493</v>
      </c>
      <c r="AE95" t="e">
        <f>#N/A</f>
        <v>#N/A</v>
      </c>
      <c r="AF95" t="e">
        <f>#N/A</f>
        <v>#N/A</v>
      </c>
      <c r="AG95" t="e">
        <f>#N/A</f>
        <v>#N/A</v>
      </c>
      <c r="AJ95" t="e">
        <f>#N/A</f>
        <v>#N/A</v>
      </c>
      <c r="AK95" t="e">
        <f>#N/A</f>
        <v>#N/A</v>
      </c>
      <c r="AL95">
        <v>0</v>
      </c>
      <c r="AR95" t="e">
        <f>#N/A</f>
        <v>#N/A</v>
      </c>
    </row>
    <row r="96" spans="1:44" x14ac:dyDescent="0.3">
      <c r="A96" t="s">
        <v>2612</v>
      </c>
      <c r="C96">
        <v>0</v>
      </c>
      <c r="D96" t="s">
        <v>995</v>
      </c>
      <c r="E96" t="s">
        <v>990</v>
      </c>
      <c r="F96">
        <v>2016</v>
      </c>
      <c r="G96" t="s">
        <v>781</v>
      </c>
      <c r="H96" t="s">
        <v>2612</v>
      </c>
      <c r="I96">
        <v>0</v>
      </c>
      <c r="J96">
        <v>0</v>
      </c>
      <c r="K96">
        <v>1985</v>
      </c>
      <c r="L96">
        <v>2012</v>
      </c>
      <c r="M96" t="e">
        <f>#N/A</f>
        <v>#N/A</v>
      </c>
      <c r="O96">
        <v>0</v>
      </c>
      <c r="P96">
        <v>0</v>
      </c>
      <c r="R96" t="b">
        <f>FALSE()</f>
        <v>0</v>
      </c>
      <c r="S96" t="s">
        <v>32</v>
      </c>
      <c r="T96" t="e">
        <f>#N/A</f>
        <v>#N/A</v>
      </c>
      <c r="U96" t="e">
        <f>#N/A</f>
        <v>#N/A</v>
      </c>
      <c r="V96" t="s">
        <v>21</v>
      </c>
      <c r="X96" t="e">
        <f>#N/A</f>
        <v>#N/A</v>
      </c>
      <c r="Y96" t="s">
        <v>2493</v>
      </c>
      <c r="Z96">
        <v>1</v>
      </c>
      <c r="AA96">
        <v>0</v>
      </c>
      <c r="AB96" t="s">
        <v>2493</v>
      </c>
      <c r="AC96" t="s">
        <v>2493</v>
      </c>
      <c r="AE96" t="e">
        <f>#N/A</f>
        <v>#N/A</v>
      </c>
      <c r="AF96" t="e">
        <f>#N/A</f>
        <v>#N/A</v>
      </c>
      <c r="AG96" t="e">
        <f>#N/A</f>
        <v>#N/A</v>
      </c>
      <c r="AJ96" t="e">
        <f>#N/A</f>
        <v>#N/A</v>
      </c>
      <c r="AK96" t="e">
        <f>#N/A</f>
        <v>#N/A</v>
      </c>
      <c r="AL96">
        <v>0</v>
      </c>
      <c r="AR96" t="e">
        <f>#N/A</f>
        <v>#N/A</v>
      </c>
    </row>
    <row r="97" spans="1:45" x14ac:dyDescent="0.3">
      <c r="A97" t="s">
        <v>2137</v>
      </c>
      <c r="C97">
        <v>0</v>
      </c>
      <c r="D97" t="s">
        <v>997</v>
      </c>
      <c r="E97" t="s">
        <v>990</v>
      </c>
      <c r="F97">
        <v>2016</v>
      </c>
      <c r="G97" t="s">
        <v>781</v>
      </c>
      <c r="H97" t="s">
        <v>2137</v>
      </c>
      <c r="I97">
        <v>0</v>
      </c>
      <c r="J97">
        <v>0</v>
      </c>
      <c r="K97">
        <v>1985</v>
      </c>
      <c r="L97">
        <v>2012</v>
      </c>
      <c r="M97" t="e">
        <f>#N/A</f>
        <v>#N/A</v>
      </c>
      <c r="O97">
        <v>1</v>
      </c>
      <c r="P97">
        <v>0</v>
      </c>
      <c r="R97" t="b">
        <f>FALSE()</f>
        <v>0</v>
      </c>
      <c r="S97" t="s">
        <v>32</v>
      </c>
      <c r="T97" t="e">
        <f>#N/A</f>
        <v>#N/A</v>
      </c>
      <c r="U97" t="e">
        <f>#N/A</f>
        <v>#N/A</v>
      </c>
      <c r="V97" t="s">
        <v>21</v>
      </c>
      <c r="X97" t="e">
        <f>#N/A</f>
        <v>#N/A</v>
      </c>
      <c r="Y97" t="s">
        <v>2493</v>
      </c>
      <c r="Z97">
        <v>1</v>
      </c>
      <c r="AA97">
        <v>0</v>
      </c>
      <c r="AB97" t="s">
        <v>2493</v>
      </c>
      <c r="AC97" t="s">
        <v>2493</v>
      </c>
      <c r="AE97" t="e">
        <f>#N/A</f>
        <v>#N/A</v>
      </c>
      <c r="AF97" t="e">
        <f>#N/A</f>
        <v>#N/A</v>
      </c>
      <c r="AG97" t="e">
        <f>#N/A</f>
        <v>#N/A</v>
      </c>
      <c r="AJ97" t="e">
        <f>#N/A</f>
        <v>#N/A</v>
      </c>
      <c r="AK97" t="e">
        <f>#N/A</f>
        <v>#N/A</v>
      </c>
      <c r="AL97">
        <v>0</v>
      </c>
      <c r="AR97" t="e">
        <f>#N/A</f>
        <v>#N/A</v>
      </c>
    </row>
    <row r="98" spans="1:45" x14ac:dyDescent="0.3">
      <c r="A98" t="s">
        <v>444</v>
      </c>
      <c r="B98" t="s">
        <v>444</v>
      </c>
      <c r="C98" t="s">
        <v>2613</v>
      </c>
      <c r="D98" t="s">
        <v>446</v>
      </c>
      <c r="E98" t="s">
        <v>1147</v>
      </c>
      <c r="F98">
        <v>2003</v>
      </c>
      <c r="G98" t="s">
        <v>202</v>
      </c>
      <c r="H98" t="s">
        <v>444</v>
      </c>
      <c r="I98">
        <v>1</v>
      </c>
      <c r="J98">
        <v>0</v>
      </c>
      <c r="K98">
        <v>1988</v>
      </c>
      <c r="L98">
        <v>1999</v>
      </c>
      <c r="M98">
        <v>0</v>
      </c>
      <c r="N98">
        <v>0</v>
      </c>
      <c r="O98">
        <v>0</v>
      </c>
      <c r="P98">
        <v>0</v>
      </c>
      <c r="Q98" t="s">
        <v>1148</v>
      </c>
      <c r="R98" t="b">
        <f>FALSE()</f>
        <v>0</v>
      </c>
      <c r="T98">
        <v>1.46484935283661</v>
      </c>
      <c r="U98">
        <v>12.9612035751343</v>
      </c>
      <c r="V98" t="s">
        <v>184</v>
      </c>
      <c r="W98" t="s">
        <v>447</v>
      </c>
      <c r="X98">
        <v>-1</v>
      </c>
      <c r="Y98">
        <v>1</v>
      </c>
      <c r="Z98">
        <v>1</v>
      </c>
      <c r="AA98">
        <v>1</v>
      </c>
      <c r="AC98">
        <v>1</v>
      </c>
      <c r="AE98" t="s">
        <v>2448</v>
      </c>
      <c r="AF98" t="s">
        <v>2449</v>
      </c>
      <c r="AG98">
        <v>1</v>
      </c>
      <c r="AH98" t="e">
        <f>#DIV/0!</f>
        <v>#DIV/0!</v>
      </c>
      <c r="AI98" t="e">
        <f>#DIV/0!</f>
        <v>#DIV/0!</v>
      </c>
      <c r="AL98">
        <v>0</v>
      </c>
      <c r="AR98" t="s">
        <v>1395</v>
      </c>
    </row>
    <row r="99" spans="1:45" x14ac:dyDescent="0.3">
      <c r="A99" t="s">
        <v>934</v>
      </c>
      <c r="B99" t="s">
        <v>934</v>
      </c>
      <c r="C99" t="s">
        <v>934</v>
      </c>
      <c r="D99" t="s">
        <v>936</v>
      </c>
      <c r="E99" t="s">
        <v>935</v>
      </c>
      <c r="F99">
        <v>2008</v>
      </c>
      <c r="G99" t="s">
        <v>825</v>
      </c>
      <c r="H99" t="s">
        <v>934</v>
      </c>
      <c r="I99">
        <v>1</v>
      </c>
      <c r="J99">
        <v>0</v>
      </c>
      <c r="K99">
        <v>1982</v>
      </c>
      <c r="L99">
        <v>2005</v>
      </c>
      <c r="M99">
        <v>0</v>
      </c>
      <c r="N99">
        <v>0</v>
      </c>
      <c r="O99">
        <v>1</v>
      </c>
      <c r="P99">
        <v>0</v>
      </c>
      <c r="Q99" t="s">
        <v>1095</v>
      </c>
      <c r="R99" t="b">
        <f>FALSE()</f>
        <v>0</v>
      </c>
      <c r="S99" t="s">
        <v>186</v>
      </c>
      <c r="T99">
        <v>0.31646218895912198</v>
      </c>
      <c r="U99">
        <v>3.8834478855133101</v>
      </c>
      <c r="V99" t="s">
        <v>184</v>
      </c>
      <c r="W99" t="s">
        <v>308</v>
      </c>
      <c r="X99">
        <v>-1</v>
      </c>
      <c r="Y99">
        <v>1</v>
      </c>
      <c r="Z99">
        <v>1</v>
      </c>
      <c r="AA99">
        <v>1</v>
      </c>
      <c r="AC99">
        <v>1</v>
      </c>
      <c r="AE99" t="s">
        <v>2450</v>
      </c>
      <c r="AF99" t="s">
        <v>2449</v>
      </c>
      <c r="AG99">
        <v>1</v>
      </c>
      <c r="AH99">
        <v>-0.68796128034591697</v>
      </c>
      <c r="AI99">
        <v>1.16270894775847</v>
      </c>
      <c r="AJ99">
        <v>-0.46</v>
      </c>
      <c r="AK99">
        <v>3.34</v>
      </c>
      <c r="AL99">
        <v>1</v>
      </c>
      <c r="AM99" t="s">
        <v>1036</v>
      </c>
      <c r="AN99">
        <v>5</v>
      </c>
      <c r="AO99" t="s">
        <v>1441</v>
      </c>
      <c r="AP99" t="s">
        <v>1454</v>
      </c>
      <c r="AR99" t="s">
        <v>2614</v>
      </c>
      <c r="AS99" t="s">
        <v>2615</v>
      </c>
    </row>
    <row r="100" spans="1:45" x14ac:dyDescent="0.3">
      <c r="A100" t="s">
        <v>187</v>
      </c>
      <c r="B100" t="s">
        <v>187</v>
      </c>
      <c r="C100" t="s">
        <v>187</v>
      </c>
      <c r="D100" t="s">
        <v>188</v>
      </c>
      <c r="E100" t="s">
        <v>1526</v>
      </c>
      <c r="F100">
        <v>2001</v>
      </c>
      <c r="G100" t="s">
        <v>107</v>
      </c>
      <c r="H100" t="s">
        <v>187</v>
      </c>
      <c r="I100">
        <v>1</v>
      </c>
      <c r="J100">
        <v>1</v>
      </c>
      <c r="K100">
        <v>1985</v>
      </c>
      <c r="L100">
        <v>1997</v>
      </c>
      <c r="M100">
        <v>1</v>
      </c>
      <c r="N100">
        <v>0</v>
      </c>
      <c r="O100">
        <v>1</v>
      </c>
      <c r="P100">
        <v>0</v>
      </c>
      <c r="Q100" t="s">
        <v>1133</v>
      </c>
      <c r="R100" t="b">
        <f>FALSE()</f>
        <v>0</v>
      </c>
      <c r="S100" t="s">
        <v>186</v>
      </c>
      <c r="T100">
        <v>0.999927997589111</v>
      </c>
      <c r="U100">
        <v>10.863655090331999</v>
      </c>
      <c r="V100" t="s">
        <v>184</v>
      </c>
      <c r="W100" t="s">
        <v>190</v>
      </c>
      <c r="X100">
        <v>-1</v>
      </c>
      <c r="Y100">
        <v>1</v>
      </c>
      <c r="Z100">
        <v>1</v>
      </c>
      <c r="AA100">
        <v>1</v>
      </c>
      <c r="AC100">
        <v>1</v>
      </c>
      <c r="AE100" t="s">
        <v>2448</v>
      </c>
      <c r="AF100" t="s">
        <v>2449</v>
      </c>
      <c r="AG100">
        <v>1</v>
      </c>
      <c r="AH100" t="e">
        <f>#DIV/0!</f>
        <v>#DIV/0!</v>
      </c>
      <c r="AI100" t="e">
        <f>#DIV/0!</f>
        <v>#DIV/0!</v>
      </c>
      <c r="AL100">
        <v>0</v>
      </c>
      <c r="AR100" t="s">
        <v>2616</v>
      </c>
      <c r="AS100" t="s">
        <v>2617</v>
      </c>
    </row>
    <row r="101" spans="1:45" x14ac:dyDescent="0.3">
      <c r="A101" t="s">
        <v>191</v>
      </c>
      <c r="B101" t="s">
        <v>191</v>
      </c>
      <c r="C101" t="s">
        <v>191</v>
      </c>
      <c r="D101" t="s">
        <v>192</v>
      </c>
      <c r="E101" t="s">
        <v>1526</v>
      </c>
      <c r="F101">
        <v>2001</v>
      </c>
      <c r="G101" t="s">
        <v>107</v>
      </c>
      <c r="H101" t="s">
        <v>191</v>
      </c>
      <c r="I101">
        <v>1</v>
      </c>
      <c r="J101">
        <v>1</v>
      </c>
      <c r="K101">
        <v>1985</v>
      </c>
      <c r="L101">
        <v>1997</v>
      </c>
      <c r="M101">
        <v>1</v>
      </c>
      <c r="N101">
        <v>0</v>
      </c>
      <c r="O101">
        <v>1</v>
      </c>
      <c r="P101">
        <v>0</v>
      </c>
      <c r="Q101" t="s">
        <v>1301</v>
      </c>
      <c r="R101" t="b">
        <f>FALSE()</f>
        <v>0</v>
      </c>
      <c r="S101" t="s">
        <v>186</v>
      </c>
      <c r="T101">
        <v>0.64855498075485196</v>
      </c>
      <c r="U101">
        <v>7.2334108352661097</v>
      </c>
      <c r="V101" t="s">
        <v>184</v>
      </c>
      <c r="W101" t="s">
        <v>190</v>
      </c>
      <c r="X101">
        <v>1</v>
      </c>
      <c r="Y101">
        <v>1</v>
      </c>
      <c r="Z101">
        <v>1</v>
      </c>
      <c r="AA101">
        <v>1</v>
      </c>
      <c r="AC101">
        <v>1</v>
      </c>
      <c r="AE101" t="s">
        <v>2448</v>
      </c>
      <c r="AF101" t="s">
        <v>2449</v>
      </c>
      <c r="AG101">
        <v>1</v>
      </c>
      <c r="AH101" t="e">
        <f>#DIV/0!</f>
        <v>#DIV/0!</v>
      </c>
      <c r="AI101" t="e">
        <f>#DIV/0!</f>
        <v>#DIV/0!</v>
      </c>
      <c r="AL101">
        <v>0</v>
      </c>
      <c r="AR101" t="s">
        <v>2616</v>
      </c>
      <c r="AS101" t="s">
        <v>2618</v>
      </c>
    </row>
    <row r="102" spans="1:45" x14ac:dyDescent="0.3">
      <c r="A102" t="s">
        <v>199</v>
      </c>
      <c r="B102" t="s">
        <v>2619</v>
      </c>
      <c r="C102" t="s">
        <v>2619</v>
      </c>
      <c r="D102" t="s">
        <v>201</v>
      </c>
      <c r="E102" t="s">
        <v>200</v>
      </c>
      <c r="F102">
        <v>2004</v>
      </c>
      <c r="G102" t="s">
        <v>202</v>
      </c>
      <c r="H102" t="s">
        <v>199</v>
      </c>
      <c r="I102">
        <v>1</v>
      </c>
      <c r="J102">
        <v>1</v>
      </c>
      <c r="K102">
        <v>1981</v>
      </c>
      <c r="L102">
        <v>1996</v>
      </c>
      <c r="M102">
        <v>0</v>
      </c>
      <c r="N102">
        <v>0</v>
      </c>
      <c r="O102">
        <v>1</v>
      </c>
      <c r="P102">
        <v>0</v>
      </c>
      <c r="Q102" t="s">
        <v>1090</v>
      </c>
      <c r="R102" t="b">
        <f>FALSE()</f>
        <v>0</v>
      </c>
      <c r="S102" t="s">
        <v>204</v>
      </c>
      <c r="T102">
        <v>1.2214725017547601</v>
      </c>
      <c r="U102">
        <v>13.490593910217299</v>
      </c>
      <c r="V102" t="s">
        <v>184</v>
      </c>
      <c r="W102" t="s">
        <v>190</v>
      </c>
      <c r="X102">
        <v>1</v>
      </c>
      <c r="Y102">
        <v>1</v>
      </c>
      <c r="Z102">
        <v>1</v>
      </c>
      <c r="AA102">
        <v>1</v>
      </c>
      <c r="AC102">
        <v>1</v>
      </c>
      <c r="AE102" t="s">
        <v>2448</v>
      </c>
      <c r="AF102" t="s">
        <v>2449</v>
      </c>
      <c r="AG102">
        <v>1</v>
      </c>
      <c r="AH102" t="e">
        <f>#DIV/0!</f>
        <v>#DIV/0!</v>
      </c>
      <c r="AI102" t="e">
        <f>#DIV/0!</f>
        <v>#DIV/0!</v>
      </c>
      <c r="AL102">
        <v>0</v>
      </c>
      <c r="AR102" t="s">
        <v>1355</v>
      </c>
    </row>
    <row r="103" spans="1:45" x14ac:dyDescent="0.3">
      <c r="A103" t="s">
        <v>295</v>
      </c>
      <c r="B103" t="s">
        <v>2620</v>
      </c>
      <c r="C103" t="s">
        <v>2621</v>
      </c>
      <c r="D103" t="s">
        <v>297</v>
      </c>
      <c r="E103" t="s">
        <v>1519</v>
      </c>
      <c r="F103">
        <v>1996</v>
      </c>
      <c r="G103" t="s">
        <v>107</v>
      </c>
      <c r="H103" t="s">
        <v>295</v>
      </c>
      <c r="I103">
        <v>1</v>
      </c>
      <c r="J103">
        <v>0</v>
      </c>
      <c r="K103">
        <v>1977</v>
      </c>
      <c r="L103">
        <v>1992</v>
      </c>
      <c r="M103">
        <v>1</v>
      </c>
      <c r="N103">
        <v>0</v>
      </c>
      <c r="O103">
        <v>0</v>
      </c>
      <c r="P103">
        <v>0</v>
      </c>
      <c r="Q103" t="s">
        <v>1260</v>
      </c>
      <c r="R103" t="b">
        <f>FALSE()</f>
        <v>0</v>
      </c>
      <c r="T103">
        <v>0.97438037395477295</v>
      </c>
      <c r="U103">
        <v>7.11828660964966</v>
      </c>
      <c r="V103" t="s">
        <v>184</v>
      </c>
      <c r="W103" t="s">
        <v>190</v>
      </c>
      <c r="X103">
        <v>1</v>
      </c>
      <c r="Y103">
        <v>1</v>
      </c>
      <c r="Z103">
        <v>1</v>
      </c>
      <c r="AA103">
        <v>1</v>
      </c>
      <c r="AC103">
        <v>1</v>
      </c>
      <c r="AE103" t="s">
        <v>2448</v>
      </c>
      <c r="AF103" t="s">
        <v>2449</v>
      </c>
      <c r="AG103">
        <v>1</v>
      </c>
      <c r="AH103" t="e">
        <f>#DIV/0!</f>
        <v>#DIV/0!</v>
      </c>
      <c r="AI103" t="e">
        <f>#DIV/0!</f>
        <v>#DIV/0!</v>
      </c>
      <c r="AL103">
        <v>0</v>
      </c>
      <c r="AR103" t="s">
        <v>1371</v>
      </c>
    </row>
    <row r="104" spans="1:45" x14ac:dyDescent="0.3">
      <c r="A104" t="s">
        <v>722</v>
      </c>
      <c r="B104" t="s">
        <v>2622</v>
      </c>
      <c r="C104" t="s">
        <v>2622</v>
      </c>
      <c r="D104" t="s">
        <v>724</v>
      </c>
      <c r="E104" t="s">
        <v>723</v>
      </c>
      <c r="F104">
        <v>1996</v>
      </c>
      <c r="G104" t="s">
        <v>107</v>
      </c>
      <c r="H104" t="s">
        <v>722</v>
      </c>
      <c r="I104">
        <v>1</v>
      </c>
      <c r="J104">
        <v>0</v>
      </c>
      <c r="K104">
        <v>1983</v>
      </c>
      <c r="L104">
        <v>1990</v>
      </c>
      <c r="M104">
        <v>1</v>
      </c>
      <c r="N104">
        <v>0</v>
      </c>
      <c r="O104">
        <v>0</v>
      </c>
      <c r="P104">
        <v>0</v>
      </c>
      <c r="Q104" t="s">
        <v>1151</v>
      </c>
      <c r="R104" t="b">
        <f>FALSE()</f>
        <v>0</v>
      </c>
      <c r="T104">
        <v>0.757654368877411</v>
      </c>
      <c r="U104">
        <v>1.9082733392715501</v>
      </c>
      <c r="V104" t="s">
        <v>184</v>
      </c>
      <c r="W104" t="s">
        <v>190</v>
      </c>
      <c r="X104">
        <v>-1</v>
      </c>
      <c r="Y104">
        <v>1</v>
      </c>
      <c r="Z104">
        <v>1</v>
      </c>
      <c r="AA104">
        <v>1</v>
      </c>
      <c r="AC104">
        <v>1</v>
      </c>
      <c r="AE104" t="s">
        <v>2450</v>
      </c>
      <c r="AF104" t="s">
        <v>2449</v>
      </c>
      <c r="AG104">
        <v>1</v>
      </c>
      <c r="AH104" t="e">
        <f>#DIV/0!</f>
        <v>#DIV/0!</v>
      </c>
      <c r="AI104" t="e">
        <f>#DIV/0!</f>
        <v>#DIV/0!</v>
      </c>
      <c r="AL104">
        <v>0</v>
      </c>
      <c r="AR104" t="s">
        <v>2578</v>
      </c>
      <c r="AS104" t="s">
        <v>2623</v>
      </c>
    </row>
    <row r="105" spans="1:45" x14ac:dyDescent="0.3">
      <c r="A105" t="s">
        <v>507</v>
      </c>
      <c r="B105" t="s">
        <v>2624</v>
      </c>
      <c r="C105" t="s">
        <v>2624</v>
      </c>
      <c r="D105" t="s">
        <v>509</v>
      </c>
      <c r="E105" t="s">
        <v>1536</v>
      </c>
      <c r="F105">
        <v>1984</v>
      </c>
      <c r="G105" t="s">
        <v>20</v>
      </c>
      <c r="H105" t="s">
        <v>507</v>
      </c>
      <c r="I105">
        <v>1</v>
      </c>
      <c r="J105">
        <v>1</v>
      </c>
      <c r="K105">
        <v>1974</v>
      </c>
      <c r="L105">
        <v>1981</v>
      </c>
      <c r="M105">
        <v>0</v>
      </c>
      <c r="N105">
        <v>1</v>
      </c>
      <c r="O105">
        <v>0</v>
      </c>
      <c r="P105">
        <v>0</v>
      </c>
      <c r="Q105" t="s">
        <v>1139</v>
      </c>
      <c r="R105" t="b">
        <f>FALSE()</f>
        <v>0</v>
      </c>
      <c r="T105">
        <v>2.0439529418945299</v>
      </c>
      <c r="U105">
        <v>10.9785451889038</v>
      </c>
      <c r="V105" t="s">
        <v>184</v>
      </c>
      <c r="W105" t="s">
        <v>46</v>
      </c>
      <c r="X105">
        <v>1</v>
      </c>
      <c r="Y105">
        <v>1</v>
      </c>
      <c r="Z105">
        <v>1</v>
      </c>
      <c r="AA105">
        <v>1</v>
      </c>
      <c r="AC105">
        <v>1</v>
      </c>
      <c r="AE105" t="s">
        <v>2448</v>
      </c>
      <c r="AF105" t="s">
        <v>2449</v>
      </c>
      <c r="AG105">
        <v>1</v>
      </c>
      <c r="AH105" t="e">
        <f>#DIV/0!</f>
        <v>#DIV/0!</v>
      </c>
      <c r="AI105" t="e">
        <f>#DIV/0!</f>
        <v>#DIV/0!</v>
      </c>
      <c r="AL105">
        <v>0</v>
      </c>
      <c r="AR105" t="s">
        <v>1407</v>
      </c>
    </row>
    <row r="106" spans="1:45" x14ac:dyDescent="0.3">
      <c r="A106" t="s">
        <v>181</v>
      </c>
      <c r="B106" t="s">
        <v>181</v>
      </c>
      <c r="C106" t="s">
        <v>181</v>
      </c>
      <c r="D106" t="s">
        <v>183</v>
      </c>
      <c r="E106" t="s">
        <v>1526</v>
      </c>
      <c r="F106">
        <v>2001</v>
      </c>
      <c r="G106" t="s">
        <v>107</v>
      </c>
      <c r="H106" t="s">
        <v>181</v>
      </c>
      <c r="I106">
        <v>1</v>
      </c>
      <c r="J106">
        <v>0</v>
      </c>
      <c r="K106">
        <v>1985</v>
      </c>
      <c r="L106">
        <v>1997</v>
      </c>
      <c r="M106">
        <v>1</v>
      </c>
      <c r="N106">
        <v>0</v>
      </c>
      <c r="O106">
        <v>1</v>
      </c>
      <c r="P106">
        <v>0</v>
      </c>
      <c r="Q106" t="s">
        <v>1104</v>
      </c>
      <c r="R106" t="b">
        <f>FALSE()</f>
        <v>0</v>
      </c>
      <c r="S106" t="s">
        <v>186</v>
      </c>
      <c r="T106">
        <v>1.5375612974166899</v>
      </c>
      <c r="U106">
        <v>4.6750507354736301</v>
      </c>
      <c r="V106" t="s">
        <v>184</v>
      </c>
      <c r="W106" t="s">
        <v>185</v>
      </c>
      <c r="X106">
        <v>-1</v>
      </c>
      <c r="Y106">
        <v>1</v>
      </c>
      <c r="Z106">
        <v>1</v>
      </c>
      <c r="AA106">
        <v>1</v>
      </c>
      <c r="AC106">
        <v>1</v>
      </c>
      <c r="AE106" t="s">
        <v>2448</v>
      </c>
      <c r="AF106" t="s">
        <v>2449</v>
      </c>
      <c r="AG106">
        <v>1</v>
      </c>
      <c r="AH106">
        <v>1.94628012331226</v>
      </c>
      <c r="AI106">
        <v>1.4623242838516199</v>
      </c>
      <c r="AJ106">
        <v>0.79</v>
      </c>
      <c r="AK106">
        <v>3.1970000000000001</v>
      </c>
      <c r="AL106">
        <v>1</v>
      </c>
      <c r="AM106" t="s">
        <v>1036</v>
      </c>
      <c r="AN106">
        <v>5</v>
      </c>
      <c r="AO106" t="s">
        <v>1337</v>
      </c>
      <c r="AP106" t="s">
        <v>1335</v>
      </c>
      <c r="AR106" t="s">
        <v>1351</v>
      </c>
    </row>
    <row r="107" spans="1:45" x14ac:dyDescent="0.3">
      <c r="A107" t="s">
        <v>686</v>
      </c>
      <c r="B107" t="s">
        <v>2625</v>
      </c>
      <c r="C107" t="s">
        <v>2625</v>
      </c>
      <c r="D107" t="s">
        <v>688</v>
      </c>
      <c r="E107" t="s">
        <v>1083</v>
      </c>
      <c r="F107">
        <v>2004</v>
      </c>
      <c r="G107" t="s">
        <v>107</v>
      </c>
      <c r="H107" t="s">
        <v>686</v>
      </c>
      <c r="I107">
        <v>1</v>
      </c>
      <c r="J107">
        <v>1</v>
      </c>
      <c r="K107">
        <v>1985</v>
      </c>
      <c r="L107">
        <v>1998</v>
      </c>
      <c r="M107">
        <v>1</v>
      </c>
      <c r="N107">
        <v>0</v>
      </c>
      <c r="O107">
        <v>0</v>
      </c>
      <c r="P107">
        <v>0</v>
      </c>
      <c r="Q107" t="s">
        <v>1084</v>
      </c>
      <c r="R107" t="b">
        <f>FALSE()</f>
        <v>0</v>
      </c>
      <c r="T107">
        <v>0.97206050157546997</v>
      </c>
      <c r="U107">
        <v>5.6136980056762704</v>
      </c>
      <c r="V107" t="s">
        <v>184</v>
      </c>
      <c r="W107" t="s">
        <v>185</v>
      </c>
      <c r="X107">
        <v>1</v>
      </c>
      <c r="Y107">
        <v>1</v>
      </c>
      <c r="Z107">
        <v>1</v>
      </c>
      <c r="AA107">
        <v>1</v>
      </c>
      <c r="AC107">
        <v>1</v>
      </c>
      <c r="AE107" t="s">
        <v>2450</v>
      </c>
      <c r="AF107" t="s">
        <v>2449</v>
      </c>
      <c r="AG107">
        <v>1</v>
      </c>
      <c r="AH107" t="e">
        <f>#DIV/0!</f>
        <v>#DIV/0!</v>
      </c>
      <c r="AI107" t="e">
        <f>#DIV/0!</f>
        <v>#DIV/0!</v>
      </c>
      <c r="AL107">
        <v>0</v>
      </c>
      <c r="AR107" t="s">
        <v>2626</v>
      </c>
      <c r="AS107" t="s">
        <v>2627</v>
      </c>
    </row>
    <row r="108" spans="1:45" x14ac:dyDescent="0.3">
      <c r="A108" t="s">
        <v>464</v>
      </c>
      <c r="B108" t="s">
        <v>2628</v>
      </c>
      <c r="C108" t="s">
        <v>2628</v>
      </c>
      <c r="D108" t="s">
        <v>466</v>
      </c>
      <c r="E108" t="s">
        <v>1511</v>
      </c>
      <c r="F108">
        <v>2001</v>
      </c>
      <c r="G108" t="s">
        <v>20</v>
      </c>
      <c r="H108" t="s">
        <v>464</v>
      </c>
      <c r="I108">
        <v>1</v>
      </c>
      <c r="J108">
        <v>0</v>
      </c>
      <c r="K108">
        <v>1982</v>
      </c>
      <c r="L108">
        <v>1998</v>
      </c>
      <c r="M108">
        <v>0</v>
      </c>
      <c r="N108">
        <v>1</v>
      </c>
      <c r="O108">
        <v>0</v>
      </c>
      <c r="P108">
        <v>0</v>
      </c>
      <c r="Q108" t="s">
        <v>1271</v>
      </c>
      <c r="R108" t="b">
        <f>FALSE()</f>
        <v>0</v>
      </c>
      <c r="T108">
        <v>0.32514494657516502</v>
      </c>
      <c r="U108">
        <v>2.0186142921447798</v>
      </c>
      <c r="V108" t="s">
        <v>184</v>
      </c>
      <c r="W108" t="s">
        <v>179</v>
      </c>
      <c r="X108">
        <v>-1</v>
      </c>
      <c r="Y108">
        <v>1</v>
      </c>
      <c r="Z108">
        <v>1</v>
      </c>
      <c r="AA108">
        <v>1</v>
      </c>
      <c r="AC108">
        <v>1</v>
      </c>
      <c r="AE108" t="s">
        <v>2448</v>
      </c>
      <c r="AF108" t="s">
        <v>2449</v>
      </c>
      <c r="AG108">
        <v>1</v>
      </c>
      <c r="AH108" t="e">
        <f>#DIV/0!</f>
        <v>#DIV/0!</v>
      </c>
      <c r="AI108" t="e">
        <f>#DIV/0!</f>
        <v>#DIV/0!</v>
      </c>
      <c r="AL108">
        <v>0</v>
      </c>
      <c r="AR108" t="s">
        <v>1398</v>
      </c>
    </row>
    <row r="109" spans="1:45" x14ac:dyDescent="0.3">
      <c r="A109" t="s">
        <v>550</v>
      </c>
      <c r="C109">
        <v>0</v>
      </c>
      <c r="D109" t="s">
        <v>551</v>
      </c>
      <c r="E109" t="s">
        <v>540</v>
      </c>
      <c r="F109">
        <v>1998</v>
      </c>
      <c r="G109" t="s">
        <v>139</v>
      </c>
      <c r="H109" t="s">
        <v>550</v>
      </c>
      <c r="I109">
        <v>0</v>
      </c>
      <c r="J109">
        <v>1</v>
      </c>
      <c r="K109">
        <v>1975</v>
      </c>
      <c r="L109">
        <v>1993</v>
      </c>
      <c r="M109">
        <v>0</v>
      </c>
      <c r="N109">
        <v>1</v>
      </c>
      <c r="O109">
        <v>0</v>
      </c>
      <c r="P109">
        <v>0</v>
      </c>
      <c r="Q109" t="s">
        <v>1056</v>
      </c>
      <c r="R109" t="b">
        <f>FALSE()</f>
        <v>0</v>
      </c>
      <c r="S109" t="s">
        <v>2629</v>
      </c>
      <c r="T109" t="e">
        <f>#N/A</f>
        <v>#N/A</v>
      </c>
      <c r="U109" t="e">
        <f>#N/A</f>
        <v>#N/A</v>
      </c>
      <c r="V109" t="s">
        <v>184</v>
      </c>
      <c r="W109" t="s">
        <v>179</v>
      </c>
      <c r="X109">
        <v>1</v>
      </c>
      <c r="Y109">
        <v>1</v>
      </c>
      <c r="Z109">
        <v>1</v>
      </c>
      <c r="AA109">
        <v>1</v>
      </c>
      <c r="AC109" t="s">
        <v>2493</v>
      </c>
      <c r="AE109" t="s">
        <v>2448</v>
      </c>
      <c r="AF109" t="s">
        <v>2449</v>
      </c>
      <c r="AG109">
        <v>1</v>
      </c>
      <c r="AH109" t="e">
        <f>#N/A</f>
        <v>#N/A</v>
      </c>
      <c r="AI109" t="e">
        <f>#N/A</f>
        <v>#N/A</v>
      </c>
      <c r="AL109">
        <v>0</v>
      </c>
      <c r="AR109" t="s">
        <v>1408</v>
      </c>
    </row>
    <row r="110" spans="1:45" x14ac:dyDescent="0.3">
      <c r="A110" t="s">
        <v>433</v>
      </c>
      <c r="B110" t="s">
        <v>433</v>
      </c>
      <c r="C110" t="s">
        <v>2630</v>
      </c>
      <c r="D110" t="s">
        <v>435</v>
      </c>
      <c r="E110" t="s">
        <v>1154</v>
      </c>
      <c r="F110">
        <v>2002</v>
      </c>
      <c r="G110" t="s">
        <v>107</v>
      </c>
      <c r="H110" t="s">
        <v>433</v>
      </c>
      <c r="I110">
        <v>1</v>
      </c>
      <c r="J110">
        <v>1</v>
      </c>
      <c r="K110">
        <v>1976</v>
      </c>
      <c r="L110">
        <v>2000</v>
      </c>
      <c r="M110">
        <v>1</v>
      </c>
      <c r="N110">
        <v>0</v>
      </c>
      <c r="O110">
        <v>0</v>
      </c>
      <c r="P110">
        <v>0</v>
      </c>
      <c r="Q110" t="s">
        <v>1155</v>
      </c>
      <c r="R110" t="b">
        <f>FALSE()</f>
        <v>0</v>
      </c>
      <c r="T110">
        <v>0.55873173475265503</v>
      </c>
      <c r="U110">
        <v>2.5430967807769802</v>
      </c>
      <c r="V110" t="s">
        <v>184</v>
      </c>
      <c r="W110" t="s">
        <v>117</v>
      </c>
      <c r="X110">
        <v>-1</v>
      </c>
      <c r="Y110">
        <v>1</v>
      </c>
      <c r="Z110">
        <v>1</v>
      </c>
      <c r="AA110">
        <v>1</v>
      </c>
      <c r="AC110">
        <v>1</v>
      </c>
      <c r="AE110" t="s">
        <v>2448</v>
      </c>
      <c r="AF110" t="s">
        <v>2449</v>
      </c>
      <c r="AG110">
        <v>1</v>
      </c>
      <c r="AH110">
        <v>-0.70725536044639903</v>
      </c>
      <c r="AI110">
        <v>0.88301971554756198</v>
      </c>
      <c r="AJ110">
        <v>-0.79</v>
      </c>
      <c r="AK110">
        <v>2.88</v>
      </c>
      <c r="AL110">
        <v>1</v>
      </c>
      <c r="AM110" t="s">
        <v>1328</v>
      </c>
      <c r="AN110">
        <v>5</v>
      </c>
      <c r="AO110" t="s">
        <v>1337</v>
      </c>
      <c r="AP110" t="s">
        <v>1335</v>
      </c>
      <c r="AR110" t="s">
        <v>1394</v>
      </c>
    </row>
    <row r="111" spans="1:45" x14ac:dyDescent="0.3">
      <c r="A111" t="s">
        <v>2631</v>
      </c>
      <c r="C111">
        <v>0</v>
      </c>
      <c r="D111" t="s">
        <v>469</v>
      </c>
      <c r="E111" t="s">
        <v>1511</v>
      </c>
      <c r="F111">
        <v>2001</v>
      </c>
      <c r="G111" t="s">
        <v>20</v>
      </c>
      <c r="H111" t="s">
        <v>2631</v>
      </c>
      <c r="I111">
        <v>0</v>
      </c>
      <c r="J111">
        <v>0</v>
      </c>
      <c r="K111">
        <v>1982</v>
      </c>
      <c r="L111">
        <v>1998</v>
      </c>
      <c r="M111" t="e">
        <f>#N/A</f>
        <v>#N/A</v>
      </c>
      <c r="O111">
        <v>0</v>
      </c>
      <c r="P111">
        <v>0</v>
      </c>
      <c r="R111" t="b">
        <f>FALSE()</f>
        <v>0</v>
      </c>
      <c r="S111" t="s">
        <v>2632</v>
      </c>
      <c r="T111" t="e">
        <f>#N/A</f>
        <v>#N/A</v>
      </c>
      <c r="U111" t="e">
        <f>#N/A</f>
        <v>#N/A</v>
      </c>
      <c r="V111" t="s">
        <v>184</v>
      </c>
      <c r="X111" t="e">
        <f>#N/A</f>
        <v>#N/A</v>
      </c>
      <c r="Y111" t="s">
        <v>2493</v>
      </c>
      <c r="Z111">
        <v>1</v>
      </c>
      <c r="AA111">
        <v>0</v>
      </c>
      <c r="AB111" t="s">
        <v>2493</v>
      </c>
      <c r="AC111" t="s">
        <v>2493</v>
      </c>
      <c r="AE111" t="e">
        <f>#N/A</f>
        <v>#N/A</v>
      </c>
      <c r="AF111" t="e">
        <f>#N/A</f>
        <v>#N/A</v>
      </c>
      <c r="AG111" t="e">
        <f>#N/A</f>
        <v>#N/A</v>
      </c>
      <c r="AJ111" t="e">
        <f>#N/A</f>
        <v>#N/A</v>
      </c>
      <c r="AK111" t="e">
        <f>#N/A</f>
        <v>#N/A</v>
      </c>
      <c r="AL111">
        <v>0</v>
      </c>
      <c r="AR111" t="e">
        <f>#N/A</f>
        <v>#N/A</v>
      </c>
    </row>
    <row r="112" spans="1:45" x14ac:dyDescent="0.3">
      <c r="A112" t="s">
        <v>2633</v>
      </c>
      <c r="B112" t="s">
        <v>2633</v>
      </c>
      <c r="C112" t="s">
        <v>2633</v>
      </c>
      <c r="D112" t="s">
        <v>2186</v>
      </c>
      <c r="E112" t="s">
        <v>2634</v>
      </c>
      <c r="F112">
        <v>1995</v>
      </c>
      <c r="G112" t="s">
        <v>107</v>
      </c>
      <c r="H112" t="s">
        <v>2633</v>
      </c>
      <c r="I112">
        <v>1</v>
      </c>
      <c r="J112">
        <v>1</v>
      </c>
      <c r="K112">
        <v>1975</v>
      </c>
      <c r="L112">
        <v>1984</v>
      </c>
      <c r="M112">
        <v>1</v>
      </c>
      <c r="N112">
        <v>0</v>
      </c>
      <c r="O112">
        <v>1</v>
      </c>
      <c r="P112">
        <v>0</v>
      </c>
      <c r="Q112" t="s">
        <v>2635</v>
      </c>
      <c r="R112" t="b">
        <f>FALSE()</f>
        <v>0</v>
      </c>
      <c r="S112" t="s">
        <v>791</v>
      </c>
      <c r="T112">
        <v>0.68681943416595503</v>
      </c>
      <c r="U112">
        <v>2.8075616359710698</v>
      </c>
      <c r="V112" t="s">
        <v>365</v>
      </c>
      <c r="W112" t="s">
        <v>259</v>
      </c>
      <c r="X112">
        <v>-1</v>
      </c>
      <c r="Y112">
        <v>1</v>
      </c>
      <c r="Z112">
        <v>1</v>
      </c>
      <c r="AA112">
        <v>1</v>
      </c>
      <c r="AC112">
        <v>1</v>
      </c>
      <c r="AE112" t="s">
        <v>2450</v>
      </c>
      <c r="AF112" t="s">
        <v>2449</v>
      </c>
      <c r="AG112">
        <v>1</v>
      </c>
      <c r="AH112" t="e">
        <f>#DIV/0!</f>
        <v>#DIV/0!</v>
      </c>
      <c r="AI112" t="e">
        <f>#DIV/0!</f>
        <v>#DIV/0!</v>
      </c>
      <c r="AL112">
        <v>0</v>
      </c>
      <c r="AR112" t="s">
        <v>2636</v>
      </c>
      <c r="AS112" t="s">
        <v>2637</v>
      </c>
    </row>
    <row r="113" spans="1:45" x14ac:dyDescent="0.3">
      <c r="A113" t="s">
        <v>930</v>
      </c>
      <c r="B113" t="s">
        <v>930</v>
      </c>
      <c r="C113" t="s">
        <v>930</v>
      </c>
      <c r="D113" t="s">
        <v>931</v>
      </c>
      <c r="E113" t="s">
        <v>927</v>
      </c>
      <c r="F113">
        <v>1991</v>
      </c>
      <c r="G113" t="s">
        <v>107</v>
      </c>
      <c r="H113" t="s">
        <v>930</v>
      </c>
      <c r="I113">
        <v>1</v>
      </c>
      <c r="J113">
        <v>1</v>
      </c>
      <c r="K113">
        <v>1975</v>
      </c>
      <c r="L113">
        <v>1984</v>
      </c>
      <c r="M113">
        <v>1</v>
      </c>
      <c r="N113">
        <v>0</v>
      </c>
      <c r="O113">
        <v>1</v>
      </c>
      <c r="P113">
        <v>0</v>
      </c>
      <c r="Q113" t="s">
        <v>1177</v>
      </c>
      <c r="R113" t="b">
        <f>FALSE()</f>
        <v>0</v>
      </c>
      <c r="S113" t="s">
        <v>2638</v>
      </c>
      <c r="T113">
        <v>0.519653260707855</v>
      </c>
      <c r="U113">
        <v>1.60932528972626</v>
      </c>
      <c r="V113" t="s">
        <v>365</v>
      </c>
      <c r="W113" t="s">
        <v>259</v>
      </c>
      <c r="X113">
        <v>-1</v>
      </c>
      <c r="Y113">
        <v>1</v>
      </c>
      <c r="Z113">
        <v>1</v>
      </c>
      <c r="AA113">
        <v>1</v>
      </c>
      <c r="AC113">
        <v>1</v>
      </c>
      <c r="AE113" t="s">
        <v>2450</v>
      </c>
      <c r="AF113" t="s">
        <v>2449</v>
      </c>
      <c r="AG113">
        <v>1</v>
      </c>
      <c r="AH113" t="e">
        <f>#DIV/0!</f>
        <v>#DIV/0!</v>
      </c>
      <c r="AI113" t="e">
        <f>#DIV/0!</f>
        <v>#DIV/0!</v>
      </c>
      <c r="AL113">
        <v>0</v>
      </c>
      <c r="AR113" t="s">
        <v>2639</v>
      </c>
      <c r="AS113" t="s">
        <v>2640</v>
      </c>
    </row>
    <row r="114" spans="1:45" x14ac:dyDescent="0.3">
      <c r="A114" t="s">
        <v>968</v>
      </c>
      <c r="B114" t="s">
        <v>968</v>
      </c>
      <c r="C114" t="s">
        <v>968</v>
      </c>
      <c r="D114" t="s">
        <v>970</v>
      </c>
      <c r="E114" t="s">
        <v>1109</v>
      </c>
      <c r="F114">
        <v>1999</v>
      </c>
      <c r="G114" t="s">
        <v>64</v>
      </c>
      <c r="H114" t="s">
        <v>968</v>
      </c>
      <c r="I114">
        <v>1</v>
      </c>
      <c r="J114">
        <v>1</v>
      </c>
      <c r="K114">
        <v>1975</v>
      </c>
      <c r="L114">
        <v>1989</v>
      </c>
      <c r="M114">
        <v>1</v>
      </c>
      <c r="N114">
        <v>0</v>
      </c>
      <c r="O114">
        <v>1</v>
      </c>
      <c r="P114">
        <v>0</v>
      </c>
      <c r="Q114" t="s">
        <v>1110</v>
      </c>
      <c r="R114" t="b">
        <f>FALSE()</f>
        <v>0</v>
      </c>
      <c r="S114" t="s">
        <v>186</v>
      </c>
      <c r="T114">
        <v>0.194196507334709</v>
      </c>
      <c r="U114">
        <v>3.5597162246704102</v>
      </c>
      <c r="V114" t="s">
        <v>365</v>
      </c>
      <c r="W114" t="s">
        <v>259</v>
      </c>
      <c r="X114">
        <v>-1</v>
      </c>
      <c r="Y114">
        <v>1</v>
      </c>
      <c r="Z114">
        <v>1</v>
      </c>
      <c r="AA114">
        <v>1</v>
      </c>
      <c r="AC114">
        <v>1</v>
      </c>
      <c r="AE114" t="s">
        <v>2450</v>
      </c>
      <c r="AF114" t="s">
        <v>2449</v>
      </c>
      <c r="AG114">
        <v>1</v>
      </c>
      <c r="AH114">
        <v>-0.66964312874037701</v>
      </c>
      <c r="AI114">
        <v>1.62544119847964</v>
      </c>
      <c r="AJ114">
        <v>-0.28999999999999998</v>
      </c>
      <c r="AK114">
        <v>2.19</v>
      </c>
      <c r="AL114">
        <v>1</v>
      </c>
      <c r="AM114" t="s">
        <v>1328</v>
      </c>
      <c r="AN114" t="s">
        <v>1378</v>
      </c>
      <c r="AO114" t="s">
        <v>1337</v>
      </c>
      <c r="AP114" t="s">
        <v>1454</v>
      </c>
      <c r="AR114" t="s">
        <v>2641</v>
      </c>
      <c r="AS114" t="s">
        <v>2642</v>
      </c>
    </row>
    <row r="115" spans="1:45" x14ac:dyDescent="0.3">
      <c r="A115" t="s">
        <v>989</v>
      </c>
      <c r="B115" t="s">
        <v>989</v>
      </c>
      <c r="C115" t="s">
        <v>989</v>
      </c>
      <c r="D115" t="s">
        <v>991</v>
      </c>
      <c r="E115" t="s">
        <v>990</v>
      </c>
      <c r="F115">
        <v>2016</v>
      </c>
      <c r="G115" t="s">
        <v>781</v>
      </c>
      <c r="H115" t="s">
        <v>989</v>
      </c>
      <c r="I115">
        <v>1</v>
      </c>
      <c r="J115">
        <v>0</v>
      </c>
      <c r="K115">
        <v>1985</v>
      </c>
      <c r="L115">
        <v>2012</v>
      </c>
      <c r="M115">
        <v>0</v>
      </c>
      <c r="N115">
        <v>0</v>
      </c>
      <c r="O115">
        <v>1</v>
      </c>
      <c r="P115">
        <v>0</v>
      </c>
      <c r="Q115" t="s">
        <v>1105</v>
      </c>
      <c r="R115" t="b">
        <f>FALSE()</f>
        <v>0</v>
      </c>
      <c r="S115" t="s">
        <v>186</v>
      </c>
      <c r="T115">
        <v>0.33919078111648598</v>
      </c>
      <c r="U115">
        <v>3.6232795715332</v>
      </c>
      <c r="V115" t="s">
        <v>365</v>
      </c>
      <c r="W115" t="s">
        <v>259</v>
      </c>
      <c r="X115">
        <v>-1</v>
      </c>
      <c r="Y115">
        <v>1</v>
      </c>
      <c r="Z115">
        <v>1</v>
      </c>
      <c r="AA115">
        <v>1</v>
      </c>
      <c r="AC115">
        <v>1</v>
      </c>
      <c r="AE115" t="s">
        <v>2450</v>
      </c>
      <c r="AF115" t="s">
        <v>2449</v>
      </c>
      <c r="AG115">
        <v>1</v>
      </c>
      <c r="AH115" t="e">
        <f>#DIV/0!</f>
        <v>#DIV/0!</v>
      </c>
      <c r="AI115" t="e">
        <f>#DIV/0!</f>
        <v>#DIV/0!</v>
      </c>
      <c r="AL115">
        <v>0</v>
      </c>
      <c r="AR115" t="s">
        <v>2643</v>
      </c>
      <c r="AS115" t="s">
        <v>2644</v>
      </c>
    </row>
    <row r="116" spans="1:45" x14ac:dyDescent="0.3">
      <c r="A116" t="s">
        <v>362</v>
      </c>
      <c r="B116" t="s">
        <v>362</v>
      </c>
      <c r="C116" t="s">
        <v>362</v>
      </c>
      <c r="D116" t="s">
        <v>364</v>
      </c>
      <c r="E116" t="s">
        <v>1291</v>
      </c>
      <c r="F116">
        <v>1993</v>
      </c>
      <c r="G116" t="s">
        <v>64</v>
      </c>
      <c r="H116" t="s">
        <v>362</v>
      </c>
      <c r="I116">
        <v>1</v>
      </c>
      <c r="J116">
        <v>1</v>
      </c>
      <c r="K116">
        <v>1965</v>
      </c>
      <c r="L116">
        <v>1988</v>
      </c>
      <c r="M116">
        <v>1</v>
      </c>
      <c r="N116">
        <v>0</v>
      </c>
      <c r="O116">
        <v>1</v>
      </c>
      <c r="P116">
        <v>0</v>
      </c>
      <c r="Q116" t="s">
        <v>1292</v>
      </c>
      <c r="R116" t="b">
        <f>FALSE()</f>
        <v>0</v>
      </c>
      <c r="S116" t="s">
        <v>186</v>
      </c>
      <c r="T116">
        <v>0.40326872467994701</v>
      </c>
      <c r="U116">
        <v>2.1073300838470499</v>
      </c>
      <c r="V116" t="s">
        <v>365</v>
      </c>
      <c r="W116" t="s">
        <v>26</v>
      </c>
      <c r="X116">
        <v>1</v>
      </c>
      <c r="Y116">
        <v>1</v>
      </c>
      <c r="Z116">
        <v>1</v>
      </c>
      <c r="AA116">
        <v>1</v>
      </c>
      <c r="AC116">
        <v>1</v>
      </c>
      <c r="AE116" t="s">
        <v>2448</v>
      </c>
      <c r="AF116" t="s">
        <v>2449</v>
      </c>
      <c r="AG116">
        <v>1</v>
      </c>
      <c r="AH116">
        <v>0.387758389115334</v>
      </c>
      <c r="AI116">
        <v>0.86721402627450395</v>
      </c>
      <c r="AJ116">
        <v>1.04</v>
      </c>
      <c r="AK116">
        <v>2.4300000000000002</v>
      </c>
      <c r="AL116">
        <v>1</v>
      </c>
      <c r="AM116" t="s">
        <v>1328</v>
      </c>
      <c r="AN116" t="s">
        <v>1378</v>
      </c>
      <c r="AO116" t="s">
        <v>1379</v>
      </c>
      <c r="AP116" t="s">
        <v>1380</v>
      </c>
      <c r="AR116" t="s">
        <v>1381</v>
      </c>
    </row>
    <row r="117" spans="1:45" x14ac:dyDescent="0.3">
      <c r="A117" t="s">
        <v>415</v>
      </c>
      <c r="B117" t="s">
        <v>415</v>
      </c>
      <c r="C117" t="s">
        <v>415</v>
      </c>
      <c r="D117" t="s">
        <v>417</v>
      </c>
      <c r="E117" t="s">
        <v>1145</v>
      </c>
      <c r="F117">
        <v>1995</v>
      </c>
      <c r="G117" t="s">
        <v>107</v>
      </c>
      <c r="H117" t="s">
        <v>415</v>
      </c>
      <c r="I117">
        <v>1</v>
      </c>
      <c r="J117">
        <v>1</v>
      </c>
      <c r="K117">
        <v>1962</v>
      </c>
      <c r="L117">
        <v>1990</v>
      </c>
      <c r="M117">
        <v>1</v>
      </c>
      <c r="N117">
        <v>0</v>
      </c>
      <c r="O117">
        <v>1</v>
      </c>
      <c r="P117">
        <v>0</v>
      </c>
      <c r="Q117" t="s">
        <v>1146</v>
      </c>
      <c r="R117" t="b">
        <f>FALSE()</f>
        <v>0</v>
      </c>
      <c r="S117" t="s">
        <v>186</v>
      </c>
      <c r="T117">
        <v>0.45340672135353099</v>
      </c>
      <c r="U117">
        <v>2.9262969493865998</v>
      </c>
      <c r="V117" t="s">
        <v>365</v>
      </c>
      <c r="W117" t="s">
        <v>26</v>
      </c>
      <c r="X117">
        <v>-1</v>
      </c>
      <c r="Y117">
        <v>1</v>
      </c>
      <c r="Z117">
        <v>1</v>
      </c>
      <c r="AA117">
        <v>1</v>
      </c>
      <c r="AC117">
        <v>1</v>
      </c>
      <c r="AE117" t="s">
        <v>2448</v>
      </c>
      <c r="AF117" t="s">
        <v>2449</v>
      </c>
      <c r="AG117">
        <v>1</v>
      </c>
      <c r="AH117">
        <v>0.70844800211489201</v>
      </c>
      <c r="AI117">
        <v>0.79953468562475305</v>
      </c>
      <c r="AJ117">
        <v>0.64</v>
      </c>
      <c r="AK117">
        <v>3.66</v>
      </c>
      <c r="AL117">
        <v>1</v>
      </c>
      <c r="AM117" t="s">
        <v>1328</v>
      </c>
      <c r="AN117" t="s">
        <v>1378</v>
      </c>
      <c r="AO117" t="s">
        <v>1388</v>
      </c>
      <c r="AP117" t="s">
        <v>171</v>
      </c>
      <c r="AR117" t="s">
        <v>1389</v>
      </c>
    </row>
    <row r="118" spans="1:45" s="25" customFormat="1" x14ac:dyDescent="0.3">
      <c r="A118" s="25" t="s">
        <v>429</v>
      </c>
      <c r="B118" s="25" t="s">
        <v>429</v>
      </c>
      <c r="C118" s="25" t="s">
        <v>429</v>
      </c>
      <c r="D118" s="25" t="s">
        <v>431</v>
      </c>
      <c r="E118" s="25" t="s">
        <v>1106</v>
      </c>
      <c r="F118" s="25">
        <v>2001</v>
      </c>
      <c r="G118" s="25" t="s">
        <v>107</v>
      </c>
      <c r="H118" s="25" t="s">
        <v>429</v>
      </c>
      <c r="I118" s="25">
        <v>1</v>
      </c>
      <c r="J118" s="25">
        <v>1</v>
      </c>
      <c r="K118" s="25">
        <v>1970</v>
      </c>
      <c r="L118" s="25">
        <v>1997</v>
      </c>
      <c r="M118" s="25">
        <v>1</v>
      </c>
      <c r="N118" s="25">
        <v>0</v>
      </c>
      <c r="O118" s="25">
        <v>1</v>
      </c>
      <c r="P118" s="25">
        <v>0</v>
      </c>
      <c r="Q118" s="25" t="s">
        <v>1107</v>
      </c>
      <c r="R118" s="25" t="b">
        <f>FALSE()</f>
        <v>0</v>
      </c>
      <c r="S118" s="25" t="s">
        <v>2645</v>
      </c>
      <c r="T118" s="25">
        <v>0.57475072145462003</v>
      </c>
      <c r="U118" s="25">
        <v>1.8099867105484</v>
      </c>
      <c r="V118" s="25" t="s">
        <v>365</v>
      </c>
      <c r="W118" s="25" t="s">
        <v>26</v>
      </c>
      <c r="X118" s="25">
        <v>-1</v>
      </c>
      <c r="Y118" s="25">
        <v>1</v>
      </c>
      <c r="Z118" s="25">
        <v>1</v>
      </c>
      <c r="AA118" s="25">
        <v>1</v>
      </c>
      <c r="AC118" s="25">
        <v>1</v>
      </c>
      <c r="AE118" s="25" t="s">
        <v>2448</v>
      </c>
      <c r="AF118" s="25" t="s">
        <v>2449</v>
      </c>
      <c r="AG118" s="25">
        <v>1</v>
      </c>
      <c r="AH118" s="25">
        <v>0.43541721322319699</v>
      </c>
      <c r="AI118" s="25">
        <v>0.16394807160764499</v>
      </c>
      <c r="AJ118" s="25">
        <v>1.32</v>
      </c>
      <c r="AK118" s="25">
        <v>11.04</v>
      </c>
      <c r="AL118" s="25">
        <v>1</v>
      </c>
      <c r="AM118" s="25" t="s">
        <v>1328</v>
      </c>
      <c r="AN118" s="25" t="s">
        <v>1378</v>
      </c>
      <c r="AO118" s="25" t="s">
        <v>1343</v>
      </c>
      <c r="AP118" s="25" t="s">
        <v>1392</v>
      </c>
      <c r="AR118" s="25" t="s">
        <v>1393</v>
      </c>
    </row>
    <row r="119" spans="1:45" x14ac:dyDescent="0.3">
      <c r="A119" t="s">
        <v>603</v>
      </c>
      <c r="B119" t="s">
        <v>603</v>
      </c>
      <c r="C119" t="s">
        <v>603</v>
      </c>
      <c r="D119" t="s">
        <v>605</v>
      </c>
      <c r="E119" t="s">
        <v>1124</v>
      </c>
      <c r="F119">
        <v>2013</v>
      </c>
      <c r="G119" t="s">
        <v>64</v>
      </c>
      <c r="H119" t="s">
        <v>603</v>
      </c>
      <c r="I119">
        <v>1</v>
      </c>
      <c r="J119">
        <v>1</v>
      </c>
      <c r="K119">
        <v>1927</v>
      </c>
      <c r="L119">
        <v>2011</v>
      </c>
      <c r="M119">
        <v>1</v>
      </c>
      <c r="N119">
        <v>0</v>
      </c>
      <c r="O119">
        <v>1</v>
      </c>
      <c r="P119">
        <v>0</v>
      </c>
      <c r="Q119" t="s">
        <v>1125</v>
      </c>
      <c r="R119" t="b">
        <f>FALSE()</f>
        <v>0</v>
      </c>
      <c r="S119" t="s">
        <v>186</v>
      </c>
      <c r="T119">
        <v>0.187724068760872</v>
      </c>
      <c r="U119">
        <v>1.71255767345428</v>
      </c>
      <c r="V119" t="s">
        <v>365</v>
      </c>
      <c r="W119" t="s">
        <v>606</v>
      </c>
      <c r="X119">
        <v>1</v>
      </c>
      <c r="Y119">
        <v>1</v>
      </c>
      <c r="Z119">
        <v>1</v>
      </c>
      <c r="AA119">
        <v>1</v>
      </c>
      <c r="AC119">
        <v>1</v>
      </c>
      <c r="AE119" t="s">
        <v>2448</v>
      </c>
      <c r="AF119" t="s">
        <v>2449</v>
      </c>
      <c r="AG119">
        <v>1</v>
      </c>
      <c r="AH119">
        <v>0.368086409335043</v>
      </c>
      <c r="AI119">
        <v>0.16610646687238501</v>
      </c>
      <c r="AJ119">
        <v>0.51</v>
      </c>
      <c r="AK119">
        <v>10.31</v>
      </c>
      <c r="AL119">
        <v>1</v>
      </c>
      <c r="AM119" t="s">
        <v>1328</v>
      </c>
      <c r="AN119" t="s">
        <v>1378</v>
      </c>
      <c r="AO119" t="s">
        <v>1337</v>
      </c>
      <c r="AP119" t="s">
        <v>1335</v>
      </c>
      <c r="AQ119">
        <v>1</v>
      </c>
      <c r="AR119" t="s">
        <v>1419</v>
      </c>
    </row>
    <row r="120" spans="1:45" x14ac:dyDescent="0.3">
      <c r="A120" t="s">
        <v>682</v>
      </c>
      <c r="B120" t="s">
        <v>682</v>
      </c>
      <c r="C120" t="s">
        <v>682</v>
      </c>
      <c r="D120" t="s">
        <v>684</v>
      </c>
      <c r="E120" t="s">
        <v>1276</v>
      </c>
      <c r="F120">
        <v>1995</v>
      </c>
      <c r="G120" t="s">
        <v>64</v>
      </c>
      <c r="H120" t="s">
        <v>682</v>
      </c>
      <c r="I120">
        <v>1</v>
      </c>
      <c r="J120">
        <v>1</v>
      </c>
      <c r="K120">
        <v>1980</v>
      </c>
      <c r="L120">
        <v>1990</v>
      </c>
      <c r="M120">
        <v>1</v>
      </c>
      <c r="N120">
        <v>0</v>
      </c>
      <c r="O120">
        <v>1</v>
      </c>
      <c r="P120">
        <v>0</v>
      </c>
      <c r="Q120" t="s">
        <v>1277</v>
      </c>
      <c r="R120" t="b">
        <f>FALSE()</f>
        <v>0</v>
      </c>
      <c r="S120" t="s">
        <v>186</v>
      </c>
      <c r="T120">
        <v>0.36035478115081798</v>
      </c>
      <c r="U120">
        <v>4.0821638107299796</v>
      </c>
      <c r="V120" t="s">
        <v>365</v>
      </c>
      <c r="W120" t="s">
        <v>606</v>
      </c>
      <c r="X120">
        <v>1</v>
      </c>
      <c r="Y120">
        <v>1</v>
      </c>
      <c r="Z120">
        <v>1</v>
      </c>
      <c r="AA120">
        <v>1</v>
      </c>
      <c r="AC120">
        <v>1</v>
      </c>
      <c r="AE120" t="s">
        <v>2450</v>
      </c>
      <c r="AF120" t="s">
        <v>2449</v>
      </c>
      <c r="AG120">
        <v>1</v>
      </c>
      <c r="AH120">
        <v>2.1197340067695198</v>
      </c>
      <c r="AI120">
        <v>2.6821050004796199</v>
      </c>
      <c r="AJ120">
        <v>0.17</v>
      </c>
      <c r="AK120">
        <v>1.522</v>
      </c>
      <c r="AL120">
        <v>1</v>
      </c>
      <c r="AM120" t="s">
        <v>1328</v>
      </c>
      <c r="AN120" t="s">
        <v>1432</v>
      </c>
      <c r="AO120" t="s">
        <v>1433</v>
      </c>
      <c r="AP120" t="s">
        <v>1434</v>
      </c>
      <c r="AR120" t="s">
        <v>2646</v>
      </c>
      <c r="AS120" t="s">
        <v>2647</v>
      </c>
    </row>
    <row r="121" spans="1:45" x14ac:dyDescent="0.3">
      <c r="A121" t="s">
        <v>787</v>
      </c>
      <c r="B121" t="s">
        <v>787</v>
      </c>
      <c r="C121" t="s">
        <v>787</v>
      </c>
      <c r="D121" t="s">
        <v>789</v>
      </c>
      <c r="E121" t="s">
        <v>1126</v>
      </c>
      <c r="F121">
        <v>1995</v>
      </c>
      <c r="G121" t="s">
        <v>107</v>
      </c>
      <c r="H121" t="s">
        <v>787</v>
      </c>
      <c r="I121">
        <v>1</v>
      </c>
      <c r="J121">
        <v>1</v>
      </c>
      <c r="K121">
        <v>1964</v>
      </c>
      <c r="L121">
        <v>1988</v>
      </c>
      <c r="M121">
        <v>1</v>
      </c>
      <c r="N121">
        <v>0</v>
      </c>
      <c r="O121">
        <v>1</v>
      </c>
      <c r="P121">
        <v>0</v>
      </c>
      <c r="Q121" t="s">
        <v>1127</v>
      </c>
      <c r="R121" t="b">
        <f>FALSE()</f>
        <v>0</v>
      </c>
      <c r="S121" t="s">
        <v>791</v>
      </c>
      <c r="T121">
        <v>0.31928789615631098</v>
      </c>
      <c r="U121">
        <v>2.0805292129516602</v>
      </c>
      <c r="V121" t="s">
        <v>365</v>
      </c>
      <c r="W121" t="s">
        <v>606</v>
      </c>
      <c r="X121">
        <v>1</v>
      </c>
      <c r="Y121">
        <v>1</v>
      </c>
      <c r="Z121">
        <v>1</v>
      </c>
      <c r="AA121">
        <v>1</v>
      </c>
      <c r="AC121">
        <v>1</v>
      </c>
      <c r="AE121" t="s">
        <v>2450</v>
      </c>
      <c r="AF121" t="s">
        <v>2449</v>
      </c>
      <c r="AG121">
        <v>1</v>
      </c>
      <c r="AH121" t="e">
        <f>#DIV/0!</f>
        <v>#DIV/0!</v>
      </c>
      <c r="AI121" t="e">
        <f>#DIV/0!</f>
        <v>#DIV/0!</v>
      </c>
      <c r="AL121">
        <v>0</v>
      </c>
      <c r="AR121" t="s">
        <v>2648</v>
      </c>
      <c r="AS121" t="s">
        <v>2649</v>
      </c>
    </row>
    <row r="122" spans="1:45" x14ac:dyDescent="0.3">
      <c r="A122" t="s">
        <v>792</v>
      </c>
      <c r="B122" t="s">
        <v>792</v>
      </c>
      <c r="C122" t="s">
        <v>792</v>
      </c>
      <c r="D122" t="s">
        <v>793</v>
      </c>
      <c r="E122" t="s">
        <v>1126</v>
      </c>
      <c r="F122">
        <v>1995</v>
      </c>
      <c r="G122" t="s">
        <v>107</v>
      </c>
      <c r="H122" t="s">
        <v>792</v>
      </c>
      <c r="I122">
        <v>1</v>
      </c>
      <c r="J122">
        <v>1</v>
      </c>
      <c r="K122">
        <v>1964</v>
      </c>
      <c r="L122">
        <v>1988</v>
      </c>
      <c r="M122">
        <v>1</v>
      </c>
      <c r="N122">
        <v>0</v>
      </c>
      <c r="O122">
        <v>1</v>
      </c>
      <c r="P122">
        <v>0</v>
      </c>
      <c r="Q122" t="s">
        <v>1128</v>
      </c>
      <c r="R122" t="b">
        <f>FALSE()</f>
        <v>0</v>
      </c>
      <c r="S122" t="s">
        <v>791</v>
      </c>
      <c r="T122">
        <v>0.236959233880043</v>
      </c>
      <c r="U122">
        <v>2.6531515121460001</v>
      </c>
      <c r="V122" t="s">
        <v>365</v>
      </c>
      <c r="W122" t="s">
        <v>606</v>
      </c>
      <c r="X122">
        <v>-1</v>
      </c>
      <c r="Y122">
        <v>1</v>
      </c>
      <c r="Z122">
        <v>1</v>
      </c>
      <c r="AA122">
        <v>1</v>
      </c>
      <c r="AC122">
        <v>1</v>
      </c>
      <c r="AE122" t="s">
        <v>2450</v>
      </c>
      <c r="AF122" t="s">
        <v>2449</v>
      </c>
      <c r="AG122">
        <v>1</v>
      </c>
      <c r="AH122" t="e">
        <f>#DIV/0!</f>
        <v>#DIV/0!</v>
      </c>
      <c r="AI122" t="e">
        <f>#DIV/0!</f>
        <v>#DIV/0!</v>
      </c>
      <c r="AL122">
        <v>0</v>
      </c>
      <c r="AR122" t="s">
        <v>2648</v>
      </c>
      <c r="AS122" t="s">
        <v>2649</v>
      </c>
    </row>
    <row r="123" spans="1:45" x14ac:dyDescent="0.3">
      <c r="A123" t="s">
        <v>453</v>
      </c>
      <c r="B123" t="s">
        <v>453</v>
      </c>
      <c r="C123" t="s">
        <v>453</v>
      </c>
      <c r="D123" t="s">
        <v>455</v>
      </c>
      <c r="E123" t="s">
        <v>1295</v>
      </c>
      <c r="F123">
        <v>2004</v>
      </c>
      <c r="G123" t="s">
        <v>107</v>
      </c>
      <c r="H123" t="s">
        <v>453</v>
      </c>
      <c r="I123">
        <v>1</v>
      </c>
      <c r="J123">
        <v>1</v>
      </c>
      <c r="K123">
        <v>1974</v>
      </c>
      <c r="L123">
        <v>2001</v>
      </c>
      <c r="M123">
        <v>1</v>
      </c>
      <c r="N123">
        <v>0</v>
      </c>
      <c r="O123">
        <v>1</v>
      </c>
      <c r="P123">
        <v>0</v>
      </c>
      <c r="Q123" t="s">
        <v>1296</v>
      </c>
      <c r="R123" t="b">
        <f>FALSE()</f>
        <v>0</v>
      </c>
      <c r="S123" t="s">
        <v>186</v>
      </c>
      <c r="T123">
        <v>0.338079154491425</v>
      </c>
      <c r="U123">
        <v>2.2100944519043</v>
      </c>
      <c r="V123" t="s">
        <v>365</v>
      </c>
      <c r="W123" t="s">
        <v>303</v>
      </c>
      <c r="X123">
        <v>1</v>
      </c>
      <c r="Y123">
        <v>1</v>
      </c>
      <c r="Z123">
        <v>1</v>
      </c>
      <c r="AA123">
        <v>1</v>
      </c>
      <c r="AC123">
        <v>1</v>
      </c>
      <c r="AE123" t="s">
        <v>2448</v>
      </c>
      <c r="AF123" t="s">
        <v>2449</v>
      </c>
      <c r="AG123">
        <v>1</v>
      </c>
      <c r="AH123" t="e">
        <f>#DIV/0!</f>
        <v>#DIV/0!</v>
      </c>
      <c r="AI123" t="e">
        <f>#DIV/0!</f>
        <v>#DIV/0!</v>
      </c>
      <c r="AL123">
        <v>0</v>
      </c>
      <c r="AR123" t="s">
        <v>1396</v>
      </c>
    </row>
    <row r="124" spans="1:45" x14ac:dyDescent="0.3">
      <c r="A124" t="s">
        <v>574</v>
      </c>
      <c r="B124" t="s">
        <v>574</v>
      </c>
      <c r="C124" t="s">
        <v>574</v>
      </c>
      <c r="D124" t="s">
        <v>576</v>
      </c>
      <c r="E124" t="s">
        <v>1253</v>
      </c>
      <c r="F124">
        <v>2006</v>
      </c>
      <c r="G124" t="s">
        <v>577</v>
      </c>
      <c r="H124" t="s">
        <v>574</v>
      </c>
      <c r="I124">
        <v>1</v>
      </c>
      <c r="J124">
        <v>1</v>
      </c>
      <c r="K124">
        <v>1980</v>
      </c>
      <c r="L124">
        <v>1995</v>
      </c>
      <c r="M124">
        <v>0</v>
      </c>
      <c r="N124">
        <v>0</v>
      </c>
      <c r="O124">
        <v>1</v>
      </c>
      <c r="P124">
        <v>0</v>
      </c>
      <c r="Q124" t="s">
        <v>1254</v>
      </c>
      <c r="R124" t="b">
        <f>FALSE()</f>
        <v>0</v>
      </c>
      <c r="S124" t="s">
        <v>579</v>
      </c>
      <c r="T124">
        <v>0.77832555770874001</v>
      </c>
      <c r="U124">
        <v>4.3232588768005398</v>
      </c>
      <c r="V124" t="s">
        <v>365</v>
      </c>
      <c r="W124" t="s">
        <v>303</v>
      </c>
      <c r="X124">
        <v>-1</v>
      </c>
      <c r="Y124">
        <v>1</v>
      </c>
      <c r="Z124">
        <v>0</v>
      </c>
      <c r="AA124">
        <v>1</v>
      </c>
      <c r="AC124">
        <v>1</v>
      </c>
      <c r="AE124" t="s">
        <v>2448</v>
      </c>
      <c r="AF124" t="s">
        <v>2449</v>
      </c>
      <c r="AG124">
        <v>1</v>
      </c>
      <c r="AH124">
        <v>1.02411257593255</v>
      </c>
      <c r="AI124">
        <v>1.61315629731363</v>
      </c>
      <c r="AJ124">
        <v>0.76</v>
      </c>
      <c r="AK124">
        <v>2.68</v>
      </c>
      <c r="AL124">
        <v>1</v>
      </c>
      <c r="AM124" t="s">
        <v>1328</v>
      </c>
      <c r="AN124" t="s">
        <v>1378</v>
      </c>
      <c r="AO124" t="s">
        <v>1337</v>
      </c>
      <c r="AP124" t="s">
        <v>1335</v>
      </c>
      <c r="AQ124">
        <v>1</v>
      </c>
      <c r="AR124" t="s">
        <v>1414</v>
      </c>
    </row>
    <row r="125" spans="1:45" x14ac:dyDescent="0.3">
      <c r="A125" t="s">
        <v>2650</v>
      </c>
      <c r="C125">
        <v>0</v>
      </c>
      <c r="D125" t="s">
        <v>2175</v>
      </c>
      <c r="E125" t="s">
        <v>2176</v>
      </c>
      <c r="F125">
        <v>1978</v>
      </c>
      <c r="G125" t="s">
        <v>64</v>
      </c>
      <c r="H125" t="s">
        <v>2650</v>
      </c>
      <c r="I125">
        <v>0</v>
      </c>
      <c r="J125">
        <v>1</v>
      </c>
      <c r="K125">
        <v>1929</v>
      </c>
      <c r="L125">
        <v>1969</v>
      </c>
      <c r="M125" t="e">
        <f>#N/A</f>
        <v>#N/A</v>
      </c>
      <c r="O125">
        <v>1</v>
      </c>
      <c r="P125">
        <v>0</v>
      </c>
      <c r="Q125" t="s">
        <v>2651</v>
      </c>
      <c r="R125" t="b">
        <f>FALSE()</f>
        <v>0</v>
      </c>
      <c r="S125" t="s">
        <v>2652</v>
      </c>
      <c r="T125" t="e">
        <f>#N/A</f>
        <v>#N/A</v>
      </c>
      <c r="U125" t="e">
        <f>#N/A</f>
        <v>#N/A</v>
      </c>
      <c r="V125" t="s">
        <v>365</v>
      </c>
      <c r="X125" t="e">
        <f>#N/A</f>
        <v>#N/A</v>
      </c>
      <c r="Y125" t="s">
        <v>2493</v>
      </c>
      <c r="Z125">
        <v>1</v>
      </c>
      <c r="AA125" t="s">
        <v>2493</v>
      </c>
      <c r="AB125">
        <v>0</v>
      </c>
      <c r="AC125" t="s">
        <v>2493</v>
      </c>
      <c r="AE125" t="e">
        <f>#N/A</f>
        <v>#N/A</v>
      </c>
      <c r="AF125" t="e">
        <f>#N/A</f>
        <v>#N/A</v>
      </c>
      <c r="AG125" t="e">
        <f>#N/A</f>
        <v>#N/A</v>
      </c>
      <c r="AJ125" t="e">
        <f>#N/A</f>
        <v>#N/A</v>
      </c>
      <c r="AK125" t="e">
        <f>#N/A</f>
        <v>#N/A</v>
      </c>
      <c r="AL125">
        <v>0</v>
      </c>
      <c r="AR125" t="e">
        <f>#N/A</f>
        <v>#N/A</v>
      </c>
    </row>
    <row r="126" spans="1:45" x14ac:dyDescent="0.3">
      <c r="A126" t="s">
        <v>926</v>
      </c>
      <c r="C126">
        <v>0</v>
      </c>
      <c r="D126" t="s">
        <v>928</v>
      </c>
      <c r="E126" t="s">
        <v>927</v>
      </c>
      <c r="F126">
        <v>1991</v>
      </c>
      <c r="G126" t="s">
        <v>107</v>
      </c>
      <c r="H126" t="s">
        <v>926</v>
      </c>
      <c r="I126">
        <v>0</v>
      </c>
      <c r="J126">
        <v>1</v>
      </c>
      <c r="K126">
        <v>1975</v>
      </c>
      <c r="L126">
        <v>1984</v>
      </c>
      <c r="M126">
        <v>1</v>
      </c>
      <c r="N126">
        <v>0</v>
      </c>
      <c r="O126">
        <v>0</v>
      </c>
      <c r="P126">
        <v>0</v>
      </c>
      <c r="Q126" t="s">
        <v>1054</v>
      </c>
      <c r="R126" t="b">
        <f>FALSE()</f>
        <v>0</v>
      </c>
      <c r="S126" t="s">
        <v>2653</v>
      </c>
      <c r="T126" t="e">
        <f>#N/A</f>
        <v>#N/A</v>
      </c>
      <c r="U126" t="e">
        <f>#N/A</f>
        <v>#N/A</v>
      </c>
      <c r="V126" t="s">
        <v>365</v>
      </c>
      <c r="X126">
        <v>1</v>
      </c>
      <c r="Y126">
        <v>1</v>
      </c>
      <c r="Z126">
        <v>1</v>
      </c>
      <c r="AA126">
        <v>1</v>
      </c>
      <c r="AC126" t="s">
        <v>2493</v>
      </c>
      <c r="AE126" t="s">
        <v>2450</v>
      </c>
      <c r="AF126" t="s">
        <v>2449</v>
      </c>
      <c r="AG126">
        <v>1</v>
      </c>
      <c r="AH126" t="e">
        <f>#N/A</f>
        <v>#N/A</v>
      </c>
      <c r="AI126" t="e">
        <f>#N/A</f>
        <v>#N/A</v>
      </c>
      <c r="AL126">
        <v>0</v>
      </c>
      <c r="AR126" t="s">
        <v>2654</v>
      </c>
      <c r="AS126" t="s">
        <v>2640</v>
      </c>
    </row>
    <row r="127" spans="1:45" x14ac:dyDescent="0.3">
      <c r="A127" t="s">
        <v>1514</v>
      </c>
      <c r="B127" t="s">
        <v>1514</v>
      </c>
      <c r="C127" t="s">
        <v>2655</v>
      </c>
      <c r="D127" t="s">
        <v>2656</v>
      </c>
      <c r="E127" t="s">
        <v>1285</v>
      </c>
      <c r="F127">
        <v>2010</v>
      </c>
      <c r="G127" t="s">
        <v>781</v>
      </c>
      <c r="H127" t="s">
        <v>1514</v>
      </c>
      <c r="I127">
        <v>1</v>
      </c>
      <c r="J127">
        <v>0</v>
      </c>
      <c r="K127">
        <v>1996</v>
      </c>
      <c r="L127">
        <v>2005</v>
      </c>
      <c r="M127">
        <v>0</v>
      </c>
      <c r="N127">
        <v>0</v>
      </c>
      <c r="O127">
        <v>0</v>
      </c>
      <c r="P127">
        <v>0</v>
      </c>
      <c r="Q127" t="s">
        <v>1286</v>
      </c>
      <c r="R127" t="b">
        <f>FALSE()</f>
        <v>0</v>
      </c>
      <c r="T127">
        <v>0.88</v>
      </c>
      <c r="U127">
        <v>5.4341678619384801</v>
      </c>
      <c r="V127" t="s">
        <v>1023</v>
      </c>
      <c r="W127" t="s">
        <v>1024</v>
      </c>
      <c r="X127">
        <v>1</v>
      </c>
      <c r="Y127">
        <v>1</v>
      </c>
      <c r="Z127">
        <v>1</v>
      </c>
      <c r="AA127">
        <v>1</v>
      </c>
      <c r="AC127">
        <v>1</v>
      </c>
      <c r="AE127" t="s">
        <v>2450</v>
      </c>
      <c r="AF127" t="s">
        <v>2449</v>
      </c>
      <c r="AG127">
        <v>1</v>
      </c>
      <c r="AH127">
        <v>1.375</v>
      </c>
      <c r="AI127">
        <v>2.48135518809976</v>
      </c>
      <c r="AJ127">
        <v>0.64</v>
      </c>
      <c r="AK127">
        <v>2.19</v>
      </c>
      <c r="AL127">
        <v>1</v>
      </c>
      <c r="AM127" t="s">
        <v>1328</v>
      </c>
      <c r="AN127">
        <v>5</v>
      </c>
      <c r="AO127" t="s">
        <v>1504</v>
      </c>
      <c r="AP127" t="s">
        <v>1335</v>
      </c>
      <c r="AR127" t="s">
        <v>2657</v>
      </c>
      <c r="AS127" t="s">
        <v>2658</v>
      </c>
    </row>
    <row r="128" spans="1:45" x14ac:dyDescent="0.3">
      <c r="A128" t="s">
        <v>1025</v>
      </c>
      <c r="B128" t="s">
        <v>1025</v>
      </c>
      <c r="C128" t="s">
        <v>2659</v>
      </c>
      <c r="D128" t="s">
        <v>2660</v>
      </c>
      <c r="E128" t="s">
        <v>1026</v>
      </c>
      <c r="F128">
        <v>2011</v>
      </c>
      <c r="G128" t="s">
        <v>64</v>
      </c>
      <c r="H128" t="s">
        <v>1025</v>
      </c>
      <c r="I128">
        <v>1</v>
      </c>
      <c r="J128">
        <v>0</v>
      </c>
      <c r="K128">
        <v>1996</v>
      </c>
      <c r="L128">
        <v>2005</v>
      </c>
      <c r="M128">
        <v>1</v>
      </c>
      <c r="N128">
        <v>0</v>
      </c>
      <c r="O128">
        <v>0</v>
      </c>
      <c r="P128">
        <v>0</v>
      </c>
      <c r="Q128" t="s">
        <v>1288</v>
      </c>
      <c r="R128" t="b">
        <f>FALSE()</f>
        <v>0</v>
      </c>
      <c r="T128">
        <v>1.33</v>
      </c>
      <c r="U128">
        <v>4.54813575744629</v>
      </c>
      <c r="V128" t="s">
        <v>1023</v>
      </c>
      <c r="W128" t="s">
        <v>1024</v>
      </c>
      <c r="X128">
        <v>1</v>
      </c>
      <c r="Y128">
        <v>1</v>
      </c>
      <c r="Z128">
        <v>1</v>
      </c>
      <c r="AA128">
        <v>1</v>
      </c>
      <c r="AC128">
        <v>1</v>
      </c>
      <c r="AE128" t="s">
        <v>2450</v>
      </c>
      <c r="AF128" t="s">
        <v>2449</v>
      </c>
      <c r="AG128">
        <v>1</v>
      </c>
      <c r="AH128">
        <v>0.73888888888888904</v>
      </c>
      <c r="AI128">
        <v>0.55682367255708698</v>
      </c>
      <c r="AJ128">
        <v>1.8</v>
      </c>
      <c r="AK128">
        <v>8.1679999999999993</v>
      </c>
      <c r="AL128">
        <v>1</v>
      </c>
      <c r="AM128" t="s">
        <v>1328</v>
      </c>
      <c r="AN128">
        <v>5</v>
      </c>
      <c r="AO128" t="s">
        <v>1337</v>
      </c>
      <c r="AP128" t="s">
        <v>1335</v>
      </c>
      <c r="AR128" t="s">
        <v>2661</v>
      </c>
      <c r="AS128" t="s">
        <v>2662</v>
      </c>
    </row>
    <row r="129" spans="1:45" ht="409.6" x14ac:dyDescent="0.3">
      <c r="A129" t="s">
        <v>798</v>
      </c>
      <c r="B129" t="s">
        <v>2663</v>
      </c>
      <c r="C129" t="s">
        <v>2663</v>
      </c>
      <c r="D129" t="s">
        <v>570</v>
      </c>
      <c r="E129" t="s">
        <v>569</v>
      </c>
      <c r="F129">
        <v>2003</v>
      </c>
      <c r="G129" t="s">
        <v>571</v>
      </c>
      <c r="H129" t="s">
        <v>798</v>
      </c>
      <c r="I129">
        <v>1</v>
      </c>
      <c r="J129">
        <v>1</v>
      </c>
      <c r="K129">
        <v>1990</v>
      </c>
      <c r="L129">
        <v>1999</v>
      </c>
      <c r="M129">
        <v>0</v>
      </c>
      <c r="N129">
        <v>0</v>
      </c>
      <c r="O129">
        <v>0</v>
      </c>
      <c r="P129">
        <v>1</v>
      </c>
      <c r="Q129" s="21" t="s">
        <v>1311</v>
      </c>
      <c r="R129" t="b">
        <f>FALSE()</f>
        <v>0</v>
      </c>
      <c r="T129">
        <v>0.33907720446586598</v>
      </c>
      <c r="U129">
        <v>1.88744020462036</v>
      </c>
      <c r="V129" t="s">
        <v>198</v>
      </c>
      <c r="W129" t="s">
        <v>26</v>
      </c>
      <c r="X129">
        <v>-1</v>
      </c>
      <c r="Y129">
        <v>1</v>
      </c>
      <c r="Z129">
        <v>1</v>
      </c>
      <c r="AA129">
        <v>1</v>
      </c>
      <c r="AC129">
        <v>1</v>
      </c>
      <c r="AE129" t="s">
        <v>2448</v>
      </c>
      <c r="AF129" t="s">
        <v>2449</v>
      </c>
      <c r="AG129">
        <v>1</v>
      </c>
      <c r="AH129">
        <v>0.44615421640245501</v>
      </c>
      <c r="AI129">
        <v>0.64638363171930202</v>
      </c>
      <c r="AJ129">
        <v>0.76</v>
      </c>
      <c r="AK129">
        <v>2.92</v>
      </c>
      <c r="AL129">
        <v>1</v>
      </c>
      <c r="AM129" t="s">
        <v>1036</v>
      </c>
      <c r="AN129">
        <v>2</v>
      </c>
      <c r="AO129" t="s">
        <v>1412</v>
      </c>
      <c r="AP129" t="s">
        <v>1335</v>
      </c>
      <c r="AR129" t="s">
        <v>1413</v>
      </c>
    </row>
    <row r="130" spans="1:45" ht="409.6" x14ac:dyDescent="0.3">
      <c r="A130" t="s">
        <v>660</v>
      </c>
      <c r="B130" t="s">
        <v>2664</v>
      </c>
      <c r="C130" t="s">
        <v>2664</v>
      </c>
      <c r="D130" t="s">
        <v>661</v>
      </c>
      <c r="E130" t="s">
        <v>1282</v>
      </c>
      <c r="F130">
        <v>2009</v>
      </c>
      <c r="G130" t="s">
        <v>64</v>
      </c>
      <c r="H130" t="s">
        <v>660</v>
      </c>
      <c r="I130">
        <v>1</v>
      </c>
      <c r="J130">
        <v>0</v>
      </c>
      <c r="K130">
        <v>1926</v>
      </c>
      <c r="L130">
        <v>2006</v>
      </c>
      <c r="M130">
        <v>1</v>
      </c>
      <c r="N130">
        <v>0</v>
      </c>
      <c r="O130">
        <v>1</v>
      </c>
      <c r="P130">
        <v>0</v>
      </c>
      <c r="Q130" s="21" t="s">
        <v>1283</v>
      </c>
      <c r="R130" t="b">
        <f>FALSE()</f>
        <v>0</v>
      </c>
      <c r="S130" t="s">
        <v>186</v>
      </c>
      <c r="T130">
        <v>0.23073935508728</v>
      </c>
      <c r="U130">
        <v>2.0590722560882599</v>
      </c>
      <c r="V130" t="s">
        <v>198</v>
      </c>
      <c r="W130" t="s">
        <v>26</v>
      </c>
      <c r="X130">
        <v>1</v>
      </c>
      <c r="Y130">
        <v>1</v>
      </c>
      <c r="Z130">
        <v>1</v>
      </c>
      <c r="AA130">
        <v>1</v>
      </c>
      <c r="AC130">
        <v>1</v>
      </c>
      <c r="AE130" t="s">
        <v>2448</v>
      </c>
      <c r="AF130" t="s">
        <v>2449</v>
      </c>
      <c r="AG130">
        <v>1</v>
      </c>
      <c r="AH130">
        <v>0.92295742034912098</v>
      </c>
      <c r="AI130">
        <v>1.1503196961386899</v>
      </c>
      <c r="AJ130">
        <v>0.25</v>
      </c>
      <c r="AK130">
        <v>1.79</v>
      </c>
      <c r="AL130">
        <v>1</v>
      </c>
      <c r="AM130" t="s">
        <v>1328</v>
      </c>
      <c r="AN130" t="s">
        <v>1378</v>
      </c>
      <c r="AO130" t="s">
        <v>1337</v>
      </c>
      <c r="AP130" t="s">
        <v>1426</v>
      </c>
      <c r="AR130" t="s">
        <v>1427</v>
      </c>
    </row>
    <row r="131" spans="1:45" x14ac:dyDescent="0.3">
      <c r="A131" t="s">
        <v>676</v>
      </c>
      <c r="B131" t="s">
        <v>676</v>
      </c>
      <c r="C131" t="s">
        <v>676</v>
      </c>
      <c r="D131" t="s">
        <v>678</v>
      </c>
      <c r="E131" t="s">
        <v>677</v>
      </c>
      <c r="F131">
        <v>2006</v>
      </c>
      <c r="G131" t="s">
        <v>107</v>
      </c>
      <c r="H131" t="s">
        <v>676</v>
      </c>
      <c r="I131">
        <v>1</v>
      </c>
      <c r="J131">
        <v>1</v>
      </c>
      <c r="K131">
        <v>1963</v>
      </c>
      <c r="L131">
        <v>2001</v>
      </c>
      <c r="M131">
        <v>1</v>
      </c>
      <c r="N131">
        <v>0</v>
      </c>
      <c r="O131">
        <v>0</v>
      </c>
      <c r="P131">
        <v>0</v>
      </c>
      <c r="Q131" t="s">
        <v>1170</v>
      </c>
      <c r="R131" t="b">
        <f>FALSE()</f>
        <v>0</v>
      </c>
      <c r="T131">
        <v>0.188656195998192</v>
      </c>
      <c r="U131">
        <v>1.88637554645538</v>
      </c>
      <c r="V131" t="s">
        <v>198</v>
      </c>
      <c r="W131" t="s">
        <v>26</v>
      </c>
      <c r="X131">
        <v>-1</v>
      </c>
      <c r="Y131">
        <v>1</v>
      </c>
      <c r="Z131">
        <v>1</v>
      </c>
      <c r="AA131">
        <v>1</v>
      </c>
      <c r="AC131">
        <v>1</v>
      </c>
      <c r="AE131" t="s">
        <v>2448</v>
      </c>
      <c r="AF131" t="s">
        <v>2449</v>
      </c>
      <c r="AG131">
        <v>1</v>
      </c>
      <c r="AH131">
        <v>-0.72560075383919898</v>
      </c>
      <c r="AI131">
        <v>0.88148390021279599</v>
      </c>
      <c r="AJ131">
        <v>-0.26</v>
      </c>
      <c r="AK131">
        <v>2.14</v>
      </c>
      <c r="AL131">
        <v>1</v>
      </c>
      <c r="AM131" t="s">
        <v>1328</v>
      </c>
      <c r="AN131">
        <v>5</v>
      </c>
      <c r="AO131" t="s">
        <v>1337</v>
      </c>
      <c r="AP131" t="s">
        <v>1335</v>
      </c>
      <c r="AR131" t="s">
        <v>1431</v>
      </c>
    </row>
    <row r="132" spans="1:45" x14ac:dyDescent="0.3">
      <c r="A132" t="s">
        <v>193</v>
      </c>
      <c r="C132">
        <v>0</v>
      </c>
      <c r="D132" t="s">
        <v>195</v>
      </c>
      <c r="E132" t="s">
        <v>194</v>
      </c>
      <c r="F132">
        <v>1984</v>
      </c>
      <c r="G132" t="s">
        <v>64</v>
      </c>
      <c r="H132" t="s">
        <v>193</v>
      </c>
      <c r="I132">
        <v>0</v>
      </c>
      <c r="J132">
        <v>1</v>
      </c>
      <c r="K132">
        <v>1931</v>
      </c>
      <c r="L132">
        <v>1980</v>
      </c>
      <c r="M132">
        <v>1</v>
      </c>
      <c r="N132">
        <v>0</v>
      </c>
      <c r="O132">
        <v>0</v>
      </c>
      <c r="P132">
        <v>0</v>
      </c>
      <c r="Q132" t="s">
        <v>1152</v>
      </c>
      <c r="R132" t="b">
        <f>FALSE()</f>
        <v>0</v>
      </c>
      <c r="S132" t="s">
        <v>2665</v>
      </c>
      <c r="T132" t="e">
        <f>#N/A</f>
        <v>#N/A</v>
      </c>
      <c r="U132" t="e">
        <f>#N/A</f>
        <v>#N/A</v>
      </c>
      <c r="V132" t="s">
        <v>198</v>
      </c>
      <c r="X132">
        <v>-1</v>
      </c>
      <c r="Y132">
        <v>1</v>
      </c>
      <c r="Z132">
        <v>1</v>
      </c>
      <c r="AA132">
        <v>1</v>
      </c>
      <c r="AB132">
        <v>0</v>
      </c>
      <c r="AC132">
        <v>0</v>
      </c>
      <c r="AE132" t="s">
        <v>2448</v>
      </c>
      <c r="AF132" t="s">
        <v>2449</v>
      </c>
      <c r="AG132">
        <v>1</v>
      </c>
      <c r="AH132" t="e">
        <f>#N/A</f>
        <v>#N/A</v>
      </c>
      <c r="AI132" t="e">
        <f>#N/A</f>
        <v>#N/A</v>
      </c>
      <c r="AL132">
        <v>0</v>
      </c>
      <c r="AR132" t="s">
        <v>1354</v>
      </c>
    </row>
    <row r="133" spans="1:45" x14ac:dyDescent="0.3">
      <c r="A133" t="s">
        <v>2666</v>
      </c>
      <c r="C133">
        <v>0</v>
      </c>
      <c r="D133" t="s">
        <v>357</v>
      </c>
      <c r="E133" t="s">
        <v>356</v>
      </c>
      <c r="F133">
        <v>2005</v>
      </c>
      <c r="G133" t="s">
        <v>107</v>
      </c>
      <c r="H133" t="s">
        <v>2666</v>
      </c>
      <c r="I133">
        <v>0</v>
      </c>
      <c r="J133">
        <v>0</v>
      </c>
      <c r="K133">
        <v>1990</v>
      </c>
      <c r="L133">
        <v>2001</v>
      </c>
      <c r="M133" t="e">
        <f>#N/A</f>
        <v>#N/A</v>
      </c>
      <c r="O133">
        <v>1</v>
      </c>
      <c r="P133">
        <v>0</v>
      </c>
      <c r="R133" t="b">
        <f>FALSE()</f>
        <v>0</v>
      </c>
      <c r="S133" t="s">
        <v>2595</v>
      </c>
      <c r="T133" t="e">
        <f>#N/A</f>
        <v>#N/A</v>
      </c>
      <c r="U133" t="e">
        <f>#N/A</f>
        <v>#N/A</v>
      </c>
      <c r="V133" t="s">
        <v>198</v>
      </c>
      <c r="X133" t="e">
        <f>#N/A</f>
        <v>#N/A</v>
      </c>
      <c r="Y133" t="s">
        <v>2493</v>
      </c>
      <c r="Z133">
        <v>1</v>
      </c>
      <c r="AA133">
        <v>1</v>
      </c>
      <c r="AB133">
        <v>1</v>
      </c>
      <c r="AC133">
        <v>0</v>
      </c>
      <c r="AE133" t="e">
        <f>#N/A</f>
        <v>#N/A</v>
      </c>
      <c r="AF133" t="e">
        <f>#N/A</f>
        <v>#N/A</v>
      </c>
      <c r="AG133" t="e">
        <f>#N/A</f>
        <v>#N/A</v>
      </c>
      <c r="AJ133" t="e">
        <f>#N/A</f>
        <v>#N/A</v>
      </c>
      <c r="AK133" t="e">
        <f>#N/A</f>
        <v>#N/A</v>
      </c>
      <c r="AL133">
        <v>0</v>
      </c>
      <c r="AR133" t="e">
        <f>#N/A</f>
        <v>#N/A</v>
      </c>
    </row>
    <row r="134" spans="1:45" x14ac:dyDescent="0.3">
      <c r="A134" t="s">
        <v>2667</v>
      </c>
      <c r="C134">
        <v>0</v>
      </c>
      <c r="D134" t="s">
        <v>360</v>
      </c>
      <c r="E134" t="s">
        <v>356</v>
      </c>
      <c r="F134">
        <v>2005</v>
      </c>
      <c r="G134" t="s">
        <v>107</v>
      </c>
      <c r="H134" t="s">
        <v>2667</v>
      </c>
      <c r="I134">
        <v>0</v>
      </c>
      <c r="J134">
        <v>0</v>
      </c>
      <c r="K134">
        <v>1990</v>
      </c>
      <c r="L134">
        <v>2001</v>
      </c>
      <c r="M134" t="e">
        <f>#N/A</f>
        <v>#N/A</v>
      </c>
      <c r="O134">
        <v>1</v>
      </c>
      <c r="P134">
        <v>0</v>
      </c>
      <c r="R134" t="b">
        <f>FALSE()</f>
        <v>0</v>
      </c>
      <c r="S134" t="s">
        <v>2595</v>
      </c>
      <c r="T134" t="e">
        <f>#N/A</f>
        <v>#N/A</v>
      </c>
      <c r="U134" t="e">
        <f>#N/A</f>
        <v>#N/A</v>
      </c>
      <c r="V134" t="s">
        <v>198</v>
      </c>
      <c r="X134" t="e">
        <f>#N/A</f>
        <v>#N/A</v>
      </c>
      <c r="Y134" t="s">
        <v>2493</v>
      </c>
      <c r="Z134">
        <v>1</v>
      </c>
      <c r="AA134">
        <v>1</v>
      </c>
      <c r="AB134">
        <v>1</v>
      </c>
      <c r="AC134">
        <v>0</v>
      </c>
      <c r="AE134" t="e">
        <f>#N/A</f>
        <v>#N/A</v>
      </c>
      <c r="AF134" t="e">
        <f>#N/A</f>
        <v>#N/A</v>
      </c>
      <c r="AG134" t="e">
        <f>#N/A</f>
        <v>#N/A</v>
      </c>
      <c r="AJ134" t="e">
        <f>#N/A</f>
        <v>#N/A</v>
      </c>
      <c r="AK134" t="e">
        <f>#N/A</f>
        <v>#N/A</v>
      </c>
      <c r="AL134">
        <v>0</v>
      </c>
      <c r="AR134" t="e">
        <f>#N/A</f>
        <v>#N/A</v>
      </c>
    </row>
    <row r="135" spans="1:45" x14ac:dyDescent="0.3">
      <c r="A135" t="s">
        <v>553</v>
      </c>
      <c r="B135" t="s">
        <v>2668</v>
      </c>
      <c r="C135" t="s">
        <v>2668</v>
      </c>
      <c r="D135" t="s">
        <v>555</v>
      </c>
      <c r="E135" t="s">
        <v>1537</v>
      </c>
      <c r="F135">
        <v>2006</v>
      </c>
      <c r="G135" t="s">
        <v>107</v>
      </c>
      <c r="H135" t="s">
        <v>553</v>
      </c>
      <c r="I135">
        <v>1</v>
      </c>
      <c r="J135">
        <v>1</v>
      </c>
      <c r="K135">
        <v>1980</v>
      </c>
      <c r="L135">
        <v>2002</v>
      </c>
      <c r="M135">
        <v>1</v>
      </c>
      <c r="N135">
        <v>0</v>
      </c>
      <c r="O135">
        <v>0</v>
      </c>
      <c r="P135">
        <v>0</v>
      </c>
      <c r="Q135" t="s">
        <v>1157</v>
      </c>
      <c r="R135" t="b">
        <f>FALSE()</f>
        <v>0</v>
      </c>
      <c r="T135">
        <v>0.26746973395347601</v>
      </c>
      <c r="U135">
        <v>2.77293157577515</v>
      </c>
      <c r="V135" t="s">
        <v>116</v>
      </c>
      <c r="W135" t="s">
        <v>447</v>
      </c>
      <c r="X135">
        <v>1</v>
      </c>
      <c r="Y135">
        <v>1</v>
      </c>
      <c r="Z135">
        <v>1</v>
      </c>
      <c r="AA135">
        <v>1</v>
      </c>
      <c r="AC135">
        <v>1</v>
      </c>
      <c r="AE135" t="s">
        <v>2448</v>
      </c>
      <c r="AF135" t="s">
        <v>2449</v>
      </c>
      <c r="AG135">
        <v>1</v>
      </c>
      <c r="AH135" t="e">
        <f>#DIV/0!</f>
        <v>#DIV/0!</v>
      </c>
      <c r="AI135" t="e">
        <f>#DIV/0!</f>
        <v>#DIV/0!</v>
      </c>
      <c r="AL135">
        <v>0</v>
      </c>
      <c r="AR135" t="s">
        <v>1410</v>
      </c>
    </row>
    <row r="136" spans="1:45" x14ac:dyDescent="0.3">
      <c r="A136" t="s">
        <v>424</v>
      </c>
      <c r="B136" t="s">
        <v>424</v>
      </c>
      <c r="C136" t="s">
        <v>424</v>
      </c>
      <c r="D136" t="s">
        <v>425</v>
      </c>
      <c r="E136" t="s">
        <v>419</v>
      </c>
      <c r="F136">
        <v>1998</v>
      </c>
      <c r="G136" t="s">
        <v>64</v>
      </c>
      <c r="H136" t="s">
        <v>424</v>
      </c>
      <c r="I136">
        <v>1</v>
      </c>
      <c r="J136">
        <v>1</v>
      </c>
      <c r="K136">
        <v>1981</v>
      </c>
      <c r="L136">
        <v>1995</v>
      </c>
      <c r="M136">
        <v>1</v>
      </c>
      <c r="N136">
        <v>0</v>
      </c>
      <c r="O136">
        <v>0</v>
      </c>
      <c r="P136">
        <v>0</v>
      </c>
      <c r="Q136" t="s">
        <v>1308</v>
      </c>
      <c r="R136" t="b">
        <f>FALSE()</f>
        <v>0</v>
      </c>
      <c r="S136" t="s">
        <v>428</v>
      </c>
      <c r="T136">
        <v>0.45860049128532399</v>
      </c>
      <c r="U136">
        <v>2.5471332073211701</v>
      </c>
      <c r="V136" t="s">
        <v>116</v>
      </c>
      <c r="W136" t="s">
        <v>288</v>
      </c>
      <c r="X136">
        <v>-1</v>
      </c>
      <c r="Y136">
        <v>1</v>
      </c>
      <c r="Z136">
        <v>1</v>
      </c>
      <c r="AA136">
        <v>1</v>
      </c>
      <c r="AC136">
        <v>1</v>
      </c>
      <c r="AE136" t="s">
        <v>2448</v>
      </c>
      <c r="AF136" t="s">
        <v>2449</v>
      </c>
      <c r="AG136">
        <v>1</v>
      </c>
      <c r="AH136" t="e">
        <f>#DIV/0!</f>
        <v>#DIV/0!</v>
      </c>
      <c r="AI136" t="e">
        <f>#DIV/0!</f>
        <v>#DIV/0!</v>
      </c>
      <c r="AL136">
        <v>0</v>
      </c>
      <c r="AR136" t="s">
        <v>1391</v>
      </c>
    </row>
    <row r="137" spans="1:45" x14ac:dyDescent="0.3">
      <c r="A137" t="s">
        <v>304</v>
      </c>
      <c r="B137" t="s">
        <v>2669</v>
      </c>
      <c r="C137" t="s">
        <v>2670</v>
      </c>
      <c r="D137" t="s">
        <v>305</v>
      </c>
      <c r="E137" t="s">
        <v>1519</v>
      </c>
      <c r="F137">
        <v>1996</v>
      </c>
      <c r="G137" t="s">
        <v>107</v>
      </c>
      <c r="H137" t="s">
        <v>304</v>
      </c>
      <c r="I137">
        <v>1</v>
      </c>
      <c r="J137">
        <v>0</v>
      </c>
      <c r="K137">
        <v>1977</v>
      </c>
      <c r="L137">
        <v>1992</v>
      </c>
      <c r="M137">
        <v>1</v>
      </c>
      <c r="N137">
        <v>0</v>
      </c>
      <c r="O137">
        <v>0</v>
      </c>
      <c r="P137">
        <v>0</v>
      </c>
      <c r="Q137" t="s">
        <v>1057</v>
      </c>
      <c r="R137" t="b">
        <f>FALSE()</f>
        <v>0</v>
      </c>
      <c r="T137">
        <v>1.15528011322021</v>
      </c>
      <c r="U137">
        <v>3.8891944885253902</v>
      </c>
      <c r="V137" t="s">
        <v>116</v>
      </c>
      <c r="W137" t="s">
        <v>308</v>
      </c>
      <c r="X137">
        <v>1</v>
      </c>
      <c r="Y137">
        <v>1</v>
      </c>
      <c r="Z137">
        <v>1</v>
      </c>
      <c r="AA137">
        <v>1</v>
      </c>
      <c r="AC137">
        <v>1</v>
      </c>
      <c r="AE137" t="s">
        <v>2448</v>
      </c>
      <c r="AF137" t="s">
        <v>2449</v>
      </c>
      <c r="AG137">
        <v>1</v>
      </c>
      <c r="AH137" t="e">
        <f>#DIV/0!</f>
        <v>#DIV/0!</v>
      </c>
      <c r="AI137" t="e">
        <f>#DIV/0!</f>
        <v>#DIV/0!</v>
      </c>
      <c r="AL137">
        <v>0</v>
      </c>
      <c r="AR137" t="s">
        <v>1369</v>
      </c>
    </row>
    <row r="138" spans="1:45" x14ac:dyDescent="0.3">
      <c r="A138" t="s">
        <v>341</v>
      </c>
      <c r="B138" t="s">
        <v>2671</v>
      </c>
      <c r="C138" t="s">
        <v>2671</v>
      </c>
      <c r="D138" t="s">
        <v>343</v>
      </c>
      <c r="E138" t="s">
        <v>342</v>
      </c>
      <c r="F138">
        <v>2012</v>
      </c>
      <c r="G138" t="s">
        <v>64</v>
      </c>
      <c r="H138" t="s">
        <v>341</v>
      </c>
      <c r="I138">
        <v>1</v>
      </c>
      <c r="J138">
        <v>0</v>
      </c>
      <c r="K138">
        <v>1977</v>
      </c>
      <c r="L138">
        <v>2009</v>
      </c>
      <c r="M138">
        <v>1</v>
      </c>
      <c r="N138">
        <v>0</v>
      </c>
      <c r="O138">
        <v>0</v>
      </c>
      <c r="P138">
        <v>0</v>
      </c>
      <c r="Q138" t="s">
        <v>1259</v>
      </c>
      <c r="R138" t="b">
        <f>FALSE()</f>
        <v>0</v>
      </c>
      <c r="T138">
        <v>1.2949001789093</v>
      </c>
      <c r="U138">
        <v>6.1114215850830096</v>
      </c>
      <c r="V138" t="s">
        <v>116</v>
      </c>
      <c r="W138" t="s">
        <v>340</v>
      </c>
      <c r="X138">
        <v>1</v>
      </c>
      <c r="Y138">
        <v>1</v>
      </c>
      <c r="Z138">
        <v>1</v>
      </c>
      <c r="AA138">
        <v>1</v>
      </c>
      <c r="AC138">
        <v>1</v>
      </c>
      <c r="AE138" t="s">
        <v>2448</v>
      </c>
      <c r="AF138" t="s">
        <v>2449</v>
      </c>
      <c r="AG138">
        <v>1</v>
      </c>
      <c r="AH138">
        <v>1.0973730329739799</v>
      </c>
      <c r="AI138">
        <v>1.10915092288258</v>
      </c>
      <c r="AJ138">
        <v>1.18</v>
      </c>
      <c r="AK138">
        <v>5.51</v>
      </c>
      <c r="AL138">
        <v>1</v>
      </c>
      <c r="AM138" t="s">
        <v>1328</v>
      </c>
      <c r="AN138">
        <v>10</v>
      </c>
      <c r="AO138" t="s">
        <v>1337</v>
      </c>
      <c r="AP138" t="s">
        <v>1335</v>
      </c>
      <c r="AR138" t="s">
        <v>1376</v>
      </c>
    </row>
    <row r="139" spans="1:45" x14ac:dyDescent="0.3">
      <c r="A139" t="s">
        <v>668</v>
      </c>
      <c r="B139" t="s">
        <v>668</v>
      </c>
      <c r="C139" t="s">
        <v>668</v>
      </c>
      <c r="D139" t="s">
        <v>669</v>
      </c>
      <c r="E139" t="s">
        <v>665</v>
      </c>
      <c r="F139">
        <v>2007</v>
      </c>
      <c r="G139" t="s">
        <v>121</v>
      </c>
      <c r="H139" t="s">
        <v>668</v>
      </c>
      <c r="I139">
        <v>1</v>
      </c>
      <c r="J139">
        <v>0</v>
      </c>
      <c r="K139">
        <v>1972</v>
      </c>
      <c r="L139">
        <v>2001</v>
      </c>
      <c r="M139">
        <v>1</v>
      </c>
      <c r="N139">
        <v>0</v>
      </c>
      <c r="O139">
        <v>0</v>
      </c>
      <c r="P139">
        <v>0</v>
      </c>
      <c r="Q139" t="s">
        <v>1180</v>
      </c>
      <c r="R139" t="b">
        <f>FALSE()</f>
        <v>0</v>
      </c>
      <c r="T139">
        <v>2.2800586223602299</v>
      </c>
      <c r="U139">
        <v>9.5486850738525408</v>
      </c>
      <c r="V139" t="s">
        <v>116</v>
      </c>
      <c r="W139" t="s">
        <v>340</v>
      </c>
      <c r="X139">
        <v>1</v>
      </c>
      <c r="Y139">
        <v>1</v>
      </c>
      <c r="Z139">
        <v>1</v>
      </c>
      <c r="AA139">
        <v>1</v>
      </c>
      <c r="AC139">
        <v>1</v>
      </c>
      <c r="AE139" t="s">
        <v>2448</v>
      </c>
      <c r="AF139" t="s">
        <v>2449</v>
      </c>
      <c r="AG139">
        <v>1</v>
      </c>
      <c r="AH139" t="e">
        <f>#DIV/0!</f>
        <v>#DIV/0!</v>
      </c>
      <c r="AI139" t="e">
        <f>#DIV/0!</f>
        <v>#DIV/0!</v>
      </c>
      <c r="AL139">
        <v>0</v>
      </c>
      <c r="AR139" t="s">
        <v>1429</v>
      </c>
    </row>
    <row r="140" spans="1:45" x14ac:dyDescent="0.3">
      <c r="A140" t="s">
        <v>671</v>
      </c>
      <c r="B140" t="s">
        <v>671</v>
      </c>
      <c r="C140" t="s">
        <v>671</v>
      </c>
      <c r="D140" t="s">
        <v>673</v>
      </c>
      <c r="E140" t="s">
        <v>672</v>
      </c>
      <c r="F140">
        <v>2005</v>
      </c>
      <c r="G140" t="s">
        <v>121</v>
      </c>
      <c r="H140" t="s">
        <v>671</v>
      </c>
      <c r="I140">
        <v>1</v>
      </c>
      <c r="J140">
        <v>0</v>
      </c>
      <c r="K140">
        <v>1964</v>
      </c>
      <c r="L140">
        <v>2001</v>
      </c>
      <c r="M140">
        <v>1</v>
      </c>
      <c r="N140">
        <v>0</v>
      </c>
      <c r="O140">
        <v>0</v>
      </c>
      <c r="P140">
        <v>0</v>
      </c>
      <c r="Q140" t="s">
        <v>1244</v>
      </c>
      <c r="R140" t="b">
        <f>FALSE()</f>
        <v>0</v>
      </c>
      <c r="T140">
        <v>8.4105148911476094E-2</v>
      </c>
      <c r="U140">
        <v>1.64381098747253</v>
      </c>
      <c r="V140" t="s">
        <v>116</v>
      </c>
      <c r="W140" t="s">
        <v>340</v>
      </c>
      <c r="X140">
        <v>-1</v>
      </c>
      <c r="Y140">
        <v>1</v>
      </c>
      <c r="Z140">
        <v>1</v>
      </c>
      <c r="AA140">
        <v>1</v>
      </c>
      <c r="AC140">
        <v>1</v>
      </c>
      <c r="AE140" t="s">
        <v>2448</v>
      </c>
      <c r="AF140" t="s">
        <v>2449</v>
      </c>
      <c r="AG140">
        <v>1</v>
      </c>
      <c r="AH140">
        <v>6.2765036501101601E-2</v>
      </c>
      <c r="AI140">
        <v>0.38496744437295899</v>
      </c>
      <c r="AJ140">
        <v>1.34</v>
      </c>
      <c r="AK140">
        <v>4.2699999999999996</v>
      </c>
      <c r="AL140">
        <v>1</v>
      </c>
      <c r="AM140" t="s">
        <v>1328</v>
      </c>
      <c r="AN140">
        <v>10</v>
      </c>
      <c r="AO140" t="s">
        <v>1337</v>
      </c>
      <c r="AP140" t="s">
        <v>1335</v>
      </c>
      <c r="AR140" t="s">
        <v>1430</v>
      </c>
    </row>
    <row r="141" spans="1:45" x14ac:dyDescent="0.3">
      <c r="A141" t="s">
        <v>231</v>
      </c>
      <c r="B141" t="s">
        <v>231</v>
      </c>
      <c r="C141" t="s">
        <v>231</v>
      </c>
      <c r="D141" t="s">
        <v>233</v>
      </c>
      <c r="E141" t="s">
        <v>232</v>
      </c>
      <c r="F141">
        <v>1988</v>
      </c>
      <c r="G141" t="s">
        <v>64</v>
      </c>
      <c r="H141" t="s">
        <v>231</v>
      </c>
      <c r="I141">
        <v>1</v>
      </c>
      <c r="J141">
        <v>1</v>
      </c>
      <c r="K141">
        <v>1946</v>
      </c>
      <c r="L141">
        <v>1981</v>
      </c>
      <c r="M141">
        <v>1</v>
      </c>
      <c r="N141">
        <v>0</v>
      </c>
      <c r="O141">
        <v>0</v>
      </c>
      <c r="P141">
        <v>0</v>
      </c>
      <c r="Q141" t="s">
        <v>1195</v>
      </c>
      <c r="R141" t="b">
        <f>FALSE()</f>
        <v>0</v>
      </c>
      <c r="S141" t="s">
        <v>237</v>
      </c>
      <c r="T141" t="e">
        <f>#N/A</f>
        <v>#N/A</v>
      </c>
      <c r="U141" t="e">
        <f>#N/A</f>
        <v>#N/A</v>
      </c>
      <c r="V141" t="s">
        <v>116</v>
      </c>
      <c r="W141" t="s">
        <v>236</v>
      </c>
      <c r="X141">
        <v>1</v>
      </c>
      <c r="Y141">
        <v>1</v>
      </c>
      <c r="Z141">
        <v>1</v>
      </c>
      <c r="AA141">
        <v>1</v>
      </c>
      <c r="AC141">
        <v>1</v>
      </c>
      <c r="AE141" t="s">
        <v>2448</v>
      </c>
      <c r="AF141" t="s">
        <v>2449</v>
      </c>
      <c r="AG141">
        <v>1</v>
      </c>
      <c r="AH141" t="e">
        <f>#N/A</f>
        <v>#N/A</v>
      </c>
      <c r="AI141" t="e">
        <f>#N/A</f>
        <v>#N/A</v>
      </c>
      <c r="AL141">
        <v>0</v>
      </c>
      <c r="AR141" t="s">
        <v>1359</v>
      </c>
    </row>
    <row r="142" spans="1:45" x14ac:dyDescent="0.3">
      <c r="A142" t="s">
        <v>873</v>
      </c>
      <c r="B142" t="s">
        <v>873</v>
      </c>
      <c r="C142" t="s">
        <v>2672</v>
      </c>
      <c r="D142" t="s">
        <v>875</v>
      </c>
      <c r="E142" t="s">
        <v>1512</v>
      </c>
      <c r="F142">
        <v>2007</v>
      </c>
      <c r="G142" t="s">
        <v>847</v>
      </c>
      <c r="H142" t="s">
        <v>873</v>
      </c>
      <c r="I142">
        <v>1</v>
      </c>
      <c r="J142">
        <v>1</v>
      </c>
      <c r="K142">
        <v>1961</v>
      </c>
      <c r="L142">
        <v>2002</v>
      </c>
      <c r="M142">
        <v>0</v>
      </c>
      <c r="N142">
        <v>1</v>
      </c>
      <c r="O142">
        <v>0</v>
      </c>
      <c r="P142">
        <v>0</v>
      </c>
      <c r="Q142" t="s">
        <v>1074</v>
      </c>
      <c r="R142" t="b">
        <f>FALSE()</f>
        <v>0</v>
      </c>
      <c r="T142">
        <v>0.16464069485664401</v>
      </c>
      <c r="U142">
        <v>2.2428276538848899</v>
      </c>
      <c r="V142" t="s">
        <v>116</v>
      </c>
      <c r="W142" t="s">
        <v>236</v>
      </c>
      <c r="X142">
        <v>-1</v>
      </c>
      <c r="Y142">
        <v>1</v>
      </c>
      <c r="Z142">
        <v>1</v>
      </c>
      <c r="AA142">
        <v>1</v>
      </c>
      <c r="AC142">
        <v>1</v>
      </c>
      <c r="AE142" t="s">
        <v>2450</v>
      </c>
      <c r="AF142" t="s">
        <v>2449</v>
      </c>
      <c r="AG142">
        <v>1</v>
      </c>
      <c r="AH142" t="e">
        <f>#DIV/0!</f>
        <v>#DIV/0!</v>
      </c>
      <c r="AI142" t="e">
        <f>#DIV/0!</f>
        <v>#DIV/0!</v>
      </c>
      <c r="AL142">
        <v>0</v>
      </c>
      <c r="AR142" t="s">
        <v>2673</v>
      </c>
      <c r="AS142" t="s">
        <v>2674</v>
      </c>
    </row>
    <row r="143" spans="1:45" x14ac:dyDescent="0.3">
      <c r="A143" t="s">
        <v>882</v>
      </c>
      <c r="B143" t="s">
        <v>882</v>
      </c>
      <c r="C143" t="s">
        <v>2675</v>
      </c>
      <c r="D143" t="s">
        <v>883</v>
      </c>
      <c r="E143" t="s">
        <v>1512</v>
      </c>
      <c r="F143">
        <v>2007</v>
      </c>
      <c r="G143" t="s">
        <v>847</v>
      </c>
      <c r="H143" t="s">
        <v>882</v>
      </c>
      <c r="I143">
        <v>1</v>
      </c>
      <c r="J143">
        <v>0</v>
      </c>
      <c r="K143">
        <v>1961</v>
      </c>
      <c r="L143">
        <v>2001</v>
      </c>
      <c r="M143">
        <v>0</v>
      </c>
      <c r="N143">
        <v>1</v>
      </c>
      <c r="O143">
        <v>0</v>
      </c>
      <c r="P143">
        <v>0</v>
      </c>
      <c r="Q143" t="s">
        <v>1214</v>
      </c>
      <c r="R143" t="b">
        <f>FALSE()</f>
        <v>0</v>
      </c>
      <c r="T143">
        <v>0.367229133844376</v>
      </c>
      <c r="U143">
        <v>1.86238265037537</v>
      </c>
      <c r="V143" t="s">
        <v>116</v>
      </c>
      <c r="W143" t="s">
        <v>236</v>
      </c>
      <c r="X143">
        <v>-1</v>
      </c>
      <c r="Y143">
        <v>1</v>
      </c>
      <c r="Z143">
        <v>1</v>
      </c>
      <c r="AA143">
        <v>1</v>
      </c>
      <c r="AC143">
        <v>1</v>
      </c>
      <c r="AE143" t="s">
        <v>2450</v>
      </c>
      <c r="AF143" t="s">
        <v>2480</v>
      </c>
      <c r="AG143">
        <v>1</v>
      </c>
      <c r="AH143">
        <v>-0.55781640583955805</v>
      </c>
      <c r="AI143">
        <v>0.79589002152793398</v>
      </c>
      <c r="AJ143">
        <v>-0.65833333333333299</v>
      </c>
      <c r="AK143">
        <v>2.34</v>
      </c>
      <c r="AL143">
        <v>1</v>
      </c>
      <c r="AM143" t="s">
        <v>1328</v>
      </c>
      <c r="AN143" t="s">
        <v>1483</v>
      </c>
      <c r="AO143" t="s">
        <v>10</v>
      </c>
      <c r="AP143" t="s">
        <v>171</v>
      </c>
      <c r="AR143" t="s">
        <v>2676</v>
      </c>
      <c r="AS143" t="s">
        <v>2677</v>
      </c>
    </row>
    <row r="144" spans="1:45" x14ac:dyDescent="0.3">
      <c r="A144" t="s">
        <v>378</v>
      </c>
      <c r="B144" t="s">
        <v>378</v>
      </c>
      <c r="C144" t="s">
        <v>378</v>
      </c>
      <c r="D144" t="s">
        <v>1834</v>
      </c>
      <c r="E144" t="s">
        <v>371</v>
      </c>
      <c r="F144">
        <v>2006</v>
      </c>
      <c r="G144" t="s">
        <v>107</v>
      </c>
      <c r="H144" t="s">
        <v>378</v>
      </c>
      <c r="I144">
        <v>1</v>
      </c>
      <c r="J144">
        <v>0</v>
      </c>
      <c r="K144">
        <v>1968</v>
      </c>
      <c r="L144">
        <v>2003</v>
      </c>
      <c r="M144">
        <v>1</v>
      </c>
      <c r="N144">
        <v>0</v>
      </c>
      <c r="O144">
        <v>0</v>
      </c>
      <c r="P144">
        <v>0</v>
      </c>
      <c r="Q144" t="s">
        <v>1182</v>
      </c>
      <c r="R144" t="b">
        <f>FALSE()</f>
        <v>0</v>
      </c>
      <c r="T144">
        <v>0.80830967426300104</v>
      </c>
      <c r="U144">
        <v>3.5931558609008798</v>
      </c>
      <c r="V144" t="s">
        <v>116</v>
      </c>
      <c r="W144" t="s">
        <v>381</v>
      </c>
      <c r="X144">
        <v>-1</v>
      </c>
      <c r="Y144">
        <v>1</v>
      </c>
      <c r="Z144">
        <v>1</v>
      </c>
      <c r="AA144">
        <v>1</v>
      </c>
      <c r="AC144">
        <v>1</v>
      </c>
      <c r="AD144" t="s">
        <v>2678</v>
      </c>
      <c r="AE144" t="s">
        <v>2448</v>
      </c>
      <c r="AF144" t="s">
        <v>2449</v>
      </c>
      <c r="AG144">
        <v>1</v>
      </c>
      <c r="AH144" t="e">
        <f>#DIV/0!</f>
        <v>#DIV/0!</v>
      </c>
      <c r="AI144" t="e">
        <f>#DIV/0!</f>
        <v>#DIV/0!</v>
      </c>
      <c r="AL144">
        <v>0</v>
      </c>
      <c r="AR144" t="s">
        <v>1382</v>
      </c>
    </row>
    <row r="145" spans="1:45" ht="409.6" x14ac:dyDescent="0.3">
      <c r="A145" t="s">
        <v>382</v>
      </c>
      <c r="B145" t="s">
        <v>382</v>
      </c>
      <c r="C145" t="s">
        <v>382</v>
      </c>
      <c r="D145" t="s">
        <v>1834</v>
      </c>
      <c r="E145" t="s">
        <v>371</v>
      </c>
      <c r="F145">
        <v>2006</v>
      </c>
      <c r="G145" t="s">
        <v>107</v>
      </c>
      <c r="H145" t="s">
        <v>382</v>
      </c>
      <c r="I145">
        <v>1</v>
      </c>
      <c r="J145">
        <v>0</v>
      </c>
      <c r="K145">
        <v>1968</v>
      </c>
      <c r="L145">
        <v>2003</v>
      </c>
      <c r="M145">
        <v>1</v>
      </c>
      <c r="N145">
        <v>0</v>
      </c>
      <c r="O145">
        <v>0</v>
      </c>
      <c r="P145">
        <v>0</v>
      </c>
      <c r="Q145" s="21" t="s">
        <v>1183</v>
      </c>
      <c r="R145" t="b">
        <f>FALSE()</f>
        <v>0</v>
      </c>
      <c r="T145">
        <v>0.60553926229476895</v>
      </c>
      <c r="U145">
        <v>3.4156024456024201</v>
      </c>
      <c r="V145" t="s">
        <v>116</v>
      </c>
      <c r="W145" t="s">
        <v>381</v>
      </c>
      <c r="X145">
        <v>-1</v>
      </c>
      <c r="Y145">
        <v>1</v>
      </c>
      <c r="Z145">
        <v>1</v>
      </c>
      <c r="AA145">
        <v>1</v>
      </c>
      <c r="AC145">
        <v>1</v>
      </c>
      <c r="AD145" t="s">
        <v>2678</v>
      </c>
      <c r="AE145" t="s">
        <v>2448</v>
      </c>
      <c r="AF145" t="s">
        <v>2449</v>
      </c>
      <c r="AG145">
        <v>1</v>
      </c>
      <c r="AH145" t="e">
        <f>#DIV/0!</f>
        <v>#DIV/0!</v>
      </c>
      <c r="AI145" t="e">
        <f>#DIV/0!</f>
        <v>#DIV/0!</v>
      </c>
      <c r="AL145">
        <v>0</v>
      </c>
      <c r="AR145" t="s">
        <v>1382</v>
      </c>
    </row>
    <row r="146" spans="1:45" ht="409.6" x14ac:dyDescent="0.3">
      <c r="A146" t="s">
        <v>384</v>
      </c>
      <c r="B146" t="s">
        <v>384</v>
      </c>
      <c r="C146" t="s">
        <v>384</v>
      </c>
      <c r="D146" t="s">
        <v>1834</v>
      </c>
      <c r="E146" t="s">
        <v>371</v>
      </c>
      <c r="F146">
        <v>2006</v>
      </c>
      <c r="G146" t="s">
        <v>107</v>
      </c>
      <c r="H146" t="s">
        <v>384</v>
      </c>
      <c r="I146">
        <v>1</v>
      </c>
      <c r="J146">
        <v>0</v>
      </c>
      <c r="K146">
        <v>1968</v>
      </c>
      <c r="L146">
        <v>2003</v>
      </c>
      <c r="M146">
        <v>1</v>
      </c>
      <c r="N146">
        <v>0</v>
      </c>
      <c r="O146">
        <v>0</v>
      </c>
      <c r="P146">
        <v>0</v>
      </c>
      <c r="Q146" s="21" t="s">
        <v>1184</v>
      </c>
      <c r="R146" t="b">
        <f>FALSE()</f>
        <v>0</v>
      </c>
      <c r="T146">
        <v>0.50343078374862704</v>
      </c>
      <c r="U146">
        <v>3.0031509399414098</v>
      </c>
      <c r="V146" t="s">
        <v>116</v>
      </c>
      <c r="W146" t="s">
        <v>381</v>
      </c>
      <c r="X146">
        <v>-1</v>
      </c>
      <c r="Y146">
        <v>1</v>
      </c>
      <c r="Z146">
        <v>1</v>
      </c>
      <c r="AA146">
        <v>1</v>
      </c>
      <c r="AC146">
        <v>1</v>
      </c>
      <c r="AD146" t="s">
        <v>2678</v>
      </c>
      <c r="AE146" t="s">
        <v>2448</v>
      </c>
      <c r="AF146" t="s">
        <v>2449</v>
      </c>
      <c r="AG146">
        <v>1</v>
      </c>
      <c r="AH146" t="e">
        <f>#DIV/0!</f>
        <v>#DIV/0!</v>
      </c>
      <c r="AI146" t="e">
        <f>#DIV/0!</f>
        <v>#DIV/0!</v>
      </c>
      <c r="AL146">
        <v>0</v>
      </c>
      <c r="AR146" t="s">
        <v>1382</v>
      </c>
    </row>
    <row r="147" spans="1:45" x14ac:dyDescent="0.3">
      <c r="A147" t="s">
        <v>386</v>
      </c>
      <c r="B147" t="s">
        <v>386</v>
      </c>
      <c r="C147" t="s">
        <v>386</v>
      </c>
      <c r="D147" t="s">
        <v>1834</v>
      </c>
      <c r="E147" t="s">
        <v>371</v>
      </c>
      <c r="F147">
        <v>2006</v>
      </c>
      <c r="G147" t="s">
        <v>107</v>
      </c>
      <c r="H147" t="s">
        <v>386</v>
      </c>
      <c r="I147">
        <v>1</v>
      </c>
      <c r="J147">
        <v>0</v>
      </c>
      <c r="K147">
        <v>1968</v>
      </c>
      <c r="L147">
        <v>2003</v>
      </c>
      <c r="M147">
        <v>1</v>
      </c>
      <c r="N147">
        <v>0</v>
      </c>
      <c r="O147">
        <v>0</v>
      </c>
      <c r="P147">
        <v>0</v>
      </c>
      <c r="Q147" t="s">
        <v>1185</v>
      </c>
      <c r="R147" t="b">
        <f>FALSE()</f>
        <v>0</v>
      </c>
      <c r="T147">
        <v>0.57996660470962502</v>
      </c>
      <c r="U147">
        <v>2.4408032894134499</v>
      </c>
      <c r="V147" t="s">
        <v>116</v>
      </c>
      <c r="W147" t="s">
        <v>381</v>
      </c>
      <c r="X147">
        <v>-1</v>
      </c>
      <c r="Y147">
        <v>1</v>
      </c>
      <c r="Z147">
        <v>1</v>
      </c>
      <c r="AA147">
        <v>1</v>
      </c>
      <c r="AC147">
        <v>1</v>
      </c>
      <c r="AD147" t="s">
        <v>2678</v>
      </c>
      <c r="AE147" t="s">
        <v>2448</v>
      </c>
      <c r="AF147" t="s">
        <v>2449</v>
      </c>
      <c r="AG147">
        <v>1</v>
      </c>
      <c r="AH147" t="e">
        <f>#DIV/0!</f>
        <v>#DIV/0!</v>
      </c>
      <c r="AI147" t="e">
        <f>#DIV/0!</f>
        <v>#DIV/0!</v>
      </c>
      <c r="AL147">
        <v>0</v>
      </c>
      <c r="AR147" t="s">
        <v>1382</v>
      </c>
    </row>
    <row r="148" spans="1:45" x14ac:dyDescent="0.3">
      <c r="A148" t="s">
        <v>393</v>
      </c>
      <c r="B148" t="s">
        <v>2679</v>
      </c>
      <c r="C148" t="s">
        <v>2679</v>
      </c>
      <c r="D148" t="s">
        <v>395</v>
      </c>
      <c r="E148" t="s">
        <v>394</v>
      </c>
      <c r="F148">
        <v>1985</v>
      </c>
      <c r="G148" t="s">
        <v>107</v>
      </c>
      <c r="H148" t="s">
        <v>393</v>
      </c>
      <c r="I148">
        <v>1</v>
      </c>
      <c r="J148">
        <v>1</v>
      </c>
      <c r="K148">
        <v>1933</v>
      </c>
      <c r="L148">
        <v>1980</v>
      </c>
      <c r="M148">
        <v>1</v>
      </c>
      <c r="N148">
        <v>0</v>
      </c>
      <c r="O148">
        <v>0</v>
      </c>
      <c r="P148">
        <v>0</v>
      </c>
      <c r="Q148" t="s">
        <v>1200</v>
      </c>
      <c r="R148" t="b">
        <f>FALSE()</f>
        <v>0</v>
      </c>
      <c r="T148">
        <v>0.592276811599731</v>
      </c>
      <c r="U148">
        <v>2.9897313117981001</v>
      </c>
      <c r="V148" t="s">
        <v>116</v>
      </c>
      <c r="W148" t="s">
        <v>381</v>
      </c>
      <c r="X148">
        <v>-1</v>
      </c>
      <c r="Y148">
        <v>1</v>
      </c>
      <c r="Z148">
        <v>1</v>
      </c>
      <c r="AA148">
        <v>1</v>
      </c>
      <c r="AC148">
        <v>1</v>
      </c>
      <c r="AE148" t="s">
        <v>2450</v>
      </c>
      <c r="AF148" t="s">
        <v>2449</v>
      </c>
      <c r="AG148">
        <v>1</v>
      </c>
      <c r="AH148" t="e">
        <f>#DIV/0!</f>
        <v>#DIV/0!</v>
      </c>
      <c r="AI148" t="e">
        <f>#DIV/0!</f>
        <v>#DIV/0!</v>
      </c>
      <c r="AL148">
        <v>0</v>
      </c>
      <c r="AR148" t="s">
        <v>2680</v>
      </c>
      <c r="AS148" t="s">
        <v>2681</v>
      </c>
    </row>
    <row r="149" spans="1:45" x14ac:dyDescent="0.3">
      <c r="A149" t="s">
        <v>397</v>
      </c>
      <c r="B149" t="s">
        <v>397</v>
      </c>
      <c r="C149" t="s">
        <v>397</v>
      </c>
      <c r="D149" t="s">
        <v>398</v>
      </c>
      <c r="E149" t="s">
        <v>394</v>
      </c>
      <c r="F149">
        <v>1985</v>
      </c>
      <c r="G149" t="s">
        <v>107</v>
      </c>
      <c r="H149" t="s">
        <v>397</v>
      </c>
      <c r="I149">
        <v>1</v>
      </c>
      <c r="J149">
        <v>1</v>
      </c>
      <c r="K149">
        <v>1926</v>
      </c>
      <c r="L149">
        <v>1982</v>
      </c>
      <c r="M149">
        <v>1</v>
      </c>
      <c r="N149">
        <v>0</v>
      </c>
      <c r="O149">
        <v>0</v>
      </c>
      <c r="P149">
        <v>0</v>
      </c>
      <c r="Q149" t="s">
        <v>1203</v>
      </c>
      <c r="R149" t="b">
        <f>FALSE()</f>
        <v>0</v>
      </c>
      <c r="T149">
        <v>0.82270777225494396</v>
      </c>
      <c r="U149">
        <v>3.15085792541504</v>
      </c>
      <c r="V149" t="s">
        <v>116</v>
      </c>
      <c r="W149" t="s">
        <v>381</v>
      </c>
      <c r="X149">
        <v>-1</v>
      </c>
      <c r="Y149">
        <v>1</v>
      </c>
      <c r="Z149">
        <v>1</v>
      </c>
      <c r="AA149">
        <v>1</v>
      </c>
      <c r="AC149">
        <v>1</v>
      </c>
      <c r="AE149" t="s">
        <v>2448</v>
      </c>
      <c r="AF149" t="s">
        <v>2449</v>
      </c>
      <c r="AG149">
        <v>1</v>
      </c>
      <c r="AH149">
        <v>8.2270777225494403</v>
      </c>
      <c r="AI149">
        <v>0.95770757611399404</v>
      </c>
      <c r="AJ149">
        <v>0.1</v>
      </c>
      <c r="AK149">
        <v>3.29</v>
      </c>
      <c r="AL149">
        <v>1</v>
      </c>
      <c r="AM149" t="s">
        <v>1328</v>
      </c>
      <c r="AN149" t="s">
        <v>1378</v>
      </c>
      <c r="AO149" t="s">
        <v>1337</v>
      </c>
      <c r="AP149" t="s">
        <v>1348</v>
      </c>
      <c r="AQ149">
        <v>1</v>
      </c>
      <c r="AR149" t="s">
        <v>1386</v>
      </c>
    </row>
    <row r="150" spans="1:45" x14ac:dyDescent="0.3">
      <c r="A150" t="s">
        <v>130</v>
      </c>
      <c r="B150" t="s">
        <v>130</v>
      </c>
      <c r="C150" t="s">
        <v>2682</v>
      </c>
      <c r="D150" t="s">
        <v>132</v>
      </c>
      <c r="E150" t="s">
        <v>1522</v>
      </c>
      <c r="F150">
        <v>2007</v>
      </c>
      <c r="G150" t="s">
        <v>107</v>
      </c>
      <c r="H150" t="s">
        <v>130</v>
      </c>
      <c r="I150">
        <v>1</v>
      </c>
      <c r="J150">
        <v>1</v>
      </c>
      <c r="K150">
        <v>1985</v>
      </c>
      <c r="L150">
        <v>2003</v>
      </c>
      <c r="M150">
        <v>1</v>
      </c>
      <c r="N150">
        <v>0</v>
      </c>
      <c r="O150">
        <v>0</v>
      </c>
      <c r="P150">
        <v>0</v>
      </c>
      <c r="Q150" t="s">
        <v>1205</v>
      </c>
      <c r="R150" t="b">
        <f>FALSE()</f>
        <v>0</v>
      </c>
      <c r="S150" t="s">
        <v>135</v>
      </c>
      <c r="T150">
        <v>1.26339995861053</v>
      </c>
      <c r="U150">
        <v>3.68839359283447</v>
      </c>
      <c r="V150" t="s">
        <v>116</v>
      </c>
      <c r="W150" t="s">
        <v>134</v>
      </c>
      <c r="X150">
        <v>1</v>
      </c>
      <c r="Y150">
        <v>1</v>
      </c>
      <c r="Z150">
        <v>1</v>
      </c>
      <c r="AA150">
        <v>1</v>
      </c>
      <c r="AC150">
        <v>1</v>
      </c>
      <c r="AE150" t="s">
        <v>2448</v>
      </c>
      <c r="AF150" t="s">
        <v>2449</v>
      </c>
      <c r="AG150">
        <v>1</v>
      </c>
      <c r="AH150">
        <v>0.59594337670308195</v>
      </c>
      <c r="AI150">
        <v>0.85976540625512199</v>
      </c>
      <c r="AJ150">
        <v>2.12</v>
      </c>
      <c r="AK150">
        <v>4.29</v>
      </c>
      <c r="AL150">
        <v>1</v>
      </c>
      <c r="AM150" t="s">
        <v>1328</v>
      </c>
      <c r="AN150">
        <v>10</v>
      </c>
      <c r="AO150" t="s">
        <v>1337</v>
      </c>
      <c r="AP150" t="s">
        <v>1335</v>
      </c>
      <c r="AR150" t="s">
        <v>1342</v>
      </c>
    </row>
    <row r="151" spans="1:45" x14ac:dyDescent="0.3">
      <c r="A151" t="s">
        <v>290</v>
      </c>
      <c r="B151" t="s">
        <v>290</v>
      </c>
      <c r="C151" t="s">
        <v>290</v>
      </c>
      <c r="D151" t="s">
        <v>292</v>
      </c>
      <c r="E151" t="s">
        <v>2683</v>
      </c>
      <c r="F151">
        <v>2006</v>
      </c>
      <c r="G151" t="s">
        <v>293</v>
      </c>
      <c r="H151" t="s">
        <v>290</v>
      </c>
      <c r="I151">
        <v>1</v>
      </c>
      <c r="J151">
        <v>1</v>
      </c>
      <c r="K151">
        <v>1965</v>
      </c>
      <c r="L151">
        <v>2001</v>
      </c>
      <c r="M151">
        <v>0</v>
      </c>
      <c r="N151">
        <v>0</v>
      </c>
      <c r="O151">
        <v>1</v>
      </c>
      <c r="P151">
        <v>0</v>
      </c>
      <c r="Q151" t="s">
        <v>1206</v>
      </c>
      <c r="R151" t="b">
        <f>FALSE()</f>
        <v>0</v>
      </c>
      <c r="S151" t="s">
        <v>294</v>
      </c>
      <c r="T151">
        <v>0.86089086532592796</v>
      </c>
      <c r="U151">
        <v>3.2201802730560298</v>
      </c>
      <c r="V151" t="s">
        <v>116</v>
      </c>
      <c r="W151" t="s">
        <v>134</v>
      </c>
      <c r="X151">
        <v>1</v>
      </c>
      <c r="Y151">
        <v>1</v>
      </c>
      <c r="Z151">
        <v>0</v>
      </c>
      <c r="AA151">
        <v>1</v>
      </c>
      <c r="AC151">
        <v>1</v>
      </c>
      <c r="AE151" t="s">
        <v>2448</v>
      </c>
      <c r="AF151" t="s">
        <v>2492</v>
      </c>
      <c r="AG151">
        <v>1</v>
      </c>
      <c r="AH151" t="e">
        <f>#DIV/0!</f>
        <v>#DIV/0!</v>
      </c>
      <c r="AI151" t="e">
        <f>#DIV/0!</f>
        <v>#DIV/0!</v>
      </c>
      <c r="AL151">
        <v>0</v>
      </c>
      <c r="AR151">
        <v>0</v>
      </c>
    </row>
    <row r="152" spans="1:45" x14ac:dyDescent="0.3">
      <c r="A152" s="14" t="s">
        <v>562</v>
      </c>
      <c r="B152" s="14" t="s">
        <v>562</v>
      </c>
      <c r="C152" s="14" t="s">
        <v>562</v>
      </c>
      <c r="D152" s="14" t="s">
        <v>564</v>
      </c>
      <c r="E152" s="14" t="s">
        <v>563</v>
      </c>
      <c r="F152" s="14">
        <v>2004</v>
      </c>
      <c r="G152" s="14" t="s">
        <v>107</v>
      </c>
      <c r="H152" s="14" t="s">
        <v>562</v>
      </c>
      <c r="I152" s="14">
        <v>1</v>
      </c>
      <c r="J152" s="14">
        <v>1</v>
      </c>
      <c r="K152" s="14">
        <v>1963</v>
      </c>
      <c r="L152" s="14">
        <v>2001</v>
      </c>
      <c r="M152" s="14">
        <v>1</v>
      </c>
      <c r="N152" s="14">
        <v>0</v>
      </c>
      <c r="O152" s="14">
        <v>0</v>
      </c>
      <c r="P152" s="14">
        <v>0</v>
      </c>
      <c r="Q152" s="14" t="s">
        <v>1172</v>
      </c>
      <c r="R152" s="14" t="b">
        <f>FALSE()</f>
        <v>0</v>
      </c>
      <c r="S152" s="14" t="s">
        <v>567</v>
      </c>
      <c r="T152" s="14">
        <v>0.60121381282806396</v>
      </c>
      <c r="U152" s="14">
        <v>2.2941126823425302</v>
      </c>
      <c r="V152" s="14" t="s">
        <v>116</v>
      </c>
      <c r="W152" s="14" t="s">
        <v>134</v>
      </c>
      <c r="X152" s="14">
        <v>1</v>
      </c>
      <c r="Y152" s="14">
        <v>1</v>
      </c>
      <c r="Z152" s="14">
        <v>1</v>
      </c>
      <c r="AA152" s="14">
        <v>1</v>
      </c>
      <c r="AB152" s="14"/>
      <c r="AC152" s="14">
        <v>1</v>
      </c>
      <c r="AD152" s="14"/>
      <c r="AE152" s="14" t="s">
        <v>2448</v>
      </c>
      <c r="AF152" s="14" t="s">
        <v>2449</v>
      </c>
      <c r="AG152" s="14">
        <v>1</v>
      </c>
      <c r="AH152" s="14">
        <v>1.3360306951734799</v>
      </c>
      <c r="AI152" s="14">
        <v>1.14705634117126</v>
      </c>
      <c r="AJ152" s="14">
        <v>0.45</v>
      </c>
      <c r="AK152" s="14">
        <v>2</v>
      </c>
      <c r="AL152" s="14">
        <v>1</v>
      </c>
      <c r="AM152" s="14" t="s">
        <v>1328</v>
      </c>
      <c r="AN152" s="14">
        <v>3</v>
      </c>
      <c r="AO152" s="14" t="s">
        <v>1337</v>
      </c>
      <c r="AP152" s="14" t="s">
        <v>1335</v>
      </c>
      <c r="AQ152" s="14"/>
      <c r="AR152" s="14" t="s">
        <v>1411</v>
      </c>
      <c r="AS152" s="14"/>
    </row>
    <row r="153" spans="1:45" x14ac:dyDescent="0.3">
      <c r="A153" t="s">
        <v>580</v>
      </c>
      <c r="B153" t="s">
        <v>580</v>
      </c>
      <c r="C153" t="s">
        <v>580</v>
      </c>
      <c r="D153" t="s">
        <v>582</v>
      </c>
      <c r="E153" t="s">
        <v>1178</v>
      </c>
      <c r="F153">
        <v>1999</v>
      </c>
      <c r="G153" t="s">
        <v>64</v>
      </c>
      <c r="H153" t="s">
        <v>580</v>
      </c>
      <c r="I153">
        <v>1</v>
      </c>
      <c r="J153">
        <v>1</v>
      </c>
      <c r="K153">
        <v>1963</v>
      </c>
      <c r="L153">
        <v>1995</v>
      </c>
      <c r="M153">
        <v>1</v>
      </c>
      <c r="N153">
        <v>0</v>
      </c>
      <c r="O153">
        <v>0</v>
      </c>
      <c r="P153">
        <v>0</v>
      </c>
      <c r="Q153" t="s">
        <v>1179</v>
      </c>
      <c r="R153" t="b">
        <f>FALSE()</f>
        <v>0</v>
      </c>
      <c r="T153">
        <v>0.72243314981460605</v>
      </c>
      <c r="U153">
        <v>5.2539906501770002</v>
      </c>
      <c r="V153" t="s">
        <v>116</v>
      </c>
      <c r="W153" t="s">
        <v>134</v>
      </c>
      <c r="X153">
        <v>1</v>
      </c>
      <c r="Y153">
        <v>1</v>
      </c>
      <c r="Z153">
        <v>1</v>
      </c>
      <c r="AA153">
        <v>1</v>
      </c>
      <c r="AC153">
        <v>1</v>
      </c>
      <c r="AE153" t="s">
        <v>2448</v>
      </c>
      <c r="AF153" t="s">
        <v>2449</v>
      </c>
      <c r="AG153">
        <v>1</v>
      </c>
      <c r="AH153">
        <v>1.47435336696858</v>
      </c>
      <c r="AI153">
        <v>0.93321325935648303</v>
      </c>
      <c r="AJ153">
        <v>0.49</v>
      </c>
      <c r="AK153">
        <v>5.63</v>
      </c>
      <c r="AL153">
        <v>1</v>
      </c>
      <c r="AM153" t="s">
        <v>1328</v>
      </c>
      <c r="AN153">
        <v>3</v>
      </c>
      <c r="AO153" t="s">
        <v>1337</v>
      </c>
      <c r="AP153" t="s">
        <v>1335</v>
      </c>
      <c r="AR153" t="s">
        <v>1415</v>
      </c>
    </row>
    <row r="154" spans="1:45" x14ac:dyDescent="0.3">
      <c r="A154" t="s">
        <v>696</v>
      </c>
      <c r="B154" t="s">
        <v>696</v>
      </c>
      <c r="C154" t="s">
        <v>696</v>
      </c>
      <c r="D154" t="s">
        <v>698</v>
      </c>
      <c r="E154" t="s">
        <v>697</v>
      </c>
      <c r="F154">
        <v>1993</v>
      </c>
      <c r="G154" t="s">
        <v>107</v>
      </c>
      <c r="H154" t="s">
        <v>696</v>
      </c>
      <c r="I154">
        <v>1</v>
      </c>
      <c r="J154">
        <v>0</v>
      </c>
      <c r="K154">
        <v>1964</v>
      </c>
      <c r="L154">
        <v>1989</v>
      </c>
      <c r="M154">
        <v>1</v>
      </c>
      <c r="N154">
        <v>0</v>
      </c>
      <c r="O154">
        <v>0</v>
      </c>
      <c r="P154">
        <v>0</v>
      </c>
      <c r="Q154" t="s">
        <v>1198</v>
      </c>
      <c r="R154" t="b">
        <f>FALSE()</f>
        <v>0</v>
      </c>
      <c r="T154">
        <v>1.23522841930389</v>
      </c>
      <c r="U154">
        <v>4.8154063224792498</v>
      </c>
      <c r="V154" t="s">
        <v>116</v>
      </c>
      <c r="W154" t="s">
        <v>134</v>
      </c>
      <c r="X154">
        <v>1</v>
      </c>
      <c r="Y154">
        <v>1</v>
      </c>
      <c r="Z154">
        <v>1</v>
      </c>
      <c r="AA154">
        <v>1</v>
      </c>
      <c r="AC154">
        <v>1</v>
      </c>
      <c r="AE154" t="s">
        <v>2450</v>
      </c>
      <c r="AF154" t="s">
        <v>2449</v>
      </c>
      <c r="AG154">
        <v>1</v>
      </c>
      <c r="AH154">
        <v>0.94292245748388903</v>
      </c>
      <c r="AI154">
        <v>1.2875417974543399</v>
      </c>
      <c r="AJ154">
        <v>1.31</v>
      </c>
      <c r="AK154">
        <v>3.74</v>
      </c>
      <c r="AL154">
        <v>1</v>
      </c>
      <c r="AM154" t="s">
        <v>1328</v>
      </c>
      <c r="AN154">
        <v>10</v>
      </c>
      <c r="AO154" t="s">
        <v>1438</v>
      </c>
      <c r="AP154" t="s">
        <v>1335</v>
      </c>
      <c r="AR154" t="s">
        <v>2684</v>
      </c>
      <c r="AS154" t="s">
        <v>2685</v>
      </c>
    </row>
    <row r="155" spans="1:45" x14ac:dyDescent="0.3">
      <c r="A155" t="s">
        <v>700</v>
      </c>
      <c r="B155" t="s">
        <v>700</v>
      </c>
      <c r="C155" t="s">
        <v>700</v>
      </c>
      <c r="D155" t="s">
        <v>701</v>
      </c>
      <c r="E155" t="s">
        <v>697</v>
      </c>
      <c r="F155">
        <v>1993</v>
      </c>
      <c r="G155" t="s">
        <v>107</v>
      </c>
      <c r="H155" t="s">
        <v>700</v>
      </c>
      <c r="I155">
        <v>1</v>
      </c>
      <c r="J155">
        <v>1</v>
      </c>
      <c r="K155">
        <v>1964</v>
      </c>
      <c r="L155">
        <v>1989</v>
      </c>
      <c r="M155">
        <v>1</v>
      </c>
      <c r="N155">
        <v>0</v>
      </c>
      <c r="O155">
        <v>0</v>
      </c>
      <c r="P155">
        <v>0</v>
      </c>
      <c r="Q155" t="s">
        <v>1204</v>
      </c>
      <c r="R155" t="b">
        <f>FALSE()</f>
        <v>0</v>
      </c>
      <c r="T155">
        <v>1.06235599517822</v>
      </c>
      <c r="U155">
        <v>5.1689834594726598</v>
      </c>
      <c r="V155" t="s">
        <v>116</v>
      </c>
      <c r="W155" t="s">
        <v>134</v>
      </c>
      <c r="X155">
        <v>1</v>
      </c>
      <c r="Y155">
        <v>1</v>
      </c>
      <c r="Z155">
        <v>1</v>
      </c>
      <c r="AA155">
        <v>1</v>
      </c>
      <c r="AC155">
        <v>1</v>
      </c>
      <c r="AE155" t="s">
        <v>2450</v>
      </c>
      <c r="AF155" t="s">
        <v>2449</v>
      </c>
      <c r="AG155">
        <v>1</v>
      </c>
      <c r="AH155">
        <v>1.26470951806931</v>
      </c>
      <c r="AI155">
        <v>2.1184358440461701</v>
      </c>
      <c r="AJ155">
        <v>0.84</v>
      </c>
      <c r="AK155">
        <v>2.44</v>
      </c>
      <c r="AL155">
        <v>1</v>
      </c>
      <c r="AM155" t="s">
        <v>1328</v>
      </c>
      <c r="AN155">
        <v>10</v>
      </c>
      <c r="AO155" t="s">
        <v>1438</v>
      </c>
      <c r="AP155" t="s">
        <v>1335</v>
      </c>
      <c r="AR155" t="s">
        <v>2686</v>
      </c>
      <c r="AS155" t="s">
        <v>2687</v>
      </c>
    </row>
    <row r="156" spans="1:45" x14ac:dyDescent="0.3">
      <c r="A156" t="s">
        <v>746</v>
      </c>
      <c r="B156" t="s">
        <v>746</v>
      </c>
      <c r="C156" t="s">
        <v>746</v>
      </c>
      <c r="D156" t="s">
        <v>748</v>
      </c>
      <c r="E156" t="s">
        <v>1209</v>
      </c>
      <c r="F156">
        <v>2000</v>
      </c>
      <c r="G156" t="s">
        <v>107</v>
      </c>
      <c r="H156" t="s">
        <v>746</v>
      </c>
      <c r="I156">
        <v>1</v>
      </c>
      <c r="J156">
        <v>1</v>
      </c>
      <c r="K156">
        <v>1965</v>
      </c>
      <c r="L156">
        <v>1995</v>
      </c>
      <c r="M156">
        <v>1</v>
      </c>
      <c r="N156">
        <v>0</v>
      </c>
      <c r="O156">
        <v>0</v>
      </c>
      <c r="P156">
        <v>0</v>
      </c>
      <c r="Q156" t="s">
        <v>1210</v>
      </c>
      <c r="R156" t="b">
        <f>FALSE()</f>
        <v>0</v>
      </c>
      <c r="T156">
        <v>0.50071835517883301</v>
      </c>
      <c r="U156">
        <v>2.1326589584350599</v>
      </c>
      <c r="V156" t="s">
        <v>116</v>
      </c>
      <c r="W156" t="s">
        <v>134</v>
      </c>
      <c r="X156">
        <v>1</v>
      </c>
      <c r="Y156">
        <v>1</v>
      </c>
      <c r="Z156">
        <v>1</v>
      </c>
      <c r="AA156">
        <v>1</v>
      </c>
      <c r="AC156">
        <v>1</v>
      </c>
      <c r="AE156" t="s">
        <v>2450</v>
      </c>
      <c r="AF156" t="s">
        <v>2449</v>
      </c>
      <c r="AG156">
        <v>1</v>
      </c>
      <c r="AH156">
        <v>0.32304410011537599</v>
      </c>
      <c r="AI156">
        <v>0.36897213813755297</v>
      </c>
      <c r="AJ156">
        <v>1.55</v>
      </c>
      <c r="AK156">
        <v>5.78</v>
      </c>
      <c r="AL156">
        <v>1</v>
      </c>
      <c r="AM156" t="s">
        <v>1328</v>
      </c>
      <c r="AN156" t="s">
        <v>1456</v>
      </c>
      <c r="AO156" t="s">
        <v>1337</v>
      </c>
      <c r="AP156" t="s">
        <v>1335</v>
      </c>
      <c r="AR156" t="s">
        <v>2688</v>
      </c>
      <c r="AS156" t="s">
        <v>2689</v>
      </c>
    </row>
    <row r="157" spans="1:45" x14ac:dyDescent="0.3">
      <c r="A157" t="s">
        <v>827</v>
      </c>
      <c r="B157" t="s">
        <v>2690</v>
      </c>
      <c r="C157" t="s">
        <v>2691</v>
      </c>
      <c r="D157" t="s">
        <v>828</v>
      </c>
      <c r="E157" t="s">
        <v>818</v>
      </c>
      <c r="F157">
        <v>2012</v>
      </c>
      <c r="G157" t="s">
        <v>64</v>
      </c>
      <c r="H157" t="s">
        <v>827</v>
      </c>
      <c r="I157">
        <v>1</v>
      </c>
      <c r="J157">
        <v>1</v>
      </c>
      <c r="K157">
        <v>1926</v>
      </c>
      <c r="L157">
        <v>2010</v>
      </c>
      <c r="M157">
        <v>1</v>
      </c>
      <c r="N157">
        <v>0</v>
      </c>
      <c r="O157">
        <v>0</v>
      </c>
      <c r="P157">
        <v>0</v>
      </c>
      <c r="Q157" t="s">
        <v>1186</v>
      </c>
      <c r="R157" t="b">
        <f>FALSE()</f>
        <v>0</v>
      </c>
      <c r="T157">
        <v>0.51242792606353804</v>
      </c>
      <c r="U157">
        <v>3.0309698581695601</v>
      </c>
      <c r="V157" t="s">
        <v>116</v>
      </c>
      <c r="W157" t="s">
        <v>134</v>
      </c>
      <c r="X157">
        <v>1</v>
      </c>
      <c r="Y157">
        <v>1</v>
      </c>
      <c r="Z157">
        <v>1</v>
      </c>
      <c r="AA157">
        <v>1</v>
      </c>
      <c r="AC157">
        <v>1</v>
      </c>
      <c r="AE157" t="s">
        <v>2450</v>
      </c>
      <c r="AF157" t="s">
        <v>2449</v>
      </c>
      <c r="AG157">
        <v>1</v>
      </c>
      <c r="AH157">
        <v>0.42702327171961502</v>
      </c>
      <c r="AI157">
        <v>0.523483567904932</v>
      </c>
      <c r="AJ157">
        <v>1.2</v>
      </c>
      <c r="AK157">
        <v>5.79</v>
      </c>
      <c r="AL157">
        <v>1</v>
      </c>
      <c r="AM157" t="s">
        <v>1036</v>
      </c>
      <c r="AN157">
        <v>10</v>
      </c>
      <c r="AO157" t="s">
        <v>1337</v>
      </c>
      <c r="AP157" t="s">
        <v>1335</v>
      </c>
      <c r="AR157" t="s">
        <v>2692</v>
      </c>
      <c r="AS157" t="s">
        <v>2693</v>
      </c>
    </row>
    <row r="158" spans="1:45" x14ac:dyDescent="0.3">
      <c r="A158" t="s">
        <v>1028</v>
      </c>
      <c r="B158" t="s">
        <v>1028</v>
      </c>
      <c r="C158" t="s">
        <v>2694</v>
      </c>
      <c r="D158" t="s">
        <v>1030</v>
      </c>
      <c r="E158" t="s">
        <v>1029</v>
      </c>
      <c r="F158">
        <v>2004</v>
      </c>
      <c r="G158" t="s">
        <v>107</v>
      </c>
      <c r="H158" t="s">
        <v>1028</v>
      </c>
      <c r="I158">
        <v>1</v>
      </c>
      <c r="J158">
        <v>1</v>
      </c>
      <c r="K158">
        <v>1983</v>
      </c>
      <c r="L158">
        <v>2001</v>
      </c>
      <c r="M158">
        <v>1</v>
      </c>
      <c r="N158">
        <v>0</v>
      </c>
      <c r="O158">
        <v>0</v>
      </c>
      <c r="P158">
        <v>0</v>
      </c>
      <c r="Q158" t="s">
        <v>1153</v>
      </c>
      <c r="R158" t="b">
        <f>FALSE()</f>
        <v>0</v>
      </c>
      <c r="T158">
        <v>2.3156919479370099</v>
      </c>
      <c r="U158">
        <v>5.4611458778381401</v>
      </c>
      <c r="V158" t="s">
        <v>116</v>
      </c>
      <c r="W158" t="s">
        <v>134</v>
      </c>
      <c r="X158">
        <v>1</v>
      </c>
      <c r="Y158">
        <v>1</v>
      </c>
      <c r="Z158">
        <v>1</v>
      </c>
      <c r="AA158">
        <v>1</v>
      </c>
      <c r="AC158">
        <v>1</v>
      </c>
      <c r="AE158" t="s">
        <v>2450</v>
      </c>
      <c r="AF158" t="s">
        <v>2449</v>
      </c>
      <c r="AG158">
        <v>1</v>
      </c>
      <c r="AH158">
        <v>0.79851446480586596</v>
      </c>
      <c r="AI158">
        <v>0.757440482363125</v>
      </c>
      <c r="AJ158">
        <v>2.9</v>
      </c>
      <c r="AK158">
        <v>7.21</v>
      </c>
      <c r="AL158">
        <v>1</v>
      </c>
      <c r="AM158" t="s">
        <v>1328</v>
      </c>
      <c r="AN158">
        <v>5</v>
      </c>
      <c r="AO158" t="s">
        <v>1337</v>
      </c>
      <c r="AP158" t="s">
        <v>1335</v>
      </c>
      <c r="AR158" t="s">
        <v>2695</v>
      </c>
      <c r="AS158" t="s">
        <v>2696</v>
      </c>
    </row>
    <row r="159" spans="1:45" x14ac:dyDescent="0.3">
      <c r="A159" t="s">
        <v>116</v>
      </c>
      <c r="B159" t="s">
        <v>116</v>
      </c>
      <c r="C159" t="s">
        <v>116</v>
      </c>
      <c r="D159" t="s">
        <v>116</v>
      </c>
      <c r="E159" t="s">
        <v>246</v>
      </c>
      <c r="F159">
        <v>1972</v>
      </c>
      <c r="G159" t="s">
        <v>107</v>
      </c>
      <c r="H159" t="s">
        <v>116</v>
      </c>
      <c r="I159">
        <v>1</v>
      </c>
      <c r="J159">
        <v>1</v>
      </c>
      <c r="K159">
        <v>1932</v>
      </c>
      <c r="L159">
        <v>1971</v>
      </c>
      <c r="M159">
        <v>1</v>
      </c>
      <c r="N159">
        <v>0</v>
      </c>
      <c r="O159">
        <v>0</v>
      </c>
      <c r="P159">
        <v>0</v>
      </c>
      <c r="Q159" t="s">
        <v>1242</v>
      </c>
      <c r="R159" t="b">
        <f>FALSE()</f>
        <v>0</v>
      </c>
      <c r="T159">
        <v>1.4323927164077801</v>
      </c>
      <c r="U159">
        <v>3.0420784950256299</v>
      </c>
      <c r="V159" t="s">
        <v>116</v>
      </c>
      <c r="W159" t="s">
        <v>26</v>
      </c>
      <c r="X159">
        <v>-1</v>
      </c>
      <c r="Y159">
        <v>1</v>
      </c>
      <c r="Z159">
        <v>1</v>
      </c>
      <c r="AA159">
        <v>1</v>
      </c>
      <c r="AC159">
        <v>1</v>
      </c>
      <c r="AE159" t="s">
        <v>2448</v>
      </c>
      <c r="AF159" t="s">
        <v>2449</v>
      </c>
      <c r="AG159">
        <v>1</v>
      </c>
      <c r="AH159" t="e">
        <f>#DIV/0!</f>
        <v>#DIV/0!</v>
      </c>
      <c r="AI159" t="e">
        <f>#DIV/0!</f>
        <v>#DIV/0!</v>
      </c>
      <c r="AL159">
        <v>0</v>
      </c>
      <c r="AR159" t="s">
        <v>1360</v>
      </c>
    </row>
    <row r="160" spans="1:45" x14ac:dyDescent="0.3">
      <c r="A160" t="s">
        <v>631</v>
      </c>
      <c r="B160" t="s">
        <v>634</v>
      </c>
      <c r="C160" t="s">
        <v>634</v>
      </c>
      <c r="D160" t="s">
        <v>633</v>
      </c>
      <c r="E160" t="s">
        <v>1539</v>
      </c>
      <c r="F160">
        <v>2008</v>
      </c>
      <c r="G160" t="s">
        <v>64</v>
      </c>
      <c r="H160" t="s">
        <v>631</v>
      </c>
      <c r="I160">
        <v>1</v>
      </c>
      <c r="J160">
        <v>1</v>
      </c>
      <c r="K160">
        <v>1965</v>
      </c>
      <c r="L160">
        <v>2002</v>
      </c>
      <c r="M160">
        <v>1</v>
      </c>
      <c r="N160">
        <v>0</v>
      </c>
      <c r="O160">
        <v>0</v>
      </c>
      <c r="P160">
        <v>0</v>
      </c>
      <c r="Q160" t="s">
        <v>1208</v>
      </c>
      <c r="R160" t="b">
        <f>FALSE()</f>
        <v>0</v>
      </c>
      <c r="S160" t="s">
        <v>636</v>
      </c>
      <c r="T160">
        <v>0.20556530356407199</v>
      </c>
      <c r="U160">
        <v>1.69697749614716</v>
      </c>
      <c r="V160" t="s">
        <v>116</v>
      </c>
      <c r="W160" t="s">
        <v>26</v>
      </c>
      <c r="X160">
        <v>1</v>
      </c>
      <c r="Y160">
        <v>1</v>
      </c>
      <c r="Z160">
        <v>1</v>
      </c>
      <c r="AA160">
        <v>1</v>
      </c>
      <c r="AC160">
        <v>1</v>
      </c>
      <c r="AE160" t="s">
        <v>2448</v>
      </c>
      <c r="AF160" t="s">
        <v>2449</v>
      </c>
      <c r="AG160">
        <v>1</v>
      </c>
      <c r="AH160">
        <v>0.39531789146936902</v>
      </c>
      <c r="AI160">
        <v>0.37051910396226101</v>
      </c>
      <c r="AJ160">
        <v>0.52</v>
      </c>
      <c r="AK160">
        <v>4.58</v>
      </c>
      <c r="AL160">
        <v>1</v>
      </c>
      <c r="AM160" t="s">
        <v>1328</v>
      </c>
      <c r="AN160">
        <v>10</v>
      </c>
      <c r="AO160" t="s">
        <v>1337</v>
      </c>
      <c r="AP160" t="s">
        <v>1335</v>
      </c>
      <c r="AR160" t="s">
        <v>1422</v>
      </c>
    </row>
    <row r="161" spans="1:45" x14ac:dyDescent="0.3">
      <c r="A161" t="s">
        <v>299</v>
      </c>
      <c r="B161" t="s">
        <v>299</v>
      </c>
      <c r="C161" t="s">
        <v>299</v>
      </c>
      <c r="D161" t="s">
        <v>301</v>
      </c>
      <c r="E161" t="s">
        <v>1532</v>
      </c>
      <c r="F161">
        <v>2001</v>
      </c>
      <c r="G161" t="s">
        <v>107</v>
      </c>
      <c r="H161" t="s">
        <v>299</v>
      </c>
      <c r="I161">
        <v>1</v>
      </c>
      <c r="J161">
        <v>1</v>
      </c>
      <c r="K161">
        <v>1975</v>
      </c>
      <c r="L161">
        <v>1996</v>
      </c>
      <c r="M161">
        <v>1</v>
      </c>
      <c r="N161">
        <v>0</v>
      </c>
      <c r="O161">
        <v>0</v>
      </c>
      <c r="P161">
        <v>0</v>
      </c>
      <c r="Q161" t="s">
        <v>1053</v>
      </c>
      <c r="R161" t="b">
        <f>FALSE()</f>
        <v>0</v>
      </c>
      <c r="T161">
        <v>0.36843025684356701</v>
      </c>
      <c r="U161">
        <v>3.3854308128356898</v>
      </c>
      <c r="V161" t="s">
        <v>116</v>
      </c>
      <c r="W161" t="s">
        <v>303</v>
      </c>
      <c r="X161">
        <v>1</v>
      </c>
      <c r="Y161">
        <v>1</v>
      </c>
      <c r="Z161">
        <v>1</v>
      </c>
      <c r="AA161">
        <v>1</v>
      </c>
      <c r="AC161">
        <v>1</v>
      </c>
      <c r="AE161" t="s">
        <v>2448</v>
      </c>
      <c r="AF161" t="s">
        <v>2449</v>
      </c>
      <c r="AG161">
        <v>1</v>
      </c>
      <c r="AH161" t="e">
        <f>#DIV/0!</f>
        <v>#DIV/0!</v>
      </c>
      <c r="AI161" t="e">
        <f>#DIV/0!</f>
        <v>#DIV/0!</v>
      </c>
      <c r="AL161">
        <v>0</v>
      </c>
      <c r="AR161" t="s">
        <v>1368</v>
      </c>
    </row>
    <row r="162" spans="1:45" x14ac:dyDescent="0.3">
      <c r="A162" t="s">
        <v>309</v>
      </c>
      <c r="B162" t="s">
        <v>309</v>
      </c>
      <c r="C162" t="s">
        <v>309</v>
      </c>
      <c r="D162" t="s">
        <v>310</v>
      </c>
      <c r="E162" t="s">
        <v>1532</v>
      </c>
      <c r="F162">
        <v>2001</v>
      </c>
      <c r="G162" t="s">
        <v>107</v>
      </c>
      <c r="H162" t="s">
        <v>309</v>
      </c>
      <c r="I162">
        <v>1</v>
      </c>
      <c r="J162">
        <v>1</v>
      </c>
      <c r="K162">
        <v>1975</v>
      </c>
      <c r="L162">
        <v>1995</v>
      </c>
      <c r="M162">
        <v>1</v>
      </c>
      <c r="N162">
        <v>0</v>
      </c>
      <c r="O162">
        <v>0</v>
      </c>
      <c r="P162">
        <v>0</v>
      </c>
      <c r="Q162" t="s">
        <v>1250</v>
      </c>
      <c r="R162" t="b">
        <f>FALSE()</f>
        <v>0</v>
      </c>
      <c r="T162">
        <v>0.59537559747695901</v>
      </c>
      <c r="U162">
        <v>4.36155462265015</v>
      </c>
      <c r="V162" t="s">
        <v>116</v>
      </c>
      <c r="W162" t="s">
        <v>303</v>
      </c>
      <c r="X162">
        <v>1</v>
      </c>
      <c r="Y162">
        <v>1</v>
      </c>
      <c r="Z162">
        <v>1</v>
      </c>
      <c r="AA162">
        <v>1</v>
      </c>
      <c r="AC162">
        <v>1</v>
      </c>
      <c r="AE162" t="s">
        <v>2448</v>
      </c>
      <c r="AF162" t="s">
        <v>2449</v>
      </c>
      <c r="AG162">
        <v>1</v>
      </c>
      <c r="AH162" t="e">
        <f>#DIV/0!</f>
        <v>#DIV/0!</v>
      </c>
      <c r="AI162" t="e">
        <f>#DIV/0!</f>
        <v>#DIV/0!</v>
      </c>
      <c r="AL162">
        <v>0</v>
      </c>
      <c r="AR162" t="s">
        <v>1370</v>
      </c>
    </row>
    <row r="163" spans="1:45" x14ac:dyDescent="0.3">
      <c r="A163" t="s">
        <v>498</v>
      </c>
      <c r="B163" t="s">
        <v>498</v>
      </c>
      <c r="C163" t="s">
        <v>498</v>
      </c>
      <c r="D163" t="s">
        <v>500</v>
      </c>
      <c r="E163" t="s">
        <v>499</v>
      </c>
      <c r="F163">
        <v>1973</v>
      </c>
      <c r="G163" t="s">
        <v>220</v>
      </c>
      <c r="H163" t="s">
        <v>498</v>
      </c>
      <c r="I163">
        <v>1</v>
      </c>
      <c r="J163">
        <v>1</v>
      </c>
      <c r="K163">
        <v>1926</v>
      </c>
      <c r="L163">
        <v>1968</v>
      </c>
      <c r="M163">
        <v>0</v>
      </c>
      <c r="N163">
        <v>0</v>
      </c>
      <c r="O163">
        <v>0</v>
      </c>
      <c r="P163">
        <v>0</v>
      </c>
      <c r="Q163" t="s">
        <v>1064</v>
      </c>
      <c r="R163" t="b">
        <f>FALSE()</f>
        <v>0</v>
      </c>
      <c r="T163">
        <v>0.67125314474105802</v>
      </c>
      <c r="U163">
        <v>1.7773334980011</v>
      </c>
      <c r="V163" t="s">
        <v>116</v>
      </c>
      <c r="W163" t="s">
        <v>123</v>
      </c>
      <c r="X163">
        <v>1</v>
      </c>
      <c r="Y163">
        <v>1</v>
      </c>
      <c r="Z163">
        <v>1</v>
      </c>
      <c r="AA163">
        <v>1</v>
      </c>
      <c r="AC163">
        <v>1</v>
      </c>
      <c r="AE163" t="s">
        <v>2448</v>
      </c>
      <c r="AF163" t="s">
        <v>2449</v>
      </c>
      <c r="AG163">
        <v>1</v>
      </c>
      <c r="AH163" t="e">
        <f>#DIV/0!</f>
        <v>#DIV/0!</v>
      </c>
      <c r="AI163" t="e">
        <f>#DIV/0!</f>
        <v>#DIV/0!</v>
      </c>
      <c r="AL163">
        <v>0</v>
      </c>
      <c r="AR163" t="s">
        <v>1406</v>
      </c>
    </row>
    <row r="164" spans="1:45" x14ac:dyDescent="0.3">
      <c r="A164" t="s">
        <v>504</v>
      </c>
      <c r="B164" t="s">
        <v>504</v>
      </c>
      <c r="C164" t="s">
        <v>504</v>
      </c>
      <c r="D164" t="s">
        <v>505</v>
      </c>
      <c r="E164" t="s">
        <v>499</v>
      </c>
      <c r="F164">
        <v>1973</v>
      </c>
      <c r="G164" t="s">
        <v>220</v>
      </c>
      <c r="H164" t="s">
        <v>504</v>
      </c>
      <c r="I164">
        <v>1</v>
      </c>
      <c r="J164">
        <v>0</v>
      </c>
      <c r="K164">
        <v>1926</v>
      </c>
      <c r="L164">
        <v>1968</v>
      </c>
      <c r="M164">
        <v>0</v>
      </c>
      <c r="N164">
        <v>0</v>
      </c>
      <c r="O164">
        <v>0</v>
      </c>
      <c r="P164">
        <v>0</v>
      </c>
      <c r="Q164" t="s">
        <v>1066</v>
      </c>
      <c r="R164" t="b">
        <f>FALSE()</f>
        <v>0</v>
      </c>
      <c r="T164">
        <v>0.66307032108306896</v>
      </c>
      <c r="U164">
        <v>1.75520896911621</v>
      </c>
      <c r="V164" t="s">
        <v>116</v>
      </c>
      <c r="W164" t="s">
        <v>123</v>
      </c>
      <c r="X164">
        <v>1</v>
      </c>
      <c r="Y164">
        <v>1</v>
      </c>
      <c r="Z164">
        <v>1</v>
      </c>
      <c r="AA164">
        <v>1</v>
      </c>
      <c r="AC164">
        <v>1</v>
      </c>
      <c r="AE164" t="s">
        <v>2448</v>
      </c>
      <c r="AF164" t="s">
        <v>2449</v>
      </c>
      <c r="AG164">
        <v>1</v>
      </c>
      <c r="AH164" t="e">
        <f>#DIV/0!</f>
        <v>#DIV/0!</v>
      </c>
      <c r="AI164" t="e">
        <f>#DIV/0!</f>
        <v>#DIV/0!</v>
      </c>
      <c r="AL164">
        <v>0</v>
      </c>
      <c r="AR164" t="s">
        <v>1406</v>
      </c>
    </row>
    <row r="165" spans="1:45" s="14" customFormat="1" x14ac:dyDescent="0.3">
      <c r="A165" t="s">
        <v>718</v>
      </c>
      <c r="B165" t="s">
        <v>718</v>
      </c>
      <c r="C165" t="s">
        <v>718</v>
      </c>
      <c r="D165" t="s">
        <v>720</v>
      </c>
      <c r="E165" t="s">
        <v>719</v>
      </c>
      <c r="F165">
        <v>2014</v>
      </c>
      <c r="G165" t="s">
        <v>121</v>
      </c>
      <c r="H165" t="s">
        <v>718</v>
      </c>
      <c r="I165">
        <v>1</v>
      </c>
      <c r="J165">
        <v>0</v>
      </c>
      <c r="K165">
        <v>1963</v>
      </c>
      <c r="L165">
        <v>2010</v>
      </c>
      <c r="M165">
        <v>1</v>
      </c>
      <c r="N165">
        <v>0</v>
      </c>
      <c r="O165">
        <v>0</v>
      </c>
      <c r="P165">
        <v>0</v>
      </c>
      <c r="Q165" t="s">
        <v>1068</v>
      </c>
      <c r="R165" t="b">
        <f>FALSE()</f>
        <v>0</v>
      </c>
      <c r="S165"/>
      <c r="T165">
        <v>0.46662780642509499</v>
      </c>
      <c r="U165">
        <v>3.3192005157470699</v>
      </c>
      <c r="V165" t="s">
        <v>116</v>
      </c>
      <c r="W165" t="s">
        <v>123</v>
      </c>
      <c r="X165">
        <v>1</v>
      </c>
      <c r="Y165">
        <v>1</v>
      </c>
      <c r="Z165">
        <v>1</v>
      </c>
      <c r="AA165">
        <v>1</v>
      </c>
      <c r="AB165"/>
      <c r="AC165">
        <v>1</v>
      </c>
      <c r="AD165"/>
      <c r="AE165" t="s">
        <v>2450</v>
      </c>
      <c r="AF165" t="s">
        <v>2449</v>
      </c>
      <c r="AG165">
        <v>1</v>
      </c>
      <c r="AH165">
        <v>1.5052509884680501</v>
      </c>
      <c r="AI165">
        <v>1.56566062063541</v>
      </c>
      <c r="AJ165">
        <v>0.31</v>
      </c>
      <c r="AK165">
        <v>2.12</v>
      </c>
      <c r="AL165">
        <v>1</v>
      </c>
      <c r="AM165" t="s">
        <v>1328</v>
      </c>
      <c r="AN165">
        <v>5</v>
      </c>
      <c r="AO165" t="s">
        <v>1337</v>
      </c>
      <c r="AP165" t="s">
        <v>1335</v>
      </c>
      <c r="AQ165"/>
      <c r="AR165" t="s">
        <v>2697</v>
      </c>
      <c r="AS165" t="s">
        <v>2698</v>
      </c>
    </row>
    <row r="166" spans="1:45" x14ac:dyDescent="0.3">
      <c r="A166" t="s">
        <v>705</v>
      </c>
      <c r="B166" t="s">
        <v>705</v>
      </c>
      <c r="C166" t="s">
        <v>705</v>
      </c>
      <c r="D166" t="s">
        <v>707</v>
      </c>
      <c r="E166" t="s">
        <v>1201</v>
      </c>
      <c r="F166">
        <v>1989</v>
      </c>
      <c r="G166" t="s">
        <v>107</v>
      </c>
      <c r="H166" t="s">
        <v>705</v>
      </c>
      <c r="I166">
        <v>1</v>
      </c>
      <c r="J166">
        <v>1</v>
      </c>
      <c r="K166">
        <v>1934</v>
      </c>
      <c r="L166">
        <v>1987</v>
      </c>
      <c r="M166">
        <v>1</v>
      </c>
      <c r="N166">
        <v>0</v>
      </c>
      <c r="O166">
        <v>0</v>
      </c>
      <c r="P166">
        <v>0</v>
      </c>
      <c r="Q166" t="s">
        <v>1202</v>
      </c>
      <c r="R166" t="b">
        <f>FALSE()</f>
        <v>0</v>
      </c>
      <c r="T166">
        <v>2.0485405921936</v>
      </c>
      <c r="U166">
        <v>12.4904232025146</v>
      </c>
      <c r="V166" t="s">
        <v>116</v>
      </c>
      <c r="W166" t="s">
        <v>711</v>
      </c>
      <c r="X166">
        <v>-1</v>
      </c>
      <c r="Y166">
        <v>1</v>
      </c>
      <c r="Z166">
        <v>1</v>
      </c>
      <c r="AA166">
        <v>1</v>
      </c>
      <c r="AC166">
        <v>1</v>
      </c>
      <c r="AE166" t="s">
        <v>2450</v>
      </c>
      <c r="AF166" t="s">
        <v>2449</v>
      </c>
      <c r="AG166">
        <v>1</v>
      </c>
      <c r="AH166">
        <v>-1.02941738301186</v>
      </c>
      <c r="AI166">
        <v>1.0040533120992501</v>
      </c>
      <c r="AJ166">
        <v>-1.99</v>
      </c>
      <c r="AK166">
        <v>12.44</v>
      </c>
      <c r="AL166">
        <v>1</v>
      </c>
      <c r="AM166" t="s">
        <v>1328</v>
      </c>
      <c r="AN166">
        <v>10</v>
      </c>
      <c r="AO166" t="s">
        <v>1441</v>
      </c>
      <c r="AP166" t="s">
        <v>1348</v>
      </c>
      <c r="AR166" t="s">
        <v>2699</v>
      </c>
      <c r="AS166" t="s">
        <v>2700</v>
      </c>
    </row>
    <row r="167" spans="1:45" x14ac:dyDescent="0.3">
      <c r="A167" t="s">
        <v>167</v>
      </c>
      <c r="B167" t="s">
        <v>167</v>
      </c>
      <c r="C167" t="s">
        <v>167</v>
      </c>
      <c r="D167" t="s">
        <v>167</v>
      </c>
      <c r="E167" t="s">
        <v>168</v>
      </c>
      <c r="F167">
        <v>1981</v>
      </c>
      <c r="G167" t="s">
        <v>64</v>
      </c>
      <c r="H167" t="s">
        <v>167</v>
      </c>
      <c r="I167">
        <v>1</v>
      </c>
      <c r="J167">
        <v>1</v>
      </c>
      <c r="K167">
        <v>1926</v>
      </c>
      <c r="L167">
        <v>1975</v>
      </c>
      <c r="M167">
        <v>1</v>
      </c>
      <c r="N167">
        <v>0</v>
      </c>
      <c r="O167">
        <v>0</v>
      </c>
      <c r="P167">
        <v>0</v>
      </c>
      <c r="Q167" t="s">
        <v>1284</v>
      </c>
      <c r="R167" t="b">
        <f>FALSE()</f>
        <v>0</v>
      </c>
      <c r="T167">
        <v>1.1639156341552701</v>
      </c>
      <c r="U167">
        <v>3.3666696548461901</v>
      </c>
      <c r="V167" t="s">
        <v>116</v>
      </c>
      <c r="W167" t="s">
        <v>171</v>
      </c>
      <c r="X167">
        <v>-1</v>
      </c>
      <c r="Y167">
        <v>1</v>
      </c>
      <c r="Z167">
        <v>1</v>
      </c>
      <c r="AA167">
        <v>1</v>
      </c>
      <c r="AC167">
        <v>1</v>
      </c>
      <c r="AE167" t="s">
        <v>2448</v>
      </c>
      <c r="AF167" t="s">
        <v>2449</v>
      </c>
      <c r="AG167">
        <v>1</v>
      </c>
      <c r="AH167">
        <v>1.1523917169854201</v>
      </c>
      <c r="AI167">
        <v>1.0966350667251401</v>
      </c>
      <c r="AJ167">
        <v>1.01</v>
      </c>
      <c r="AK167">
        <v>3.07</v>
      </c>
      <c r="AL167">
        <v>1</v>
      </c>
      <c r="AM167" t="s">
        <v>1328</v>
      </c>
      <c r="AN167">
        <v>2</v>
      </c>
      <c r="AO167" t="s">
        <v>10</v>
      </c>
      <c r="AP167" t="s">
        <v>1348</v>
      </c>
      <c r="AR167" t="s">
        <v>1349</v>
      </c>
    </row>
    <row r="168" spans="1:45" x14ac:dyDescent="0.3">
      <c r="A168" t="s">
        <v>172</v>
      </c>
      <c r="B168" t="s">
        <v>2701</v>
      </c>
      <c r="C168" t="s">
        <v>2702</v>
      </c>
      <c r="D168" t="s">
        <v>174</v>
      </c>
      <c r="E168" t="s">
        <v>1525</v>
      </c>
      <c r="F168">
        <v>1996</v>
      </c>
      <c r="G168" t="s">
        <v>175</v>
      </c>
      <c r="H168" t="s">
        <v>172</v>
      </c>
      <c r="I168">
        <v>1</v>
      </c>
      <c r="J168">
        <v>1</v>
      </c>
      <c r="K168">
        <v>1979</v>
      </c>
      <c r="L168">
        <v>1991</v>
      </c>
      <c r="M168">
        <v>0</v>
      </c>
      <c r="N168">
        <v>0</v>
      </c>
      <c r="O168">
        <v>0</v>
      </c>
      <c r="P168">
        <v>0</v>
      </c>
      <c r="Q168" t="s">
        <v>1290</v>
      </c>
      <c r="R168" t="b">
        <f>FALSE()</f>
        <v>0</v>
      </c>
      <c r="S168" t="s">
        <v>180</v>
      </c>
      <c r="T168">
        <v>1.0165239572525</v>
      </c>
      <c r="U168">
        <v>3.6092472076415998</v>
      </c>
      <c r="V168" t="s">
        <v>116</v>
      </c>
      <c r="W168" t="s">
        <v>179</v>
      </c>
      <c r="X168">
        <v>1</v>
      </c>
      <c r="Y168">
        <v>1</v>
      </c>
      <c r="Z168">
        <v>0</v>
      </c>
      <c r="AA168">
        <v>1</v>
      </c>
      <c r="AC168">
        <v>1</v>
      </c>
      <c r="AE168" t="s">
        <v>2448</v>
      </c>
      <c r="AF168" t="s">
        <v>2449</v>
      </c>
      <c r="AG168">
        <v>1</v>
      </c>
      <c r="AH168" t="e">
        <f>#DIV/0!</f>
        <v>#DIV/0!</v>
      </c>
      <c r="AI168" t="e">
        <f>#DIV/0!</f>
        <v>#DIV/0!</v>
      </c>
      <c r="AL168">
        <v>0</v>
      </c>
      <c r="AR168" t="s">
        <v>1350</v>
      </c>
    </row>
    <row r="169" spans="1:45" x14ac:dyDescent="0.3">
      <c r="A169" t="s">
        <v>205</v>
      </c>
      <c r="B169" t="s">
        <v>205</v>
      </c>
      <c r="C169" t="s">
        <v>205</v>
      </c>
      <c r="D169" t="s">
        <v>207</v>
      </c>
      <c r="E169" t="s">
        <v>206</v>
      </c>
      <c r="F169">
        <v>2004</v>
      </c>
      <c r="G169" t="s">
        <v>208</v>
      </c>
      <c r="H169" t="s">
        <v>205</v>
      </c>
      <c r="I169">
        <v>1</v>
      </c>
      <c r="J169">
        <v>1</v>
      </c>
      <c r="K169">
        <v>1980</v>
      </c>
      <c r="L169">
        <v>1998</v>
      </c>
      <c r="M169">
        <v>0</v>
      </c>
      <c r="N169">
        <v>0</v>
      </c>
      <c r="O169">
        <v>1</v>
      </c>
      <c r="P169">
        <v>0</v>
      </c>
      <c r="Q169" t="s">
        <v>1051</v>
      </c>
      <c r="R169" t="b">
        <f>FALSE()</f>
        <v>0</v>
      </c>
      <c r="S169" t="s">
        <v>294</v>
      </c>
      <c r="T169">
        <v>0.59559279680252097</v>
      </c>
      <c r="U169">
        <v>1.95781791210175</v>
      </c>
      <c r="V169" t="s">
        <v>116</v>
      </c>
      <c r="W169" t="s">
        <v>179</v>
      </c>
      <c r="X169">
        <v>-1</v>
      </c>
      <c r="Y169">
        <v>1</v>
      </c>
      <c r="Z169">
        <v>0</v>
      </c>
      <c r="AA169">
        <v>1</v>
      </c>
      <c r="AC169">
        <v>1</v>
      </c>
      <c r="AE169" t="s">
        <v>2448</v>
      </c>
      <c r="AF169" t="s">
        <v>2449</v>
      </c>
      <c r="AG169">
        <v>1</v>
      </c>
      <c r="AH169">
        <v>-2.8912271689442801</v>
      </c>
      <c r="AI169">
        <v>0.35596689310940799</v>
      </c>
      <c r="AJ169">
        <v>-0.20599999999999999</v>
      </c>
      <c r="AK169">
        <v>5.5</v>
      </c>
      <c r="AL169">
        <v>1</v>
      </c>
      <c r="AM169" t="s">
        <v>1328</v>
      </c>
      <c r="AN169">
        <v>5</v>
      </c>
      <c r="AO169" t="s">
        <v>10</v>
      </c>
      <c r="AP169" t="s">
        <v>1335</v>
      </c>
      <c r="AR169" t="s">
        <v>1356</v>
      </c>
    </row>
    <row r="170" spans="1:45" x14ac:dyDescent="0.3">
      <c r="A170" t="s">
        <v>210</v>
      </c>
      <c r="B170" t="s">
        <v>210</v>
      </c>
      <c r="C170" t="s">
        <v>210</v>
      </c>
      <c r="D170" t="s">
        <v>212</v>
      </c>
      <c r="E170" t="s">
        <v>211</v>
      </c>
      <c r="F170">
        <v>1977</v>
      </c>
      <c r="G170" t="s">
        <v>107</v>
      </c>
      <c r="H170" t="s">
        <v>210</v>
      </c>
      <c r="I170">
        <v>1</v>
      </c>
      <c r="J170">
        <v>1</v>
      </c>
      <c r="K170">
        <v>1957</v>
      </c>
      <c r="L170">
        <v>1971</v>
      </c>
      <c r="M170">
        <v>1</v>
      </c>
      <c r="N170">
        <v>0</v>
      </c>
      <c r="O170">
        <v>0</v>
      </c>
      <c r="P170">
        <v>0</v>
      </c>
      <c r="Q170" t="s">
        <v>1144</v>
      </c>
      <c r="R170" t="b">
        <f>FALSE()</f>
        <v>0</v>
      </c>
      <c r="S170" t="s">
        <v>216</v>
      </c>
      <c r="T170">
        <v>0.35938584804534901</v>
      </c>
      <c r="U170">
        <v>2.0569224357604998</v>
      </c>
      <c r="V170" t="s">
        <v>116</v>
      </c>
      <c r="W170" t="s">
        <v>179</v>
      </c>
      <c r="X170">
        <v>1</v>
      </c>
      <c r="Y170">
        <v>1</v>
      </c>
      <c r="Z170">
        <v>1</v>
      </c>
      <c r="AA170">
        <v>1</v>
      </c>
      <c r="AB170">
        <v>1</v>
      </c>
      <c r="AC170">
        <v>1</v>
      </c>
      <c r="AE170" t="s">
        <v>2448</v>
      </c>
      <c r="AF170" t="s">
        <v>2449</v>
      </c>
      <c r="AG170">
        <v>1</v>
      </c>
      <c r="AH170" t="e">
        <f>#DIV/0!</f>
        <v>#DIV/0!</v>
      </c>
      <c r="AI170" t="e">
        <f>#DIV/0!</f>
        <v>#DIV/0!</v>
      </c>
      <c r="AL170">
        <v>0</v>
      </c>
      <c r="AR170" t="s">
        <v>1357</v>
      </c>
    </row>
    <row r="171" spans="1:45" x14ac:dyDescent="0.3">
      <c r="A171" t="s">
        <v>247</v>
      </c>
      <c r="B171" t="s">
        <v>247</v>
      </c>
      <c r="C171" t="s">
        <v>2703</v>
      </c>
      <c r="D171" t="s">
        <v>249</v>
      </c>
      <c r="E171" t="s">
        <v>1528</v>
      </c>
      <c r="F171">
        <v>2007</v>
      </c>
      <c r="G171" t="s">
        <v>107</v>
      </c>
      <c r="H171" t="s">
        <v>247</v>
      </c>
      <c r="I171">
        <v>1</v>
      </c>
      <c r="J171">
        <v>0</v>
      </c>
      <c r="K171">
        <v>1984</v>
      </c>
      <c r="L171">
        <v>2003</v>
      </c>
      <c r="M171">
        <v>1</v>
      </c>
      <c r="N171">
        <v>0</v>
      </c>
      <c r="O171">
        <v>0</v>
      </c>
      <c r="P171">
        <v>0</v>
      </c>
      <c r="Q171" t="s">
        <v>1217</v>
      </c>
      <c r="R171" t="b">
        <f>FALSE()</f>
        <v>0</v>
      </c>
      <c r="T171">
        <v>0.94507193565368597</v>
      </c>
      <c r="U171">
        <v>2.3446784019470202</v>
      </c>
      <c r="V171" t="s">
        <v>116</v>
      </c>
      <c r="W171" t="s">
        <v>179</v>
      </c>
      <c r="X171">
        <v>1</v>
      </c>
      <c r="Y171">
        <v>1</v>
      </c>
      <c r="Z171">
        <v>1</v>
      </c>
      <c r="AA171">
        <v>1</v>
      </c>
      <c r="AC171">
        <v>1</v>
      </c>
      <c r="AE171" t="s">
        <v>2448</v>
      </c>
      <c r="AF171" t="s">
        <v>2449</v>
      </c>
      <c r="AG171">
        <v>1</v>
      </c>
      <c r="AH171">
        <v>2.1978417108225301</v>
      </c>
      <c r="AI171">
        <v>0.82850826923923004</v>
      </c>
      <c r="AJ171">
        <v>0.43</v>
      </c>
      <c r="AK171">
        <v>2.83</v>
      </c>
      <c r="AL171">
        <v>1</v>
      </c>
      <c r="AM171" t="s">
        <v>1328</v>
      </c>
      <c r="AN171">
        <v>3</v>
      </c>
      <c r="AO171" t="s">
        <v>10</v>
      </c>
      <c r="AP171" t="s">
        <v>1361</v>
      </c>
      <c r="AR171" t="s">
        <v>1362</v>
      </c>
    </row>
    <row r="172" spans="1:45" x14ac:dyDescent="0.3">
      <c r="A172" t="s">
        <v>251</v>
      </c>
      <c r="B172" t="s">
        <v>2704</v>
      </c>
      <c r="C172" t="s">
        <v>2704</v>
      </c>
      <c r="D172" t="s">
        <v>252</v>
      </c>
      <c r="E172" t="s">
        <v>1528</v>
      </c>
      <c r="F172">
        <v>2007</v>
      </c>
      <c r="G172" t="s">
        <v>107</v>
      </c>
      <c r="H172" t="s">
        <v>251</v>
      </c>
      <c r="I172">
        <v>1</v>
      </c>
      <c r="J172">
        <v>0</v>
      </c>
      <c r="K172">
        <v>1984</v>
      </c>
      <c r="L172">
        <v>2003</v>
      </c>
      <c r="M172">
        <v>1</v>
      </c>
      <c r="N172">
        <v>0</v>
      </c>
      <c r="O172">
        <v>0</v>
      </c>
      <c r="P172">
        <v>0</v>
      </c>
      <c r="Q172" t="s">
        <v>1232</v>
      </c>
      <c r="R172" t="b">
        <f>FALSE()</f>
        <v>0</v>
      </c>
      <c r="S172" t="s">
        <v>254</v>
      </c>
      <c r="T172">
        <v>0.27236714959144598</v>
      </c>
      <c r="U172">
        <v>1.8186888694763199</v>
      </c>
      <c r="V172" t="s">
        <v>116</v>
      </c>
      <c r="W172" t="s">
        <v>179</v>
      </c>
      <c r="X172">
        <v>1</v>
      </c>
      <c r="Y172">
        <v>1</v>
      </c>
      <c r="Z172">
        <v>1</v>
      </c>
      <c r="AA172">
        <v>1</v>
      </c>
      <c r="AC172">
        <v>1</v>
      </c>
      <c r="AE172" t="s">
        <v>2448</v>
      </c>
      <c r="AF172" t="s">
        <v>2449</v>
      </c>
      <c r="AG172">
        <v>1</v>
      </c>
      <c r="AH172">
        <v>0.71675565681959497</v>
      </c>
      <c r="AI172">
        <v>0.46395124221334699</v>
      </c>
      <c r="AJ172">
        <v>0.38</v>
      </c>
      <c r="AK172">
        <v>3.92</v>
      </c>
      <c r="AL172">
        <v>1</v>
      </c>
      <c r="AM172" t="s">
        <v>1328</v>
      </c>
      <c r="AN172">
        <v>3</v>
      </c>
      <c r="AO172" t="s">
        <v>10</v>
      </c>
      <c r="AP172" t="s">
        <v>1361</v>
      </c>
      <c r="AR172" t="s">
        <v>1363</v>
      </c>
    </row>
    <row r="173" spans="1:45" x14ac:dyDescent="0.3">
      <c r="A173" t="s">
        <v>410</v>
      </c>
      <c r="B173" t="s">
        <v>2705</v>
      </c>
      <c r="C173" t="s">
        <v>2706</v>
      </c>
      <c r="D173" t="s">
        <v>412</v>
      </c>
      <c r="E173" t="s">
        <v>1535</v>
      </c>
      <c r="F173">
        <v>2004</v>
      </c>
      <c r="G173" t="s">
        <v>20</v>
      </c>
      <c r="H173" t="s">
        <v>410</v>
      </c>
      <c r="I173">
        <v>1</v>
      </c>
      <c r="J173">
        <v>0</v>
      </c>
      <c r="K173">
        <v>1973</v>
      </c>
      <c r="L173">
        <v>1997</v>
      </c>
      <c r="M173">
        <v>0</v>
      </c>
      <c r="N173">
        <v>1</v>
      </c>
      <c r="O173">
        <v>0</v>
      </c>
      <c r="P173">
        <v>0</v>
      </c>
      <c r="Q173" t="s">
        <v>1082</v>
      </c>
      <c r="R173" t="b">
        <f>FALSE()</f>
        <v>0</v>
      </c>
      <c r="S173" t="s">
        <v>414</v>
      </c>
      <c r="T173">
        <v>0.54336220026016202</v>
      </c>
      <c r="U173">
        <v>3.40177202224731</v>
      </c>
      <c r="V173" t="s">
        <v>116</v>
      </c>
      <c r="W173" t="s">
        <v>179</v>
      </c>
      <c r="X173">
        <v>1</v>
      </c>
      <c r="Y173">
        <v>1</v>
      </c>
      <c r="Z173">
        <v>1</v>
      </c>
      <c r="AA173">
        <v>1</v>
      </c>
      <c r="AC173">
        <v>1</v>
      </c>
      <c r="AE173" t="s">
        <v>2448</v>
      </c>
      <c r="AF173" t="s">
        <v>2492</v>
      </c>
      <c r="AG173">
        <v>1</v>
      </c>
      <c r="AH173" t="e">
        <f>#DIV/0!</f>
        <v>#DIV/0!</v>
      </c>
      <c r="AI173" t="e">
        <f>#DIV/0!</f>
        <v>#DIV/0!</v>
      </c>
      <c r="AL173">
        <v>0</v>
      </c>
      <c r="AR173">
        <v>0</v>
      </c>
    </row>
    <row r="174" spans="1:45" x14ac:dyDescent="0.3">
      <c r="A174" t="s">
        <v>493</v>
      </c>
      <c r="B174" t="s">
        <v>493</v>
      </c>
      <c r="C174" t="s">
        <v>493</v>
      </c>
      <c r="D174" t="s">
        <v>494</v>
      </c>
      <c r="E174" t="s">
        <v>479</v>
      </c>
      <c r="F174">
        <v>1992</v>
      </c>
      <c r="G174" t="s">
        <v>107</v>
      </c>
      <c r="H174" t="s">
        <v>493</v>
      </c>
      <c r="I174">
        <v>1</v>
      </c>
      <c r="J174">
        <v>1</v>
      </c>
      <c r="K174">
        <v>1963</v>
      </c>
      <c r="L174">
        <v>1990</v>
      </c>
      <c r="M174">
        <v>1</v>
      </c>
      <c r="N174">
        <v>0</v>
      </c>
      <c r="O174">
        <v>0</v>
      </c>
      <c r="P174">
        <v>0</v>
      </c>
      <c r="Q174" t="s">
        <v>1072</v>
      </c>
      <c r="R174" t="b">
        <f>FALSE()</f>
        <v>0</v>
      </c>
      <c r="T174">
        <v>1.01236760616303</v>
      </c>
      <c r="U174">
        <v>4.6087017059326199</v>
      </c>
      <c r="V174" t="s">
        <v>116</v>
      </c>
      <c r="W174" t="s">
        <v>179</v>
      </c>
      <c r="X174">
        <v>1</v>
      </c>
      <c r="Y174">
        <v>1</v>
      </c>
      <c r="Z174">
        <v>1</v>
      </c>
      <c r="AA174">
        <v>1</v>
      </c>
      <c r="AC174">
        <v>1</v>
      </c>
      <c r="AE174" t="s">
        <v>2448</v>
      </c>
      <c r="AF174" t="s">
        <v>2449</v>
      </c>
      <c r="AG174">
        <v>1</v>
      </c>
      <c r="AH174" t="e">
        <f>#DIV/0!</f>
        <v>#DIV/0!</v>
      </c>
      <c r="AI174" t="e">
        <f>#DIV/0!</f>
        <v>#DIV/0!</v>
      </c>
      <c r="AL174">
        <v>0</v>
      </c>
      <c r="AR174" t="s">
        <v>1404</v>
      </c>
    </row>
    <row r="175" spans="1:45" x14ac:dyDescent="0.3">
      <c r="A175" t="s">
        <v>478</v>
      </c>
      <c r="C175">
        <v>0</v>
      </c>
      <c r="D175" t="s">
        <v>480</v>
      </c>
      <c r="E175" t="s">
        <v>479</v>
      </c>
      <c r="F175">
        <v>1992</v>
      </c>
      <c r="G175" t="s">
        <v>107</v>
      </c>
      <c r="H175" t="s">
        <v>478</v>
      </c>
      <c r="I175">
        <v>0</v>
      </c>
      <c r="J175">
        <v>0</v>
      </c>
      <c r="K175">
        <v>1963</v>
      </c>
      <c r="L175">
        <v>1990</v>
      </c>
      <c r="M175">
        <v>1</v>
      </c>
      <c r="N175">
        <v>0</v>
      </c>
      <c r="O175">
        <v>0</v>
      </c>
      <c r="P175">
        <v>0</v>
      </c>
      <c r="Q175" t="s">
        <v>1055</v>
      </c>
      <c r="R175" t="b">
        <f>FALSE()</f>
        <v>0</v>
      </c>
      <c r="S175" t="s">
        <v>482</v>
      </c>
      <c r="T175">
        <v>0.70901685953140303</v>
      </c>
      <c r="U175">
        <v>3.5007300376892099</v>
      </c>
      <c r="V175" t="s">
        <v>116</v>
      </c>
      <c r="W175" t="s">
        <v>179</v>
      </c>
      <c r="X175">
        <v>1</v>
      </c>
      <c r="Y175">
        <v>1</v>
      </c>
      <c r="Z175">
        <v>1</v>
      </c>
      <c r="AA175">
        <v>1</v>
      </c>
      <c r="AC175">
        <v>1</v>
      </c>
      <c r="AE175" t="s">
        <v>2448</v>
      </c>
      <c r="AF175" t="s">
        <v>2449</v>
      </c>
      <c r="AG175">
        <v>1</v>
      </c>
      <c r="AH175" t="e">
        <f>#DIV/0!</f>
        <v>#DIV/0!</v>
      </c>
      <c r="AI175" t="e">
        <f>#DIV/0!</f>
        <v>#DIV/0!</v>
      </c>
      <c r="AL175">
        <v>0</v>
      </c>
      <c r="AR175" t="s">
        <v>1401</v>
      </c>
    </row>
    <row r="176" spans="1:45" x14ac:dyDescent="0.3">
      <c r="A176" t="s">
        <v>547</v>
      </c>
      <c r="C176">
        <v>0</v>
      </c>
      <c r="D176" t="s">
        <v>548</v>
      </c>
      <c r="E176" t="s">
        <v>540</v>
      </c>
      <c r="F176">
        <v>1998</v>
      </c>
      <c r="G176" t="s">
        <v>139</v>
      </c>
      <c r="H176" t="s">
        <v>547</v>
      </c>
      <c r="I176">
        <v>0</v>
      </c>
      <c r="J176">
        <v>0</v>
      </c>
      <c r="K176">
        <v>1975</v>
      </c>
      <c r="L176">
        <v>1993</v>
      </c>
      <c r="M176">
        <v>0</v>
      </c>
      <c r="N176">
        <v>1</v>
      </c>
      <c r="O176">
        <v>0</v>
      </c>
      <c r="P176">
        <v>0</v>
      </c>
      <c r="Q176" t="s">
        <v>1187</v>
      </c>
      <c r="R176" t="b">
        <f>FALSE()</f>
        <v>0</v>
      </c>
      <c r="S176" t="s">
        <v>543</v>
      </c>
      <c r="T176" t="e">
        <f>#N/A</f>
        <v>#N/A</v>
      </c>
      <c r="U176" t="e">
        <f>#N/A</f>
        <v>#N/A</v>
      </c>
      <c r="V176" t="s">
        <v>116</v>
      </c>
      <c r="W176" t="s">
        <v>179</v>
      </c>
      <c r="X176">
        <v>1</v>
      </c>
      <c r="Y176">
        <v>1</v>
      </c>
      <c r="Z176">
        <v>1</v>
      </c>
      <c r="AA176">
        <v>1</v>
      </c>
      <c r="AC176" t="s">
        <v>2493</v>
      </c>
      <c r="AE176" t="s">
        <v>2448</v>
      </c>
      <c r="AF176" t="s">
        <v>2449</v>
      </c>
      <c r="AG176">
        <v>1</v>
      </c>
      <c r="AH176" t="e">
        <f>#N/A</f>
        <v>#N/A</v>
      </c>
      <c r="AI176" t="e">
        <f>#N/A</f>
        <v>#N/A</v>
      </c>
      <c r="AL176">
        <v>0</v>
      </c>
      <c r="AR176" t="s">
        <v>1409</v>
      </c>
    </row>
    <row r="177" spans="1:45" x14ac:dyDescent="0.3">
      <c r="A177" t="s">
        <v>736</v>
      </c>
      <c r="B177" t="s">
        <v>2707</v>
      </c>
      <c r="C177" t="s">
        <v>2708</v>
      </c>
      <c r="D177" t="s">
        <v>737</v>
      </c>
      <c r="E177" t="s">
        <v>1541</v>
      </c>
      <c r="F177">
        <v>1994</v>
      </c>
      <c r="G177" t="s">
        <v>107</v>
      </c>
      <c r="H177" t="s">
        <v>736</v>
      </c>
      <c r="I177">
        <v>1</v>
      </c>
      <c r="J177">
        <v>1</v>
      </c>
      <c r="K177">
        <v>1968</v>
      </c>
      <c r="L177">
        <v>1990</v>
      </c>
      <c r="M177">
        <v>1</v>
      </c>
      <c r="N177">
        <v>0</v>
      </c>
      <c r="O177">
        <v>0</v>
      </c>
      <c r="P177">
        <v>0</v>
      </c>
      <c r="Q177" t="s">
        <v>1080</v>
      </c>
      <c r="R177" t="b">
        <f>FALSE()</f>
        <v>0</v>
      </c>
      <c r="T177">
        <v>0.90384429693222001</v>
      </c>
      <c r="U177">
        <v>4.4810070991516104</v>
      </c>
      <c r="V177" t="s">
        <v>116</v>
      </c>
      <c r="W177" t="s">
        <v>179</v>
      </c>
      <c r="X177">
        <v>1</v>
      </c>
      <c r="Y177">
        <v>1</v>
      </c>
      <c r="Z177">
        <v>1</v>
      </c>
      <c r="AA177">
        <v>1</v>
      </c>
      <c r="AC177">
        <v>1</v>
      </c>
      <c r="AE177" t="s">
        <v>2450</v>
      </c>
      <c r="AF177" t="s">
        <v>2449</v>
      </c>
      <c r="AG177">
        <v>1</v>
      </c>
      <c r="AH177">
        <v>1.37292804597299</v>
      </c>
      <c r="AI177">
        <v>1.3261340926758201</v>
      </c>
      <c r="AJ177">
        <v>0.65833333333333299</v>
      </c>
      <c r="AK177">
        <v>3.379</v>
      </c>
      <c r="AL177">
        <v>1</v>
      </c>
      <c r="AM177" t="s">
        <v>1328</v>
      </c>
      <c r="AN177">
        <v>10</v>
      </c>
      <c r="AO177" t="s">
        <v>10</v>
      </c>
      <c r="AP177" t="s">
        <v>1335</v>
      </c>
      <c r="AR177" t="s">
        <v>2709</v>
      </c>
      <c r="AS177" t="s">
        <v>2710</v>
      </c>
    </row>
    <row r="178" spans="1:45" x14ac:dyDescent="0.3">
      <c r="A178" t="s">
        <v>778</v>
      </c>
      <c r="B178" t="s">
        <v>778</v>
      </c>
      <c r="C178" t="s">
        <v>778</v>
      </c>
      <c r="D178" t="s">
        <v>780</v>
      </c>
      <c r="E178" t="s">
        <v>779</v>
      </c>
      <c r="F178">
        <v>2011</v>
      </c>
      <c r="G178" t="s">
        <v>781</v>
      </c>
      <c r="H178" t="s">
        <v>778</v>
      </c>
      <c r="I178">
        <v>1</v>
      </c>
      <c r="J178">
        <v>1</v>
      </c>
      <c r="K178">
        <v>1963</v>
      </c>
      <c r="L178">
        <v>2009</v>
      </c>
      <c r="M178">
        <v>0</v>
      </c>
      <c r="N178">
        <v>0</v>
      </c>
      <c r="O178">
        <v>0</v>
      </c>
      <c r="P178">
        <v>0</v>
      </c>
      <c r="Q178" t="s">
        <v>1143</v>
      </c>
      <c r="R178" t="b">
        <f>FALSE()</f>
        <v>0</v>
      </c>
      <c r="T178">
        <v>0.95008623600006104</v>
      </c>
      <c r="U178">
        <v>7.26918268203735</v>
      </c>
      <c r="V178" t="s">
        <v>116</v>
      </c>
      <c r="W178" t="s">
        <v>179</v>
      </c>
      <c r="X178">
        <v>-1</v>
      </c>
      <c r="Y178">
        <v>1</v>
      </c>
      <c r="Z178">
        <v>1</v>
      </c>
      <c r="AA178">
        <v>1</v>
      </c>
      <c r="AC178">
        <v>1</v>
      </c>
      <c r="AE178" t="s">
        <v>2450</v>
      </c>
      <c r="AF178" t="s">
        <v>2449</v>
      </c>
      <c r="AG178">
        <v>1</v>
      </c>
      <c r="AH178">
        <v>-1.0000907747369101</v>
      </c>
      <c r="AI178">
        <v>1.11149582294149</v>
      </c>
      <c r="AJ178">
        <v>-0.95</v>
      </c>
      <c r="AK178">
        <v>6.54</v>
      </c>
      <c r="AL178">
        <v>1</v>
      </c>
      <c r="AM178" t="s">
        <v>1328</v>
      </c>
      <c r="AN178">
        <v>10</v>
      </c>
      <c r="AO178" t="s">
        <v>1337</v>
      </c>
      <c r="AP178" t="s">
        <v>1348</v>
      </c>
      <c r="AR178" t="s">
        <v>2711</v>
      </c>
      <c r="AS178" t="s">
        <v>2712</v>
      </c>
    </row>
    <row r="179" spans="1:45" x14ac:dyDescent="0.3">
      <c r="A179" t="s">
        <v>809</v>
      </c>
      <c r="B179" t="s">
        <v>809</v>
      </c>
      <c r="C179" t="s">
        <v>809</v>
      </c>
      <c r="D179" t="s">
        <v>811</v>
      </c>
      <c r="E179" t="s">
        <v>1129</v>
      </c>
      <c r="F179">
        <v>1998</v>
      </c>
      <c r="G179" t="s">
        <v>107</v>
      </c>
      <c r="H179" t="s">
        <v>809</v>
      </c>
      <c r="I179">
        <v>1</v>
      </c>
      <c r="J179">
        <v>1</v>
      </c>
      <c r="K179">
        <v>1963</v>
      </c>
      <c r="L179">
        <v>1994</v>
      </c>
      <c r="M179">
        <v>1</v>
      </c>
      <c r="N179">
        <v>0</v>
      </c>
      <c r="O179">
        <v>0</v>
      </c>
      <c r="P179">
        <v>0</v>
      </c>
      <c r="Q179" t="s">
        <v>2713</v>
      </c>
      <c r="R179" t="b">
        <f>FALSE()</f>
        <v>0</v>
      </c>
      <c r="T179">
        <v>0.35917037725448597</v>
      </c>
      <c r="U179">
        <v>1.96039974689484</v>
      </c>
      <c r="V179" t="s">
        <v>116</v>
      </c>
      <c r="W179" t="s">
        <v>179</v>
      </c>
      <c r="X179">
        <v>1</v>
      </c>
      <c r="Y179">
        <v>1</v>
      </c>
      <c r="Z179">
        <v>1</v>
      </c>
      <c r="AA179">
        <v>1</v>
      </c>
      <c r="AC179">
        <v>1</v>
      </c>
      <c r="AE179" t="s">
        <v>2450</v>
      </c>
      <c r="AF179" t="s">
        <v>2449</v>
      </c>
      <c r="AG179">
        <v>1</v>
      </c>
      <c r="AH179" t="e">
        <f>#DIV/0!</f>
        <v>#DIV/0!</v>
      </c>
      <c r="AI179" t="e">
        <f>#DIV/0!</f>
        <v>#DIV/0!</v>
      </c>
      <c r="AL179">
        <v>0</v>
      </c>
      <c r="AR179" t="s">
        <v>2714</v>
      </c>
      <c r="AS179" t="s">
        <v>2715</v>
      </c>
    </row>
    <row r="180" spans="1:45" x14ac:dyDescent="0.3">
      <c r="A180" t="s">
        <v>878</v>
      </c>
      <c r="B180" t="s">
        <v>2716</v>
      </c>
      <c r="C180" t="s">
        <v>2716</v>
      </c>
      <c r="D180" t="s">
        <v>879</v>
      </c>
      <c r="E180" t="s">
        <v>1512</v>
      </c>
      <c r="F180">
        <v>2007</v>
      </c>
      <c r="G180" t="s">
        <v>847</v>
      </c>
      <c r="H180" t="s">
        <v>878</v>
      </c>
      <c r="I180">
        <v>1</v>
      </c>
      <c r="J180">
        <v>1</v>
      </c>
      <c r="K180">
        <v>1961</v>
      </c>
      <c r="L180">
        <v>2001</v>
      </c>
      <c r="M180">
        <v>0</v>
      </c>
      <c r="N180">
        <v>1</v>
      </c>
      <c r="O180">
        <v>0</v>
      </c>
      <c r="P180">
        <v>0</v>
      </c>
      <c r="Q180" t="s">
        <v>1141</v>
      </c>
      <c r="R180" t="b">
        <f>TRUE()</f>
        <v>1</v>
      </c>
      <c r="T180">
        <v>0.447688639163971</v>
      </c>
      <c r="U180">
        <v>4.4535942077636701</v>
      </c>
      <c r="V180" t="s">
        <v>116</v>
      </c>
      <c r="W180" t="s">
        <v>179</v>
      </c>
      <c r="X180">
        <v>1</v>
      </c>
      <c r="Y180">
        <v>1</v>
      </c>
      <c r="Z180">
        <v>1</v>
      </c>
      <c r="AA180">
        <v>1</v>
      </c>
      <c r="AC180">
        <v>1</v>
      </c>
      <c r="AE180" t="s">
        <v>2450</v>
      </c>
      <c r="AF180" t="s">
        <v>2480</v>
      </c>
      <c r="AG180">
        <v>1</v>
      </c>
      <c r="AH180" t="e">
        <f>#DIV/0!</f>
        <v>#DIV/0!</v>
      </c>
      <c r="AI180" t="e">
        <f>#DIV/0!</f>
        <v>#DIV/0!</v>
      </c>
      <c r="AL180">
        <v>0</v>
      </c>
      <c r="AR180" t="s">
        <v>2673</v>
      </c>
      <c r="AS180" t="s">
        <v>2717</v>
      </c>
    </row>
    <row r="181" spans="1:45" x14ac:dyDescent="0.3">
      <c r="A181" t="s">
        <v>110</v>
      </c>
      <c r="B181" t="s">
        <v>110</v>
      </c>
      <c r="C181" t="s">
        <v>2718</v>
      </c>
      <c r="D181" t="s">
        <v>112</v>
      </c>
      <c r="E181" t="s">
        <v>1521</v>
      </c>
      <c r="F181">
        <v>2006</v>
      </c>
      <c r="G181" t="s">
        <v>107</v>
      </c>
      <c r="H181" t="s">
        <v>110</v>
      </c>
      <c r="I181">
        <v>1</v>
      </c>
      <c r="J181">
        <v>1</v>
      </c>
      <c r="K181">
        <v>1963</v>
      </c>
      <c r="L181">
        <v>2000</v>
      </c>
      <c r="M181">
        <v>1</v>
      </c>
      <c r="N181">
        <v>0</v>
      </c>
      <c r="O181">
        <v>0</v>
      </c>
      <c r="P181">
        <v>1</v>
      </c>
      <c r="Q181" t="s">
        <v>1313</v>
      </c>
      <c r="R181" t="b">
        <f>FALSE()</f>
        <v>0</v>
      </c>
      <c r="T181">
        <v>0.98776537179946899</v>
      </c>
      <c r="U181">
        <v>3.12274217605591</v>
      </c>
      <c r="V181" t="s">
        <v>116</v>
      </c>
      <c r="W181" t="s">
        <v>117</v>
      </c>
      <c r="X181">
        <v>-1</v>
      </c>
      <c r="Y181">
        <v>1</v>
      </c>
      <c r="Z181">
        <v>1</v>
      </c>
      <c r="AA181">
        <v>1</v>
      </c>
      <c r="AC181">
        <v>1</v>
      </c>
      <c r="AE181" t="s">
        <v>2448</v>
      </c>
      <c r="AF181" t="s">
        <v>2449</v>
      </c>
      <c r="AG181">
        <v>1</v>
      </c>
      <c r="AH181">
        <v>-0.93185412433912196</v>
      </c>
      <c r="AI181">
        <v>1.00733618582449</v>
      </c>
      <c r="AJ181">
        <v>-1.06</v>
      </c>
      <c r="AK181">
        <v>3.1</v>
      </c>
      <c r="AL181">
        <v>1</v>
      </c>
      <c r="AM181" t="s">
        <v>1036</v>
      </c>
      <c r="AN181">
        <v>5</v>
      </c>
      <c r="AO181" t="s">
        <v>1337</v>
      </c>
      <c r="AP181" t="s">
        <v>1335</v>
      </c>
      <c r="AR181" t="s">
        <v>1338</v>
      </c>
    </row>
    <row r="182" spans="1:45" x14ac:dyDescent="0.3">
      <c r="A182" t="s">
        <v>146</v>
      </c>
      <c r="B182" t="s">
        <v>146</v>
      </c>
      <c r="C182" t="s">
        <v>146</v>
      </c>
      <c r="D182" t="s">
        <v>148</v>
      </c>
      <c r="E182" t="s">
        <v>1509</v>
      </c>
      <c r="F182">
        <v>2010</v>
      </c>
      <c r="G182" t="s">
        <v>107</v>
      </c>
      <c r="H182" t="s">
        <v>146</v>
      </c>
      <c r="I182">
        <v>1</v>
      </c>
      <c r="J182">
        <v>1</v>
      </c>
      <c r="K182">
        <v>1962</v>
      </c>
      <c r="L182">
        <v>2005</v>
      </c>
      <c r="M182">
        <v>1</v>
      </c>
      <c r="N182">
        <v>0</v>
      </c>
      <c r="O182">
        <v>0</v>
      </c>
      <c r="P182">
        <v>0</v>
      </c>
      <c r="Q182" t="s">
        <v>1315</v>
      </c>
      <c r="R182" t="b">
        <f>FALSE()</f>
        <v>0</v>
      </c>
      <c r="T182">
        <v>0.62540799379348799</v>
      </c>
      <c r="U182">
        <v>2.3101861476898198</v>
      </c>
      <c r="V182" t="s">
        <v>116</v>
      </c>
      <c r="W182" t="s">
        <v>117</v>
      </c>
      <c r="X182">
        <v>-1</v>
      </c>
      <c r="Y182">
        <v>1</v>
      </c>
      <c r="Z182">
        <v>1</v>
      </c>
      <c r="AA182">
        <v>1</v>
      </c>
      <c r="AC182">
        <v>1</v>
      </c>
      <c r="AE182" t="s">
        <v>2448</v>
      </c>
      <c r="AF182" t="s">
        <v>2489</v>
      </c>
      <c r="AG182">
        <v>1</v>
      </c>
      <c r="AH182">
        <v>-0.962166144297673</v>
      </c>
      <c r="AI182">
        <v>1.2623968020162899</v>
      </c>
      <c r="AJ182">
        <v>-0.65</v>
      </c>
      <c r="AK182">
        <v>1.83</v>
      </c>
      <c r="AL182">
        <v>1</v>
      </c>
      <c r="AM182" t="s">
        <v>1328</v>
      </c>
      <c r="AN182">
        <v>10</v>
      </c>
      <c r="AO182" t="s">
        <v>1337</v>
      </c>
      <c r="AP182" t="s">
        <v>1335</v>
      </c>
      <c r="AR182" t="s">
        <v>1346</v>
      </c>
    </row>
    <row r="183" spans="1:45" x14ac:dyDescent="0.3">
      <c r="A183" t="s">
        <v>607</v>
      </c>
      <c r="C183">
        <v>0</v>
      </c>
      <c r="D183" t="s">
        <v>607</v>
      </c>
      <c r="E183" t="s">
        <v>608</v>
      </c>
      <c r="F183">
        <v>2000</v>
      </c>
      <c r="G183" t="s">
        <v>107</v>
      </c>
      <c r="H183" t="s">
        <v>607</v>
      </c>
      <c r="I183">
        <v>0</v>
      </c>
      <c r="J183">
        <v>1</v>
      </c>
      <c r="K183">
        <v>1963</v>
      </c>
      <c r="L183">
        <v>1993</v>
      </c>
      <c r="M183">
        <v>1</v>
      </c>
      <c r="N183">
        <v>0</v>
      </c>
      <c r="O183">
        <v>0</v>
      </c>
      <c r="P183">
        <v>0</v>
      </c>
      <c r="R183" t="b">
        <f>FALSE()</f>
        <v>0</v>
      </c>
      <c r="S183" t="s">
        <v>2719</v>
      </c>
      <c r="T183" t="e">
        <f>#N/A</f>
        <v>#N/A</v>
      </c>
      <c r="U183" t="e">
        <f>#N/A</f>
        <v>#N/A</v>
      </c>
      <c r="V183" t="s">
        <v>116</v>
      </c>
      <c r="X183">
        <v>1</v>
      </c>
      <c r="Y183">
        <v>1</v>
      </c>
      <c r="Z183">
        <v>1</v>
      </c>
      <c r="AA183">
        <v>1</v>
      </c>
      <c r="AB183">
        <v>0</v>
      </c>
      <c r="AC183" t="s">
        <v>2493</v>
      </c>
      <c r="AE183" t="s">
        <v>2448</v>
      </c>
      <c r="AF183" t="s">
        <v>2449</v>
      </c>
      <c r="AG183">
        <v>1</v>
      </c>
      <c r="AH183" t="e">
        <f>#N/A</f>
        <v>#N/A</v>
      </c>
      <c r="AI183" t="e">
        <f>#N/A</f>
        <v>#N/A</v>
      </c>
      <c r="AL183">
        <v>0</v>
      </c>
      <c r="AR183" t="s">
        <v>1420</v>
      </c>
    </row>
    <row r="184" spans="1:45" x14ac:dyDescent="0.3">
      <c r="A184" t="s">
        <v>2720</v>
      </c>
      <c r="C184">
        <v>0</v>
      </c>
      <c r="D184" t="s">
        <v>612</v>
      </c>
      <c r="E184" t="s">
        <v>611</v>
      </c>
      <c r="F184">
        <v>1996</v>
      </c>
      <c r="G184" t="s">
        <v>64</v>
      </c>
      <c r="H184" t="s">
        <v>2720</v>
      </c>
      <c r="I184">
        <v>0</v>
      </c>
      <c r="J184">
        <v>0</v>
      </c>
      <c r="K184">
        <v>1979</v>
      </c>
      <c r="L184">
        <v>1993</v>
      </c>
      <c r="M184" t="e">
        <f>#N/A</f>
        <v>#N/A</v>
      </c>
      <c r="O184">
        <v>0</v>
      </c>
      <c r="P184">
        <v>0</v>
      </c>
      <c r="R184" t="b">
        <f>FALSE()</f>
        <v>0</v>
      </c>
      <c r="S184" t="s">
        <v>614</v>
      </c>
      <c r="T184" t="e">
        <f>#N/A</f>
        <v>#N/A</v>
      </c>
      <c r="U184" t="e">
        <f>#N/A</f>
        <v>#N/A</v>
      </c>
      <c r="V184" t="s">
        <v>116</v>
      </c>
      <c r="X184" t="e">
        <f>#N/A</f>
        <v>#N/A</v>
      </c>
      <c r="Y184" t="s">
        <v>2493</v>
      </c>
      <c r="Z184">
        <v>1</v>
      </c>
      <c r="AA184">
        <v>0</v>
      </c>
      <c r="AB184" t="s">
        <v>2493</v>
      </c>
      <c r="AC184" t="s">
        <v>2493</v>
      </c>
      <c r="AE184" t="e">
        <f>#N/A</f>
        <v>#N/A</v>
      </c>
      <c r="AF184" t="e">
        <f>#N/A</f>
        <v>#N/A</v>
      </c>
      <c r="AG184" t="e">
        <f>#N/A</f>
        <v>#N/A</v>
      </c>
      <c r="AJ184" t="e">
        <f>#N/A</f>
        <v>#N/A</v>
      </c>
      <c r="AK184" t="e">
        <f>#N/A</f>
        <v>#N/A</v>
      </c>
      <c r="AL184">
        <v>0</v>
      </c>
      <c r="AR184" t="e">
        <f>#N/A</f>
        <v>#N/A</v>
      </c>
    </row>
    <row r="185" spans="1:45" x14ac:dyDescent="0.3">
      <c r="A185" t="s">
        <v>2721</v>
      </c>
      <c r="C185">
        <v>0</v>
      </c>
      <c r="D185" t="s">
        <v>1003</v>
      </c>
      <c r="E185" t="s">
        <v>999</v>
      </c>
      <c r="F185">
        <v>2003</v>
      </c>
      <c r="G185" t="s">
        <v>1001</v>
      </c>
      <c r="H185" t="s">
        <v>2721</v>
      </c>
      <c r="I185">
        <v>0</v>
      </c>
      <c r="J185">
        <v>0</v>
      </c>
      <c r="K185">
        <v>1927</v>
      </c>
      <c r="L185">
        <v>1999</v>
      </c>
      <c r="M185" t="e">
        <f>#N/A</f>
        <v>#N/A</v>
      </c>
      <c r="O185">
        <v>1</v>
      </c>
      <c r="P185">
        <v>0</v>
      </c>
      <c r="R185" t="b">
        <f>FALSE()</f>
        <v>0</v>
      </c>
      <c r="S185" t="s">
        <v>2562</v>
      </c>
      <c r="T185" t="e">
        <f>#N/A</f>
        <v>#N/A</v>
      </c>
      <c r="U185" t="e">
        <f>#N/A</f>
        <v>#N/A</v>
      </c>
      <c r="V185" t="s">
        <v>116</v>
      </c>
      <c r="X185" t="e">
        <f>#N/A</f>
        <v>#N/A</v>
      </c>
      <c r="Y185" t="s">
        <v>2493</v>
      </c>
      <c r="Z185">
        <v>0</v>
      </c>
      <c r="AA185" t="s">
        <v>2493</v>
      </c>
      <c r="AB185" t="s">
        <v>2493</v>
      </c>
      <c r="AC185" t="s">
        <v>2493</v>
      </c>
      <c r="AE185" t="e">
        <f>#N/A</f>
        <v>#N/A</v>
      </c>
      <c r="AF185" t="e">
        <f>#N/A</f>
        <v>#N/A</v>
      </c>
      <c r="AG185" t="e">
        <f>#N/A</f>
        <v>#N/A</v>
      </c>
      <c r="AJ185" t="e">
        <f>#N/A</f>
        <v>#N/A</v>
      </c>
      <c r="AK185" t="e">
        <f>#N/A</f>
        <v>#N/A</v>
      </c>
      <c r="AL185">
        <v>0</v>
      </c>
      <c r="AR185" t="e">
        <f>#N/A</f>
        <v>#N/A</v>
      </c>
    </row>
    <row r="186" spans="1:45" x14ac:dyDescent="0.3">
      <c r="A186" t="s">
        <v>2722</v>
      </c>
      <c r="C186">
        <v>0</v>
      </c>
      <c r="D186" t="s">
        <v>1000</v>
      </c>
      <c r="E186" t="s">
        <v>999</v>
      </c>
      <c r="F186">
        <v>2003</v>
      </c>
      <c r="G186" t="s">
        <v>1001</v>
      </c>
      <c r="H186" t="s">
        <v>2722</v>
      </c>
      <c r="I186">
        <v>0</v>
      </c>
      <c r="J186">
        <v>0</v>
      </c>
      <c r="K186">
        <v>1927</v>
      </c>
      <c r="L186">
        <v>1999</v>
      </c>
      <c r="M186" t="e">
        <f>#N/A</f>
        <v>#N/A</v>
      </c>
      <c r="O186">
        <v>1</v>
      </c>
      <c r="P186">
        <v>0</v>
      </c>
      <c r="R186" t="b">
        <f>FALSE()</f>
        <v>0</v>
      </c>
      <c r="S186" t="s">
        <v>2562</v>
      </c>
      <c r="T186" t="e">
        <f>#N/A</f>
        <v>#N/A</v>
      </c>
      <c r="U186" t="e">
        <f>#N/A</f>
        <v>#N/A</v>
      </c>
      <c r="V186" t="s">
        <v>116</v>
      </c>
      <c r="X186" t="e">
        <f>#N/A</f>
        <v>#N/A</v>
      </c>
      <c r="Y186" t="s">
        <v>2493</v>
      </c>
      <c r="Z186">
        <v>0</v>
      </c>
      <c r="AA186" t="s">
        <v>2493</v>
      </c>
      <c r="AB186" t="s">
        <v>2493</v>
      </c>
      <c r="AC186" t="s">
        <v>2493</v>
      </c>
      <c r="AE186" t="e">
        <f>#N/A</f>
        <v>#N/A</v>
      </c>
      <c r="AF186" t="e">
        <f>#N/A</f>
        <v>#N/A</v>
      </c>
      <c r="AG186" t="e">
        <f>#N/A</f>
        <v>#N/A</v>
      </c>
      <c r="AJ186" t="e">
        <f>#N/A</f>
        <v>#N/A</v>
      </c>
      <c r="AK186" t="e">
        <f>#N/A</f>
        <v>#N/A</v>
      </c>
      <c r="AL186">
        <v>0</v>
      </c>
      <c r="AR186" t="e">
        <f>#N/A</f>
        <v>#N/A</v>
      </c>
    </row>
    <row r="187" spans="1:45" x14ac:dyDescent="0.3">
      <c r="A187" t="s">
        <v>2723</v>
      </c>
      <c r="C187">
        <v>0</v>
      </c>
      <c r="D187" t="s">
        <v>1005</v>
      </c>
      <c r="E187" t="s">
        <v>999</v>
      </c>
      <c r="F187">
        <v>2003</v>
      </c>
      <c r="G187" t="s">
        <v>1001</v>
      </c>
      <c r="H187" t="s">
        <v>2723</v>
      </c>
      <c r="I187">
        <v>0</v>
      </c>
      <c r="J187">
        <v>0</v>
      </c>
      <c r="K187">
        <v>1927</v>
      </c>
      <c r="L187">
        <v>1999</v>
      </c>
      <c r="M187" t="e">
        <f>#N/A</f>
        <v>#N/A</v>
      </c>
      <c r="O187">
        <v>1</v>
      </c>
      <c r="P187">
        <v>0</v>
      </c>
      <c r="R187" t="b">
        <f>FALSE()</f>
        <v>0</v>
      </c>
      <c r="S187" t="s">
        <v>2562</v>
      </c>
      <c r="T187" t="e">
        <f>#N/A</f>
        <v>#N/A</v>
      </c>
      <c r="U187" t="e">
        <f>#N/A</f>
        <v>#N/A</v>
      </c>
      <c r="V187" t="s">
        <v>116</v>
      </c>
      <c r="X187" t="e">
        <f>#N/A</f>
        <v>#N/A</v>
      </c>
      <c r="Y187" t="s">
        <v>2493</v>
      </c>
      <c r="Z187">
        <v>0</v>
      </c>
      <c r="AA187" t="s">
        <v>2493</v>
      </c>
      <c r="AB187" t="s">
        <v>2493</v>
      </c>
      <c r="AC187" t="s">
        <v>2493</v>
      </c>
      <c r="AE187" t="e">
        <f>#N/A</f>
        <v>#N/A</v>
      </c>
      <c r="AF187" t="e">
        <f>#N/A</f>
        <v>#N/A</v>
      </c>
      <c r="AG187" t="e">
        <f>#N/A</f>
        <v>#N/A</v>
      </c>
      <c r="AJ187" t="e">
        <f>#N/A</f>
        <v>#N/A</v>
      </c>
      <c r="AK187" t="e">
        <f>#N/A</f>
        <v>#N/A</v>
      </c>
      <c r="AL187">
        <v>0</v>
      </c>
      <c r="AR187" t="e">
        <f>#N/A</f>
        <v>#N/A</v>
      </c>
    </row>
    <row r="188" spans="1:45" x14ac:dyDescent="0.3">
      <c r="A188" t="s">
        <v>91</v>
      </c>
      <c r="B188" t="s">
        <v>91</v>
      </c>
      <c r="C188" t="s">
        <v>2724</v>
      </c>
      <c r="D188" t="s">
        <v>93</v>
      </c>
      <c r="E188" t="s">
        <v>1520</v>
      </c>
      <c r="F188">
        <v>2002</v>
      </c>
      <c r="G188" t="s">
        <v>94</v>
      </c>
      <c r="H188" t="s">
        <v>91</v>
      </c>
      <c r="I188">
        <v>1</v>
      </c>
      <c r="J188">
        <v>1</v>
      </c>
      <c r="K188">
        <v>1964</v>
      </c>
      <c r="L188">
        <v>1997</v>
      </c>
      <c r="M188">
        <v>0</v>
      </c>
      <c r="N188">
        <v>0</v>
      </c>
      <c r="O188">
        <v>0</v>
      </c>
      <c r="P188">
        <v>0</v>
      </c>
      <c r="Q188" t="s">
        <v>1175</v>
      </c>
      <c r="R188" t="b">
        <f>FALSE()</f>
        <v>0</v>
      </c>
      <c r="T188">
        <v>0.492390066385269</v>
      </c>
      <c r="U188">
        <v>2.6895627975463898</v>
      </c>
      <c r="V188" t="s">
        <v>66</v>
      </c>
      <c r="W188" t="s">
        <v>67</v>
      </c>
      <c r="X188">
        <v>1</v>
      </c>
      <c r="Y188">
        <v>1</v>
      </c>
      <c r="Z188">
        <v>0</v>
      </c>
      <c r="AA188">
        <v>1</v>
      </c>
      <c r="AC188">
        <v>1</v>
      </c>
      <c r="AE188" t="s">
        <v>2448</v>
      </c>
      <c r="AF188" t="s">
        <v>2449</v>
      </c>
      <c r="AG188">
        <v>1</v>
      </c>
      <c r="AH188" t="e">
        <f>#DIV/0!</f>
        <v>#DIV/0!</v>
      </c>
      <c r="AI188" t="e">
        <f>#DIV/0!</f>
        <v>#DIV/0!</v>
      </c>
      <c r="AL188">
        <v>0</v>
      </c>
      <c r="AR188" t="s">
        <v>1333</v>
      </c>
    </row>
    <row r="189" spans="1:45" x14ac:dyDescent="0.3">
      <c r="A189" t="s">
        <v>98</v>
      </c>
      <c r="B189" t="s">
        <v>98</v>
      </c>
      <c r="C189" t="s">
        <v>98</v>
      </c>
      <c r="D189" t="s">
        <v>100</v>
      </c>
      <c r="E189" t="s">
        <v>99</v>
      </c>
      <c r="F189">
        <v>1986</v>
      </c>
      <c r="G189" t="s">
        <v>64</v>
      </c>
      <c r="H189" t="s">
        <v>98</v>
      </c>
      <c r="I189">
        <v>1</v>
      </c>
      <c r="J189">
        <v>1</v>
      </c>
      <c r="K189">
        <v>1961</v>
      </c>
      <c r="L189">
        <v>1980</v>
      </c>
      <c r="M189">
        <v>1</v>
      </c>
      <c r="N189">
        <v>0</v>
      </c>
      <c r="O189">
        <v>0</v>
      </c>
      <c r="P189">
        <v>0</v>
      </c>
      <c r="Q189" t="s">
        <v>1070</v>
      </c>
      <c r="R189" t="b">
        <f>FALSE()</f>
        <v>0</v>
      </c>
      <c r="T189">
        <v>0.97819715738296498</v>
      </c>
      <c r="U189">
        <v>2.5113255977630602</v>
      </c>
      <c r="V189" t="s">
        <v>66</v>
      </c>
      <c r="W189" t="s">
        <v>67</v>
      </c>
      <c r="X189">
        <v>1</v>
      </c>
      <c r="Y189">
        <v>1</v>
      </c>
      <c r="Z189">
        <v>1</v>
      </c>
      <c r="AA189">
        <v>1</v>
      </c>
      <c r="AC189">
        <v>1</v>
      </c>
      <c r="AE189" t="s">
        <v>2448</v>
      </c>
      <c r="AF189" t="s">
        <v>2449</v>
      </c>
      <c r="AG189">
        <v>1</v>
      </c>
      <c r="AH189" t="e">
        <f>#DIV/0!</f>
        <v>#DIV/0!</v>
      </c>
      <c r="AI189" t="e">
        <f>#DIV/0!</f>
        <v>#DIV/0!</v>
      </c>
      <c r="AL189">
        <v>0</v>
      </c>
      <c r="AR189" t="s">
        <v>1334</v>
      </c>
    </row>
    <row r="190" spans="1:45" x14ac:dyDescent="0.3">
      <c r="A190" t="s">
        <v>333</v>
      </c>
      <c r="C190">
        <v>0</v>
      </c>
      <c r="D190" t="s">
        <v>2725</v>
      </c>
      <c r="E190" t="s">
        <v>1517</v>
      </c>
      <c r="F190">
        <v>2001</v>
      </c>
      <c r="G190" t="s">
        <v>64</v>
      </c>
      <c r="H190" t="s">
        <v>333</v>
      </c>
      <c r="I190">
        <v>0</v>
      </c>
      <c r="J190">
        <v>0</v>
      </c>
      <c r="K190">
        <v>1966</v>
      </c>
      <c r="L190">
        <v>1995</v>
      </c>
      <c r="M190">
        <v>1</v>
      </c>
      <c r="N190">
        <v>0</v>
      </c>
      <c r="O190">
        <v>0</v>
      </c>
      <c r="P190">
        <v>0</v>
      </c>
      <c r="Q190" t="s">
        <v>2726</v>
      </c>
      <c r="R190" t="b">
        <f>FALSE()</f>
        <v>0</v>
      </c>
      <c r="S190" t="s">
        <v>2727</v>
      </c>
      <c r="T190">
        <v>0.21822829544544201</v>
      </c>
      <c r="U190">
        <v>1.57233238220215</v>
      </c>
      <c r="V190" t="s">
        <v>66</v>
      </c>
      <c r="W190" t="s">
        <v>67</v>
      </c>
      <c r="X190">
        <v>1</v>
      </c>
      <c r="Y190">
        <v>1</v>
      </c>
      <c r="Z190">
        <v>1</v>
      </c>
      <c r="AA190">
        <v>1</v>
      </c>
      <c r="AC190">
        <v>1</v>
      </c>
      <c r="AE190" t="s">
        <v>2448</v>
      </c>
      <c r="AF190" t="s">
        <v>2449</v>
      </c>
      <c r="AG190">
        <v>1</v>
      </c>
      <c r="AH190" t="e">
        <f>#DIV/0!</f>
        <v>#DIV/0!</v>
      </c>
      <c r="AI190" t="e">
        <f>#DIV/0!</f>
        <v>#DIV/0!</v>
      </c>
      <c r="AL190">
        <v>0</v>
      </c>
      <c r="AR190" t="s">
        <v>2728</v>
      </c>
    </row>
    <row r="191" spans="1:45" x14ac:dyDescent="0.3">
      <c r="A191" t="s">
        <v>334</v>
      </c>
      <c r="B191" t="s">
        <v>2729</v>
      </c>
      <c r="C191" t="s">
        <v>2730</v>
      </c>
      <c r="D191" t="s">
        <v>2731</v>
      </c>
      <c r="E191" t="s">
        <v>1510</v>
      </c>
      <c r="F191">
        <v>2001</v>
      </c>
      <c r="G191" t="s">
        <v>64</v>
      </c>
      <c r="H191" t="s">
        <v>334</v>
      </c>
      <c r="I191">
        <v>1</v>
      </c>
      <c r="J191">
        <v>0</v>
      </c>
      <c r="K191">
        <v>1966</v>
      </c>
      <c r="L191">
        <v>1995</v>
      </c>
      <c r="M191">
        <v>1</v>
      </c>
      <c r="N191">
        <v>0</v>
      </c>
      <c r="O191">
        <v>0</v>
      </c>
      <c r="P191">
        <v>0</v>
      </c>
      <c r="Q191" t="s">
        <v>1294</v>
      </c>
      <c r="R191" t="b">
        <f>FALSE()</f>
        <v>0</v>
      </c>
      <c r="S191" t="s">
        <v>2732</v>
      </c>
      <c r="T191">
        <v>0.492066860198975</v>
      </c>
      <c r="U191">
        <v>2.0091531276702899</v>
      </c>
      <c r="V191" t="s">
        <v>66</v>
      </c>
      <c r="W191" t="s">
        <v>67</v>
      </c>
      <c r="X191">
        <v>-1</v>
      </c>
      <c r="Y191">
        <v>1</v>
      </c>
      <c r="Z191">
        <v>1</v>
      </c>
      <c r="AA191">
        <v>1</v>
      </c>
      <c r="AC191">
        <v>1</v>
      </c>
      <c r="AE191" t="s">
        <v>2448</v>
      </c>
      <c r="AF191" t="s">
        <v>2449</v>
      </c>
      <c r="AG191">
        <v>1</v>
      </c>
      <c r="AH191" t="e">
        <f>#DIV/0!</f>
        <v>#DIV/0!</v>
      </c>
      <c r="AI191" t="e">
        <f>#DIV/0!</f>
        <v>#DIV/0!</v>
      </c>
      <c r="AL191">
        <v>0</v>
      </c>
      <c r="AR191" t="s">
        <v>2733</v>
      </c>
    </row>
    <row r="192" spans="1:45" x14ac:dyDescent="0.3">
      <c r="A192" t="s">
        <v>329</v>
      </c>
      <c r="B192" t="s">
        <v>329</v>
      </c>
      <c r="C192" t="s">
        <v>2734</v>
      </c>
      <c r="D192" t="s">
        <v>331</v>
      </c>
      <c r="E192" t="s">
        <v>1510</v>
      </c>
      <c r="F192">
        <v>2001</v>
      </c>
      <c r="G192" t="s">
        <v>64</v>
      </c>
      <c r="H192" t="s">
        <v>329</v>
      </c>
      <c r="I192">
        <v>1</v>
      </c>
      <c r="J192">
        <v>1</v>
      </c>
      <c r="K192">
        <v>1966</v>
      </c>
      <c r="L192">
        <v>1995</v>
      </c>
      <c r="M192">
        <v>1</v>
      </c>
      <c r="N192">
        <v>0</v>
      </c>
      <c r="O192">
        <v>0</v>
      </c>
      <c r="P192">
        <v>0</v>
      </c>
      <c r="Q192" t="s">
        <v>1304</v>
      </c>
      <c r="R192" t="b">
        <f>FALSE()</f>
        <v>0</v>
      </c>
      <c r="T192">
        <v>0.48548787832260099</v>
      </c>
      <c r="U192">
        <v>3.6094624996185298</v>
      </c>
      <c r="V192" t="s">
        <v>66</v>
      </c>
      <c r="W192" t="s">
        <v>67</v>
      </c>
      <c r="X192">
        <v>-1</v>
      </c>
      <c r="Y192">
        <v>1</v>
      </c>
      <c r="Z192">
        <v>1</v>
      </c>
      <c r="AA192">
        <v>1</v>
      </c>
      <c r="AC192">
        <v>1</v>
      </c>
      <c r="AE192" t="s">
        <v>2448</v>
      </c>
      <c r="AF192" t="s">
        <v>2449</v>
      </c>
      <c r="AG192">
        <v>1</v>
      </c>
      <c r="AH192" t="e">
        <f>#DIV/0!</f>
        <v>#DIV/0!</v>
      </c>
      <c r="AI192" t="e">
        <f>#DIV/0!</f>
        <v>#DIV/0!</v>
      </c>
      <c r="AL192">
        <v>0</v>
      </c>
      <c r="AR192" t="s">
        <v>2733</v>
      </c>
    </row>
    <row r="193" spans="1:45" x14ac:dyDescent="0.3">
      <c r="A193" t="s">
        <v>758</v>
      </c>
      <c r="B193" t="s">
        <v>2735</v>
      </c>
      <c r="C193" t="s">
        <v>2735</v>
      </c>
      <c r="D193" t="s">
        <v>760</v>
      </c>
      <c r="E193" t="s">
        <v>1543</v>
      </c>
      <c r="F193">
        <v>2006</v>
      </c>
      <c r="G193" t="s">
        <v>64</v>
      </c>
      <c r="H193" t="s">
        <v>758</v>
      </c>
      <c r="I193">
        <v>1</v>
      </c>
      <c r="J193">
        <v>0</v>
      </c>
      <c r="K193">
        <v>1960</v>
      </c>
      <c r="L193">
        <v>2003</v>
      </c>
      <c r="M193">
        <v>1</v>
      </c>
      <c r="N193">
        <v>0</v>
      </c>
      <c r="O193">
        <v>0</v>
      </c>
      <c r="P193">
        <v>0</v>
      </c>
      <c r="Q193" t="s">
        <v>1307</v>
      </c>
      <c r="R193" t="b">
        <f>FALSE()</f>
        <v>0</v>
      </c>
      <c r="T193">
        <v>0.89033609628677401</v>
      </c>
      <c r="U193">
        <v>3.9094901084899898</v>
      </c>
      <c r="V193" t="s">
        <v>66</v>
      </c>
      <c r="W193" t="s">
        <v>67</v>
      </c>
      <c r="X193">
        <v>1</v>
      </c>
      <c r="Y193">
        <v>1</v>
      </c>
      <c r="Z193">
        <v>1</v>
      </c>
      <c r="AA193">
        <v>1</v>
      </c>
      <c r="AC193">
        <v>1</v>
      </c>
      <c r="AE193" t="s">
        <v>2450</v>
      </c>
      <c r="AF193" t="s">
        <v>2449</v>
      </c>
      <c r="AG193">
        <v>1</v>
      </c>
      <c r="AH193">
        <v>1.1046353551945101</v>
      </c>
      <c r="AI193">
        <v>0.96292859815024401</v>
      </c>
      <c r="AJ193">
        <v>0.80600000000000005</v>
      </c>
      <c r="AK193">
        <v>4.0599999999999996</v>
      </c>
      <c r="AL193">
        <v>1</v>
      </c>
      <c r="AM193" t="s">
        <v>1328</v>
      </c>
      <c r="AN193">
        <v>10</v>
      </c>
      <c r="AO193" t="s">
        <v>1337</v>
      </c>
      <c r="AP193" t="s">
        <v>1335</v>
      </c>
      <c r="AR193" t="s">
        <v>2736</v>
      </c>
      <c r="AS193" t="s">
        <v>2737</v>
      </c>
    </row>
    <row r="194" spans="1:45" x14ac:dyDescent="0.3">
      <c r="A194" t="s">
        <v>401</v>
      </c>
      <c r="B194" t="s">
        <v>401</v>
      </c>
      <c r="C194" t="s">
        <v>401</v>
      </c>
      <c r="D194" t="s">
        <v>403</v>
      </c>
      <c r="E194" t="s">
        <v>1534</v>
      </c>
      <c r="F194">
        <v>2001</v>
      </c>
      <c r="G194" t="s">
        <v>64</v>
      </c>
      <c r="H194" t="s">
        <v>401</v>
      </c>
      <c r="I194">
        <v>1</v>
      </c>
      <c r="J194">
        <v>1</v>
      </c>
      <c r="K194">
        <v>1976</v>
      </c>
      <c r="L194">
        <v>1993</v>
      </c>
      <c r="M194">
        <v>1</v>
      </c>
      <c r="N194">
        <v>0</v>
      </c>
      <c r="O194">
        <v>0</v>
      </c>
      <c r="P194">
        <v>0</v>
      </c>
      <c r="Q194" t="s">
        <v>1281</v>
      </c>
      <c r="R194" t="b">
        <f>FALSE()</f>
        <v>0</v>
      </c>
      <c r="T194">
        <v>0.82448554039001498</v>
      </c>
      <c r="U194">
        <v>5.2393255233764702</v>
      </c>
      <c r="V194" t="s">
        <v>66</v>
      </c>
      <c r="W194" t="s">
        <v>405</v>
      </c>
      <c r="X194">
        <v>-1</v>
      </c>
      <c r="Y194">
        <v>1</v>
      </c>
      <c r="Z194">
        <v>1</v>
      </c>
      <c r="AA194">
        <v>1</v>
      </c>
      <c r="AC194">
        <v>1</v>
      </c>
      <c r="AE194" t="s">
        <v>2448</v>
      </c>
      <c r="AF194" t="s">
        <v>2449</v>
      </c>
      <c r="AG194">
        <v>1</v>
      </c>
      <c r="AH194" t="e">
        <f>#DIV/0!</f>
        <v>#DIV/0!</v>
      </c>
      <c r="AI194" t="e">
        <f>#DIV/0!</f>
        <v>#DIV/0!</v>
      </c>
      <c r="AL194">
        <v>0</v>
      </c>
      <c r="AR194" t="s">
        <v>1387</v>
      </c>
    </row>
    <row r="195" spans="1:45" x14ac:dyDescent="0.3">
      <c r="A195" t="s">
        <v>267</v>
      </c>
      <c r="B195" t="s">
        <v>267</v>
      </c>
      <c r="C195" t="s">
        <v>2738</v>
      </c>
      <c r="D195" t="s">
        <v>269</v>
      </c>
      <c r="E195" t="s">
        <v>1530</v>
      </c>
      <c r="F195">
        <v>1998</v>
      </c>
      <c r="G195" t="s">
        <v>64</v>
      </c>
      <c r="H195" t="s">
        <v>267</v>
      </c>
      <c r="I195">
        <v>1</v>
      </c>
      <c r="J195">
        <v>0</v>
      </c>
      <c r="K195">
        <v>1966</v>
      </c>
      <c r="L195">
        <v>1995</v>
      </c>
      <c r="M195">
        <v>1</v>
      </c>
      <c r="N195">
        <v>0</v>
      </c>
      <c r="O195">
        <v>0</v>
      </c>
      <c r="P195">
        <v>0</v>
      </c>
      <c r="Q195" t="s">
        <v>1132</v>
      </c>
      <c r="R195" t="b">
        <f>FALSE()</f>
        <v>0</v>
      </c>
      <c r="S195" t="s">
        <v>272</v>
      </c>
      <c r="T195">
        <v>0.78639858961105302</v>
      </c>
      <c r="U195">
        <v>2.7782855033874498</v>
      </c>
      <c r="V195" t="s">
        <v>66</v>
      </c>
      <c r="W195" t="s">
        <v>271</v>
      </c>
      <c r="X195">
        <v>-1</v>
      </c>
      <c r="Y195">
        <v>1</v>
      </c>
      <c r="Z195">
        <v>1</v>
      </c>
      <c r="AA195">
        <v>1</v>
      </c>
      <c r="AC195">
        <v>1</v>
      </c>
      <c r="AE195" t="s">
        <v>2448</v>
      </c>
      <c r="AF195" t="s">
        <v>2449</v>
      </c>
      <c r="AG195">
        <v>1</v>
      </c>
      <c r="AH195" t="e">
        <f>#DIV/0!</f>
        <v>#DIV/0!</v>
      </c>
      <c r="AI195" t="e">
        <f>#DIV/0!</f>
        <v>#DIV/0!</v>
      </c>
      <c r="AL195">
        <v>0</v>
      </c>
      <c r="AR195" t="s">
        <v>1365</v>
      </c>
    </row>
    <row r="196" spans="1:45" x14ac:dyDescent="0.3">
      <c r="A196" t="s">
        <v>388</v>
      </c>
      <c r="B196" t="s">
        <v>388</v>
      </c>
      <c r="C196" t="s">
        <v>2739</v>
      </c>
      <c r="D196" t="s">
        <v>390</v>
      </c>
      <c r="E196" t="s">
        <v>1533</v>
      </c>
      <c r="F196">
        <v>1998</v>
      </c>
      <c r="G196" t="s">
        <v>94</v>
      </c>
      <c r="H196" t="s">
        <v>388</v>
      </c>
      <c r="I196">
        <v>1</v>
      </c>
      <c r="J196">
        <v>1</v>
      </c>
      <c r="K196">
        <v>1962</v>
      </c>
      <c r="L196">
        <v>1991</v>
      </c>
      <c r="M196">
        <v>0</v>
      </c>
      <c r="N196">
        <v>0</v>
      </c>
      <c r="O196">
        <v>0</v>
      </c>
      <c r="P196">
        <v>0</v>
      </c>
      <c r="Q196" t="s">
        <v>1279</v>
      </c>
      <c r="R196" t="b">
        <f>FALSE()</f>
        <v>0</v>
      </c>
      <c r="S196" t="s">
        <v>392</v>
      </c>
      <c r="T196">
        <v>0.52018523216247603</v>
      </c>
      <c r="U196">
        <v>3.14789843559265</v>
      </c>
      <c r="V196" t="s">
        <v>66</v>
      </c>
      <c r="W196" t="s">
        <v>271</v>
      </c>
      <c r="X196">
        <v>-1</v>
      </c>
      <c r="Y196">
        <v>1</v>
      </c>
      <c r="Z196">
        <v>0</v>
      </c>
      <c r="AA196">
        <v>1</v>
      </c>
      <c r="AC196">
        <v>1</v>
      </c>
      <c r="AE196" t="s">
        <v>2448</v>
      </c>
      <c r="AF196" t="s">
        <v>2449</v>
      </c>
      <c r="AG196">
        <v>1</v>
      </c>
      <c r="AH196" t="e">
        <f>#DIV/0!</f>
        <v>#DIV/0!</v>
      </c>
      <c r="AI196" t="e">
        <f>#DIV/0!</f>
        <v>#DIV/0!</v>
      </c>
      <c r="AL196">
        <v>0</v>
      </c>
      <c r="AR196" t="s">
        <v>1384</v>
      </c>
    </row>
    <row r="197" spans="1:45" x14ac:dyDescent="0.3">
      <c r="A197" t="s">
        <v>628</v>
      </c>
      <c r="B197" t="s">
        <v>628</v>
      </c>
      <c r="C197" t="s">
        <v>2740</v>
      </c>
      <c r="D197" t="s">
        <v>629</v>
      </c>
      <c r="E197" t="s">
        <v>611</v>
      </c>
      <c r="F197">
        <v>1996</v>
      </c>
      <c r="G197" t="s">
        <v>64</v>
      </c>
      <c r="H197" t="s">
        <v>628</v>
      </c>
      <c r="I197">
        <v>1</v>
      </c>
      <c r="J197">
        <v>1</v>
      </c>
      <c r="K197">
        <v>1979</v>
      </c>
      <c r="L197">
        <v>1993</v>
      </c>
      <c r="M197">
        <v>1</v>
      </c>
      <c r="N197">
        <v>0</v>
      </c>
      <c r="O197">
        <v>0</v>
      </c>
      <c r="P197">
        <v>0</v>
      </c>
      <c r="Q197" t="s">
        <v>1303</v>
      </c>
      <c r="R197" t="b">
        <f>FALSE()</f>
        <v>0</v>
      </c>
      <c r="T197">
        <v>0.515028417110443</v>
      </c>
      <c r="U197">
        <v>1.6184118986129801</v>
      </c>
      <c r="V197" t="s">
        <v>66</v>
      </c>
      <c r="W197" t="s">
        <v>271</v>
      </c>
      <c r="X197">
        <v>-1</v>
      </c>
      <c r="Y197">
        <v>1</v>
      </c>
      <c r="Z197">
        <v>1</v>
      </c>
      <c r="AA197">
        <v>1</v>
      </c>
      <c r="AC197">
        <v>1</v>
      </c>
      <c r="AE197" t="s">
        <v>2448</v>
      </c>
      <c r="AF197" t="s">
        <v>2449</v>
      </c>
      <c r="AG197">
        <v>1</v>
      </c>
      <c r="AH197" t="e">
        <f>#DIV/0!</f>
        <v>#DIV/0!</v>
      </c>
      <c r="AI197" t="e">
        <f>#DIV/0!</f>
        <v>#DIV/0!</v>
      </c>
      <c r="AL197">
        <v>0</v>
      </c>
      <c r="AR197" t="s">
        <v>1421</v>
      </c>
    </row>
    <row r="198" spans="1:45" x14ac:dyDescent="0.3">
      <c r="A198" t="s">
        <v>626</v>
      </c>
      <c r="B198" t="s">
        <v>626</v>
      </c>
      <c r="C198" t="s">
        <v>626</v>
      </c>
      <c r="D198" t="s">
        <v>627</v>
      </c>
      <c r="E198" t="s">
        <v>611</v>
      </c>
      <c r="F198">
        <v>1996</v>
      </c>
      <c r="G198" t="s">
        <v>64</v>
      </c>
      <c r="H198" t="s">
        <v>626</v>
      </c>
      <c r="I198">
        <v>1</v>
      </c>
      <c r="J198">
        <v>1</v>
      </c>
      <c r="K198">
        <v>1979</v>
      </c>
      <c r="L198">
        <v>1993</v>
      </c>
      <c r="M198">
        <v>1</v>
      </c>
      <c r="N198">
        <v>0</v>
      </c>
      <c r="O198">
        <v>0</v>
      </c>
      <c r="P198">
        <v>0</v>
      </c>
      <c r="Q198" t="s">
        <v>1305</v>
      </c>
      <c r="R198" t="b">
        <f>FALSE()</f>
        <v>0</v>
      </c>
      <c r="T198">
        <v>0.587521731853485</v>
      </c>
      <c r="U198">
        <v>2.6937127113342298</v>
      </c>
      <c r="V198" t="s">
        <v>66</v>
      </c>
      <c r="W198" t="s">
        <v>271</v>
      </c>
      <c r="X198">
        <v>-1</v>
      </c>
      <c r="Y198">
        <v>1</v>
      </c>
      <c r="Z198">
        <v>1</v>
      </c>
      <c r="AA198">
        <v>1</v>
      </c>
      <c r="AC198">
        <v>1</v>
      </c>
      <c r="AE198" t="s">
        <v>2448</v>
      </c>
      <c r="AF198" t="s">
        <v>2449</v>
      </c>
      <c r="AG198">
        <v>1</v>
      </c>
      <c r="AH198" t="e">
        <f>#DIV/0!</f>
        <v>#DIV/0!</v>
      </c>
      <c r="AI198" t="e">
        <f>#DIV/0!</f>
        <v>#DIV/0!</v>
      </c>
      <c r="AL198">
        <v>0</v>
      </c>
      <c r="AR198" t="s">
        <v>1421</v>
      </c>
    </row>
    <row r="199" spans="1:45" x14ac:dyDescent="0.3">
      <c r="A199" t="s">
        <v>715</v>
      </c>
      <c r="B199" t="s">
        <v>2741</v>
      </c>
      <c r="C199" t="s">
        <v>2742</v>
      </c>
      <c r="D199" t="s">
        <v>716</v>
      </c>
      <c r="E199" t="s">
        <v>1223</v>
      </c>
      <c r="F199">
        <v>2012</v>
      </c>
      <c r="G199" t="s">
        <v>64</v>
      </c>
      <c r="H199" t="s">
        <v>715</v>
      </c>
      <c r="I199">
        <v>1</v>
      </c>
      <c r="J199">
        <v>0</v>
      </c>
      <c r="K199">
        <v>1996</v>
      </c>
      <c r="L199">
        <v>2010</v>
      </c>
      <c r="M199">
        <v>1</v>
      </c>
      <c r="N199">
        <v>0</v>
      </c>
      <c r="O199">
        <v>0</v>
      </c>
      <c r="P199">
        <v>0</v>
      </c>
      <c r="Q199" t="s">
        <v>1226</v>
      </c>
      <c r="R199" t="b">
        <f>FALSE()</f>
        <v>0</v>
      </c>
      <c r="S199" t="s">
        <v>2743</v>
      </c>
      <c r="T199">
        <v>0.53017568588256803</v>
      </c>
      <c r="U199">
        <v>1.77528083324432</v>
      </c>
      <c r="V199" t="s">
        <v>66</v>
      </c>
      <c r="W199" t="s">
        <v>271</v>
      </c>
      <c r="X199">
        <v>-1</v>
      </c>
      <c r="Y199">
        <v>1</v>
      </c>
      <c r="Z199">
        <v>1</v>
      </c>
      <c r="AA199">
        <v>1</v>
      </c>
      <c r="AC199">
        <v>1</v>
      </c>
      <c r="AE199" t="s">
        <v>2450</v>
      </c>
      <c r="AF199" t="s">
        <v>2449</v>
      </c>
      <c r="AG199">
        <v>1</v>
      </c>
      <c r="AH199">
        <v>-1.02747225946234</v>
      </c>
      <c r="AI199">
        <v>0.72460442173237705</v>
      </c>
      <c r="AJ199">
        <v>-0.51600000000000001</v>
      </c>
      <c r="AK199">
        <v>2.4500000000000002</v>
      </c>
      <c r="AL199">
        <v>1</v>
      </c>
      <c r="AM199" t="s">
        <v>1328</v>
      </c>
      <c r="AN199" t="s">
        <v>1443</v>
      </c>
      <c r="AO199" t="s">
        <v>1444</v>
      </c>
      <c r="AP199" t="s">
        <v>1348</v>
      </c>
      <c r="AR199" t="s">
        <v>2744</v>
      </c>
    </row>
    <row r="200" spans="1:45" x14ac:dyDescent="0.3">
      <c r="A200" t="s">
        <v>712</v>
      </c>
      <c r="B200" t="s">
        <v>2745</v>
      </c>
      <c r="C200" t="s">
        <v>2745</v>
      </c>
      <c r="D200" t="s">
        <v>714</v>
      </c>
      <c r="E200" t="s">
        <v>1223</v>
      </c>
      <c r="F200">
        <v>2012</v>
      </c>
      <c r="G200" t="s">
        <v>64</v>
      </c>
      <c r="H200" t="s">
        <v>712</v>
      </c>
      <c r="I200">
        <v>1</v>
      </c>
      <c r="J200">
        <v>0</v>
      </c>
      <c r="K200">
        <v>1996</v>
      </c>
      <c r="L200">
        <v>2010</v>
      </c>
      <c r="M200">
        <v>1</v>
      </c>
      <c r="N200">
        <v>0</v>
      </c>
      <c r="O200">
        <v>0</v>
      </c>
      <c r="P200">
        <v>0</v>
      </c>
      <c r="Q200" t="s">
        <v>1224</v>
      </c>
      <c r="R200" t="b">
        <f>FALSE()</f>
        <v>0</v>
      </c>
      <c r="T200">
        <v>0.709181308746338</v>
      </c>
      <c r="U200">
        <v>2.1163189411163299</v>
      </c>
      <c r="V200" t="s">
        <v>66</v>
      </c>
      <c r="W200" t="s">
        <v>271</v>
      </c>
      <c r="X200">
        <v>-1</v>
      </c>
      <c r="Y200">
        <v>1</v>
      </c>
      <c r="Z200">
        <v>1</v>
      </c>
      <c r="AA200">
        <v>1</v>
      </c>
      <c r="AC200">
        <v>1</v>
      </c>
      <c r="AE200" t="s">
        <v>2450</v>
      </c>
      <c r="AF200" t="s">
        <v>2449</v>
      </c>
      <c r="AG200">
        <v>1</v>
      </c>
      <c r="AH200">
        <v>-0.77421540256150401</v>
      </c>
      <c r="AI200">
        <v>0.61342578003371995</v>
      </c>
      <c r="AJ200">
        <v>-0.91600000000000004</v>
      </c>
      <c r="AK200">
        <v>3.45</v>
      </c>
      <c r="AL200">
        <v>1</v>
      </c>
      <c r="AM200" t="s">
        <v>1328</v>
      </c>
      <c r="AN200" t="s">
        <v>1443</v>
      </c>
      <c r="AO200" t="s">
        <v>1444</v>
      </c>
      <c r="AP200" t="s">
        <v>1348</v>
      </c>
      <c r="AR200" t="s">
        <v>2746</v>
      </c>
      <c r="AS200" t="s">
        <v>2747</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readme</vt:lpstr>
      <vt:lpstr>BasicInfo</vt:lpstr>
      <vt:lpstr>Construction</vt:lpstr>
      <vt:lpstr>OriginalPaperStats</vt:lpstr>
      <vt:lpstr>HXZ</vt:lpstr>
      <vt:lpstr>MP</vt:lpstr>
      <vt:lpstr>GHZ</vt:lpstr>
      <vt:lpstr>HLZ</vt:lpstr>
      <vt:lpstr>CZ</vt:lpstr>
      <vt:lpstr>BasicInfo!_FilterDatabase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dc:creator>
  <dc:description/>
  <cp:lastModifiedBy>Tom</cp:lastModifiedBy>
  <cp:revision>4</cp:revision>
  <dcterms:created xsi:type="dcterms:W3CDTF">2015-06-05T18:17:20Z</dcterms:created>
  <dcterms:modified xsi:type="dcterms:W3CDTF">2020-07-18T09:25:38Z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TitusGUID">
    <vt:lpwstr>6cdf60a1-3201-4556-9de1-bcf7011a8dc5</vt:lpwstr>
  </property>
</Properties>
</file>