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rizona Election\"/>
    </mc:Choice>
  </mc:AlternateContent>
  <xr:revisionPtr revIDLastSave="0" documentId="13_ncr:1_{D153E67F-D81D-4BEA-90BD-002666CA35A6}" xr6:coauthVersionLast="45" xr6:coauthVersionMax="45" xr10:uidLastSave="{00000000-0000-0000-0000-000000000000}"/>
  <bookViews>
    <workbookView xWindow="-108" yWindow="-108" windowWidth="23256" windowHeight="12576" tabRatio="744" firstSheet="1" activeTab="4" xr2:uid="{63CF3E7E-0D82-42C9-B8D4-A90A1B8CB704}"/>
  </bookViews>
  <sheets>
    <sheet name="Data Set 2020" sheetId="1" r:id="rId1"/>
    <sheet name="2020 Benford 1st Digit" sheetId="2" r:id="rId2"/>
    <sheet name="2020 1st Digit Graphs" sheetId="3" r:id="rId3"/>
    <sheet name="2020 Benford Rounding Test" sheetId="4" r:id="rId4"/>
    <sheet name="2020 Rounding Test Graph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69" i="4" l="1"/>
  <c r="X170" i="4"/>
  <c r="X171" i="4"/>
  <c r="X172" i="4"/>
  <c r="X173" i="4"/>
  <c r="X174" i="4"/>
  <c r="X175" i="4"/>
  <c r="X176" i="4"/>
  <c r="X177" i="4"/>
  <c r="X178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169" i="4"/>
  <c r="C170" i="4"/>
  <c r="C171" i="4"/>
  <c r="C172" i="4"/>
  <c r="C173" i="4"/>
  <c r="C174" i="4"/>
  <c r="C175" i="4"/>
  <c r="C176" i="4"/>
  <c r="C177" i="4"/>
  <c r="C178" i="4"/>
  <c r="F169" i="4" s="1"/>
  <c r="C179" i="4"/>
  <c r="C180" i="4"/>
  <c r="F184" i="4" s="1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169" i="4"/>
  <c r="C7" i="4"/>
  <c r="C8" i="4"/>
  <c r="C9" i="4"/>
  <c r="C10" i="4"/>
  <c r="C11" i="4"/>
  <c r="C12" i="4"/>
  <c r="C13" i="4"/>
  <c r="C14" i="4"/>
  <c r="C15" i="4"/>
  <c r="C16" i="4"/>
  <c r="C17" i="4"/>
  <c r="F282" i="4" s="1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6" i="4"/>
  <c r="U8" i="4"/>
  <c r="U9" i="4"/>
  <c r="U10" i="4"/>
  <c r="U11" i="4"/>
  <c r="U12" i="4"/>
  <c r="U13" i="4"/>
  <c r="U14" i="4"/>
  <c r="U15" i="4"/>
  <c r="U16" i="4"/>
  <c r="U17" i="4"/>
  <c r="U18" i="4"/>
  <c r="X291" i="4" s="1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7" i="4"/>
  <c r="X289" i="4"/>
  <c r="X301" i="4"/>
  <c r="X313" i="4"/>
  <c r="X325" i="4"/>
  <c r="X337" i="4"/>
  <c r="X349" i="4"/>
  <c r="X361" i="4"/>
  <c r="X373" i="4"/>
  <c r="X179" i="4"/>
  <c r="X180" i="4"/>
  <c r="X181" i="4"/>
  <c r="X184" i="4"/>
  <c r="X186" i="4"/>
  <c r="X187" i="4"/>
  <c r="X188" i="4"/>
  <c r="X189" i="4"/>
  <c r="X190" i="4"/>
  <c r="X191" i="4"/>
  <c r="X192" i="4"/>
  <c r="X193" i="4"/>
  <c r="X196" i="4"/>
  <c r="X198" i="4"/>
  <c r="X199" i="4"/>
  <c r="X200" i="4"/>
  <c r="X201" i="4"/>
  <c r="X202" i="4"/>
  <c r="X203" i="4"/>
  <c r="X204" i="4"/>
  <c r="X205" i="4"/>
  <c r="X208" i="4"/>
  <c r="X210" i="4"/>
  <c r="X211" i="4"/>
  <c r="X212" i="4"/>
  <c r="X213" i="4"/>
  <c r="X214" i="4"/>
  <c r="X215" i="4"/>
  <c r="X216" i="4"/>
  <c r="X217" i="4"/>
  <c r="X220" i="4"/>
  <c r="X222" i="4"/>
  <c r="X223" i="4"/>
  <c r="X224" i="4"/>
  <c r="X225" i="4"/>
  <c r="X226" i="4"/>
  <c r="X227" i="4"/>
  <c r="X228" i="4"/>
  <c r="X229" i="4"/>
  <c r="X232" i="4"/>
  <c r="X234" i="4"/>
  <c r="X235" i="4"/>
  <c r="X236" i="4"/>
  <c r="X237" i="4"/>
  <c r="X238" i="4"/>
  <c r="X239" i="4"/>
  <c r="X240" i="4"/>
  <c r="X241" i="4"/>
  <c r="X244" i="4"/>
  <c r="X246" i="4"/>
  <c r="X247" i="4"/>
  <c r="X248" i="4"/>
  <c r="X249" i="4"/>
  <c r="X250" i="4"/>
  <c r="X251" i="4"/>
  <c r="X252" i="4"/>
  <c r="X253" i="4"/>
  <c r="X256" i="4"/>
  <c r="X258" i="4"/>
  <c r="X259" i="4"/>
  <c r="X260" i="4"/>
  <c r="X261" i="4"/>
  <c r="X262" i="4"/>
  <c r="X263" i="4"/>
  <c r="X264" i="4"/>
  <c r="X265" i="4"/>
  <c r="X268" i="4"/>
  <c r="X12" i="4"/>
  <c r="X24" i="4"/>
  <c r="X36" i="4"/>
  <c r="X48" i="4"/>
  <c r="X60" i="4"/>
  <c r="X72" i="4"/>
  <c r="X84" i="4"/>
  <c r="X96" i="4"/>
  <c r="F280" i="4"/>
  <c r="F292" i="4"/>
  <c r="F304" i="4"/>
  <c r="F316" i="4"/>
  <c r="F328" i="4"/>
  <c r="F340" i="4"/>
  <c r="F352" i="4"/>
  <c r="F364" i="4"/>
  <c r="F6" i="4"/>
  <c r="F174" i="4"/>
  <c r="F175" i="4"/>
  <c r="F176" i="4"/>
  <c r="F177" i="4"/>
  <c r="F178" i="4"/>
  <c r="F179" i="4"/>
  <c r="F186" i="4"/>
  <c r="F187" i="4"/>
  <c r="F188" i="4"/>
  <c r="F189" i="4"/>
  <c r="F190" i="4"/>
  <c r="F191" i="4"/>
  <c r="F198" i="4"/>
  <c r="F199" i="4"/>
  <c r="F200" i="4"/>
  <c r="F201" i="4"/>
  <c r="F202" i="4"/>
  <c r="F203" i="4"/>
  <c r="F210" i="4"/>
  <c r="F211" i="4"/>
  <c r="F212" i="4"/>
  <c r="F213" i="4"/>
  <c r="F214" i="4"/>
  <c r="F215" i="4"/>
  <c r="F222" i="4"/>
  <c r="F223" i="4"/>
  <c r="F224" i="4"/>
  <c r="F225" i="4"/>
  <c r="F226" i="4"/>
  <c r="F227" i="4"/>
  <c r="F234" i="4"/>
  <c r="F235" i="4"/>
  <c r="F236" i="4"/>
  <c r="F237" i="4"/>
  <c r="F238" i="4"/>
  <c r="F239" i="4"/>
  <c r="F246" i="4"/>
  <c r="F247" i="4"/>
  <c r="F248" i="4"/>
  <c r="F249" i="4"/>
  <c r="F250" i="4"/>
  <c r="F251" i="4"/>
  <c r="F258" i="4"/>
  <c r="F259" i="4"/>
  <c r="F260" i="4"/>
  <c r="F261" i="4"/>
  <c r="F262" i="4"/>
  <c r="F263" i="4"/>
  <c r="F16" i="4"/>
  <c r="F28" i="4"/>
  <c r="F40" i="4"/>
  <c r="F52" i="4"/>
  <c r="F64" i="4"/>
  <c r="F76" i="4"/>
  <c r="F88" i="4"/>
  <c r="F100" i="4"/>
  <c r="X257" i="4" l="1"/>
  <c r="X245" i="4"/>
  <c r="X233" i="4"/>
  <c r="X221" i="4"/>
  <c r="X209" i="4"/>
  <c r="X197" i="4"/>
  <c r="X185" i="4"/>
  <c r="X267" i="4"/>
  <c r="X255" i="4"/>
  <c r="X243" i="4"/>
  <c r="X231" i="4"/>
  <c r="X219" i="4"/>
  <c r="X207" i="4"/>
  <c r="X195" i="4"/>
  <c r="X183" i="4"/>
  <c r="X266" i="4"/>
  <c r="X254" i="4"/>
  <c r="X242" i="4"/>
  <c r="X230" i="4"/>
  <c r="X218" i="4"/>
  <c r="X206" i="4"/>
  <c r="X194" i="4"/>
  <c r="X182" i="4"/>
  <c r="F233" i="4"/>
  <c r="F197" i="4"/>
  <c r="F268" i="4"/>
  <c r="F208" i="4"/>
  <c r="F172" i="4"/>
  <c r="F255" i="4"/>
  <c r="F243" i="4"/>
  <c r="F231" i="4"/>
  <c r="F219" i="4"/>
  <c r="F207" i="4"/>
  <c r="F195" i="4"/>
  <c r="F183" i="4"/>
  <c r="F171" i="4"/>
  <c r="F266" i="4"/>
  <c r="F254" i="4"/>
  <c r="F242" i="4"/>
  <c r="F230" i="4"/>
  <c r="F218" i="4"/>
  <c r="F206" i="4"/>
  <c r="F194" i="4"/>
  <c r="F182" i="4"/>
  <c r="F245" i="4"/>
  <c r="F209" i="4"/>
  <c r="F173" i="4"/>
  <c r="F244" i="4"/>
  <c r="F232" i="4"/>
  <c r="F196" i="4"/>
  <c r="F267" i="4"/>
  <c r="F265" i="4"/>
  <c r="F253" i="4"/>
  <c r="F241" i="4"/>
  <c r="F229" i="4"/>
  <c r="F217" i="4"/>
  <c r="F205" i="4"/>
  <c r="F193" i="4"/>
  <c r="F181" i="4"/>
  <c r="F170" i="4"/>
  <c r="F257" i="4"/>
  <c r="F221" i="4"/>
  <c r="F185" i="4"/>
  <c r="F256" i="4"/>
  <c r="F220" i="4"/>
  <c r="F264" i="4"/>
  <c r="F252" i="4"/>
  <c r="F240" i="4"/>
  <c r="F228" i="4"/>
  <c r="F216" i="4"/>
  <c r="F204" i="4"/>
  <c r="F192" i="4"/>
  <c r="F180" i="4"/>
  <c r="F101" i="4"/>
  <c r="F89" i="4"/>
  <c r="F77" i="4"/>
  <c r="F65" i="4"/>
  <c r="F53" i="4"/>
  <c r="F41" i="4"/>
  <c r="F29" i="4"/>
  <c r="F17" i="4"/>
  <c r="F275" i="4"/>
  <c r="F365" i="4"/>
  <c r="F353" i="4"/>
  <c r="F341" i="4"/>
  <c r="F329" i="4"/>
  <c r="F317" i="4"/>
  <c r="F305" i="4"/>
  <c r="F293" i="4"/>
  <c r="F281" i="4"/>
  <c r="F99" i="4"/>
  <c r="F87" i="4"/>
  <c r="F75" i="4"/>
  <c r="F63" i="4"/>
  <c r="F51" i="4"/>
  <c r="F39" i="4"/>
  <c r="F27" i="4"/>
  <c r="F15" i="4"/>
  <c r="F363" i="4"/>
  <c r="F351" i="4"/>
  <c r="F339" i="4"/>
  <c r="F327" i="4"/>
  <c r="F315" i="4"/>
  <c r="F303" i="4"/>
  <c r="F291" i="4"/>
  <c r="F279" i="4"/>
  <c r="F98" i="4"/>
  <c r="F86" i="4"/>
  <c r="F74" i="4"/>
  <c r="F62" i="4"/>
  <c r="F50" i="4"/>
  <c r="F38" i="4"/>
  <c r="F26" i="4"/>
  <c r="F14" i="4"/>
  <c r="F362" i="4"/>
  <c r="F350" i="4"/>
  <c r="F338" i="4"/>
  <c r="F326" i="4"/>
  <c r="F314" i="4"/>
  <c r="F302" i="4"/>
  <c r="F290" i="4"/>
  <c r="F278" i="4"/>
  <c r="F97" i="4"/>
  <c r="F85" i="4"/>
  <c r="F73" i="4"/>
  <c r="F61" i="4"/>
  <c r="F49" i="4"/>
  <c r="F37" i="4"/>
  <c r="F25" i="4"/>
  <c r="F13" i="4"/>
  <c r="F373" i="4"/>
  <c r="F361" i="4"/>
  <c r="F349" i="4"/>
  <c r="F337" i="4"/>
  <c r="F325" i="4"/>
  <c r="F313" i="4"/>
  <c r="F301" i="4"/>
  <c r="F289" i="4"/>
  <c r="F277" i="4"/>
  <c r="F7" i="4"/>
  <c r="F84" i="4"/>
  <c r="F72" i="4"/>
  <c r="F60" i="4"/>
  <c r="F48" i="4"/>
  <c r="F36" i="4"/>
  <c r="F24" i="4"/>
  <c r="F12" i="4"/>
  <c r="F372" i="4"/>
  <c r="F360" i="4"/>
  <c r="F348" i="4"/>
  <c r="F336" i="4"/>
  <c r="F324" i="4"/>
  <c r="F312" i="4"/>
  <c r="F300" i="4"/>
  <c r="F288" i="4"/>
  <c r="F276" i="4"/>
  <c r="F96" i="4"/>
  <c r="F95" i="4"/>
  <c r="F83" i="4"/>
  <c r="F71" i="4"/>
  <c r="F59" i="4"/>
  <c r="F47" i="4"/>
  <c r="F35" i="4"/>
  <c r="F23" i="4"/>
  <c r="F11" i="4"/>
  <c r="F371" i="4"/>
  <c r="F359" i="4"/>
  <c r="F347" i="4"/>
  <c r="F335" i="4"/>
  <c r="F323" i="4"/>
  <c r="F311" i="4"/>
  <c r="F299" i="4"/>
  <c r="F287" i="4"/>
  <c r="F274" i="4"/>
  <c r="F94" i="4"/>
  <c r="F82" i="4"/>
  <c r="F70" i="4"/>
  <c r="F58" i="4"/>
  <c r="F46" i="4"/>
  <c r="F34" i="4"/>
  <c r="F22" i="4"/>
  <c r="F10" i="4"/>
  <c r="F370" i="4"/>
  <c r="F358" i="4"/>
  <c r="F346" i="4"/>
  <c r="F334" i="4"/>
  <c r="F322" i="4"/>
  <c r="F310" i="4"/>
  <c r="F298" i="4"/>
  <c r="F286" i="4"/>
  <c r="F105" i="4"/>
  <c r="F93" i="4"/>
  <c r="F81" i="4"/>
  <c r="F69" i="4"/>
  <c r="F57" i="4"/>
  <c r="F45" i="4"/>
  <c r="F33" i="4"/>
  <c r="F21" i="4"/>
  <c r="F9" i="4"/>
  <c r="F369" i="4"/>
  <c r="F357" i="4"/>
  <c r="F345" i="4"/>
  <c r="F333" i="4"/>
  <c r="F321" i="4"/>
  <c r="F309" i="4"/>
  <c r="F297" i="4"/>
  <c r="F285" i="4"/>
  <c r="F104" i="4"/>
  <c r="F92" i="4"/>
  <c r="F80" i="4"/>
  <c r="F68" i="4"/>
  <c r="F56" i="4"/>
  <c r="F44" i="4"/>
  <c r="F32" i="4"/>
  <c r="F20" i="4"/>
  <c r="F8" i="4"/>
  <c r="F368" i="4"/>
  <c r="F356" i="4"/>
  <c r="F344" i="4"/>
  <c r="F332" i="4"/>
  <c r="F320" i="4"/>
  <c r="F308" i="4"/>
  <c r="F296" i="4"/>
  <c r="F284" i="4"/>
  <c r="F103" i="4"/>
  <c r="F91" i="4"/>
  <c r="F79" i="4"/>
  <c r="F67" i="4"/>
  <c r="F55" i="4"/>
  <c r="F43" i="4"/>
  <c r="F31" i="4"/>
  <c r="F19" i="4"/>
  <c r="F367" i="4"/>
  <c r="F355" i="4"/>
  <c r="F343" i="4"/>
  <c r="F331" i="4"/>
  <c r="F319" i="4"/>
  <c r="F307" i="4"/>
  <c r="F295" i="4"/>
  <c r="F283" i="4"/>
  <c r="F102" i="4"/>
  <c r="F90" i="4"/>
  <c r="F78" i="4"/>
  <c r="F66" i="4"/>
  <c r="F54" i="4"/>
  <c r="F42" i="4"/>
  <c r="F30" i="4"/>
  <c r="F18" i="4"/>
  <c r="F366" i="4"/>
  <c r="F354" i="4"/>
  <c r="F342" i="4"/>
  <c r="F330" i="4"/>
  <c r="F318" i="4"/>
  <c r="F306" i="4"/>
  <c r="F294" i="4"/>
  <c r="X97" i="4"/>
  <c r="X85" i="4"/>
  <c r="X73" i="4"/>
  <c r="X61" i="4"/>
  <c r="X49" i="4"/>
  <c r="X37" i="4"/>
  <c r="X25" i="4"/>
  <c r="X13" i="4"/>
  <c r="X374" i="4"/>
  <c r="X362" i="4"/>
  <c r="X350" i="4"/>
  <c r="X338" i="4"/>
  <c r="X326" i="4"/>
  <c r="X314" i="4"/>
  <c r="X302" i="4"/>
  <c r="X290" i="4"/>
  <c r="X7" i="4"/>
  <c r="X95" i="4"/>
  <c r="X83" i="4"/>
  <c r="X71" i="4"/>
  <c r="X59" i="4"/>
  <c r="X47" i="4"/>
  <c r="X35" i="4"/>
  <c r="X23" i="4"/>
  <c r="X11" i="4"/>
  <c r="X372" i="4"/>
  <c r="X360" i="4"/>
  <c r="X348" i="4"/>
  <c r="X336" i="4"/>
  <c r="X324" i="4"/>
  <c r="X312" i="4"/>
  <c r="X300" i="4"/>
  <c r="X288" i="4"/>
  <c r="X106" i="4"/>
  <c r="X94" i="4"/>
  <c r="X82" i="4"/>
  <c r="X70" i="4"/>
  <c r="X58" i="4"/>
  <c r="X46" i="4"/>
  <c r="X34" i="4"/>
  <c r="X22" i="4"/>
  <c r="X10" i="4"/>
  <c r="X371" i="4"/>
  <c r="X359" i="4"/>
  <c r="X347" i="4"/>
  <c r="X335" i="4"/>
  <c r="X323" i="4"/>
  <c r="X311" i="4"/>
  <c r="X299" i="4"/>
  <c r="X287" i="4"/>
  <c r="X105" i="4"/>
  <c r="X93" i="4"/>
  <c r="X81" i="4"/>
  <c r="X69" i="4"/>
  <c r="X57" i="4"/>
  <c r="X45" i="4"/>
  <c r="X33" i="4"/>
  <c r="X21" i="4"/>
  <c r="X9" i="4"/>
  <c r="X370" i="4"/>
  <c r="X358" i="4"/>
  <c r="X346" i="4"/>
  <c r="X334" i="4"/>
  <c r="X322" i="4"/>
  <c r="X310" i="4"/>
  <c r="X298" i="4"/>
  <c r="X286" i="4"/>
  <c r="X104" i="4"/>
  <c r="X92" i="4"/>
  <c r="X80" i="4"/>
  <c r="X68" i="4"/>
  <c r="X56" i="4"/>
  <c r="X44" i="4"/>
  <c r="X32" i="4"/>
  <c r="X20" i="4"/>
  <c r="X8" i="4"/>
  <c r="X369" i="4"/>
  <c r="X357" i="4"/>
  <c r="X345" i="4"/>
  <c r="X333" i="4"/>
  <c r="X321" i="4"/>
  <c r="X309" i="4"/>
  <c r="X297" i="4"/>
  <c r="X284" i="4"/>
  <c r="X103" i="4"/>
  <c r="X91" i="4"/>
  <c r="X79" i="4"/>
  <c r="X67" i="4"/>
  <c r="X55" i="4"/>
  <c r="X43" i="4"/>
  <c r="X31" i="4"/>
  <c r="X19" i="4"/>
  <c r="X368" i="4"/>
  <c r="X356" i="4"/>
  <c r="X344" i="4"/>
  <c r="X332" i="4"/>
  <c r="X320" i="4"/>
  <c r="X308" i="4"/>
  <c r="X296" i="4"/>
  <c r="X283" i="4"/>
  <c r="X102" i="4"/>
  <c r="X90" i="4"/>
  <c r="X78" i="4"/>
  <c r="X66" i="4"/>
  <c r="X54" i="4"/>
  <c r="X42" i="4"/>
  <c r="X30" i="4"/>
  <c r="X18" i="4"/>
  <c r="X367" i="4"/>
  <c r="X355" i="4"/>
  <c r="X343" i="4"/>
  <c r="X331" i="4"/>
  <c r="X319" i="4"/>
  <c r="X307" i="4"/>
  <c r="X295" i="4"/>
  <c r="X282" i="4"/>
  <c r="X101" i="4"/>
  <c r="X89" i="4"/>
  <c r="X77" i="4"/>
  <c r="X65" i="4"/>
  <c r="X53" i="4"/>
  <c r="X41" i="4"/>
  <c r="X29" i="4"/>
  <c r="X17" i="4"/>
  <c r="X366" i="4"/>
  <c r="X354" i="4"/>
  <c r="X342" i="4"/>
  <c r="X330" i="4"/>
  <c r="X318" i="4"/>
  <c r="X306" i="4"/>
  <c r="X294" i="4"/>
  <c r="X279" i="4"/>
  <c r="X100" i="4"/>
  <c r="X88" i="4"/>
  <c r="X76" i="4"/>
  <c r="X64" i="4"/>
  <c r="X52" i="4"/>
  <c r="X40" i="4"/>
  <c r="X28" i="4"/>
  <c r="X16" i="4"/>
  <c r="X365" i="4"/>
  <c r="X353" i="4"/>
  <c r="X341" i="4"/>
  <c r="X329" i="4"/>
  <c r="X317" i="4"/>
  <c r="X305" i="4"/>
  <c r="X293" i="4"/>
  <c r="X277" i="4"/>
  <c r="X99" i="4"/>
  <c r="X87" i="4"/>
  <c r="X75" i="4"/>
  <c r="X63" i="4"/>
  <c r="X51" i="4"/>
  <c r="X39" i="4"/>
  <c r="X27" i="4"/>
  <c r="X15" i="4"/>
  <c r="X276" i="4"/>
  <c r="X364" i="4"/>
  <c r="X352" i="4"/>
  <c r="X340" i="4"/>
  <c r="X328" i="4"/>
  <c r="X316" i="4"/>
  <c r="X304" i="4"/>
  <c r="X292" i="4"/>
  <c r="X98" i="4"/>
  <c r="X86" i="4"/>
  <c r="X74" i="4"/>
  <c r="X62" i="4"/>
  <c r="X50" i="4"/>
  <c r="X38" i="4"/>
  <c r="X26" i="4"/>
  <c r="X14" i="4"/>
  <c r="X375" i="4"/>
  <c r="X363" i="4"/>
  <c r="X351" i="4"/>
  <c r="X339" i="4"/>
  <c r="X327" i="4"/>
  <c r="X315" i="4"/>
  <c r="X303" i="4"/>
  <c r="X285" i="4"/>
  <c r="X281" i="4"/>
  <c r="X280" i="4"/>
  <c r="X278" i="4"/>
  <c r="W192" i="2"/>
  <c r="W193" i="2"/>
  <c r="W194" i="2"/>
  <c r="W195" i="2"/>
  <c r="W196" i="2"/>
  <c r="W197" i="2"/>
  <c r="W198" i="2"/>
  <c r="W199" i="2"/>
  <c r="W191" i="2"/>
  <c r="W173" i="2"/>
  <c r="W174" i="2"/>
  <c r="W175" i="2"/>
  <c r="W176" i="2"/>
  <c r="W177" i="2"/>
  <c r="W178" i="2"/>
  <c r="W179" i="2"/>
  <c r="W180" i="2"/>
  <c r="W172" i="2"/>
  <c r="W8" i="2"/>
  <c r="W9" i="2"/>
  <c r="W10" i="2"/>
  <c r="W11" i="2"/>
  <c r="W12" i="2"/>
  <c r="W13" i="2"/>
  <c r="W14" i="2"/>
  <c r="W15" i="2"/>
  <c r="W7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E217" i="2"/>
  <c r="E218" i="2"/>
  <c r="E219" i="2"/>
  <c r="E220" i="2"/>
  <c r="E221" i="2"/>
  <c r="E222" i="2"/>
  <c r="E223" i="2"/>
  <c r="E224" i="2"/>
  <c r="E216" i="2"/>
  <c r="E170" i="2"/>
  <c r="E171" i="2"/>
  <c r="E172" i="2"/>
  <c r="E173" i="2"/>
  <c r="E174" i="2"/>
  <c r="E175" i="2"/>
  <c r="E176" i="2"/>
  <c r="E177" i="2"/>
  <c r="E169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E7" i="2"/>
  <c r="E8" i="2"/>
  <c r="E9" i="2"/>
  <c r="E10" i="2"/>
  <c r="E11" i="2"/>
  <c r="E12" i="2"/>
  <c r="E13" i="2"/>
  <c r="E14" i="2"/>
  <c r="E6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X270" i="4" l="1"/>
  <c r="F270" i="4"/>
  <c r="F375" i="4"/>
  <c r="G372" i="4" s="1"/>
  <c r="X108" i="4"/>
  <c r="X377" i="4"/>
  <c r="Y276" i="4" s="1"/>
  <c r="G291" i="4"/>
  <c r="G327" i="4"/>
  <c r="G363" i="4"/>
  <c r="G307" i="4"/>
  <c r="G331" i="4"/>
  <c r="G343" i="4"/>
  <c r="G355" i="4"/>
  <c r="G308" i="4"/>
  <c r="G320" i="4"/>
  <c r="G332" i="4"/>
  <c r="G368" i="4"/>
  <c r="G297" i="4"/>
  <c r="G309" i="4"/>
  <c r="G321" i="4"/>
  <c r="G333" i="4"/>
  <c r="G345" i="4"/>
  <c r="G357" i="4"/>
  <c r="G369" i="4"/>
  <c r="G287" i="4"/>
  <c r="G311" i="4"/>
  <c r="G323" i="4"/>
  <c r="G335" i="4"/>
  <c r="G347" i="4"/>
  <c r="G359" i="4"/>
  <c r="G371" i="4"/>
  <c r="G276" i="4"/>
  <c r="G288" i="4"/>
  <c r="G300" i="4"/>
  <c r="G312" i="4"/>
  <c r="G324" i="4"/>
  <c r="G336" i="4"/>
  <c r="G348" i="4"/>
  <c r="G360" i="4"/>
  <c r="G277" i="4"/>
  <c r="G289" i="4"/>
  <c r="G301" i="4"/>
  <c r="G313" i="4"/>
  <c r="G325" i="4"/>
  <c r="G337" i="4"/>
  <c r="G349" i="4"/>
  <c r="G361" i="4"/>
  <c r="G278" i="4"/>
  <c r="G290" i="4"/>
  <c r="G302" i="4"/>
  <c r="G314" i="4"/>
  <c r="G326" i="4"/>
  <c r="G338" i="4"/>
  <c r="G350" i="4"/>
  <c r="G362" i="4"/>
  <c r="G275" i="4"/>
  <c r="G280" i="4"/>
  <c r="G292" i="4"/>
  <c r="G304" i="4"/>
  <c r="G316" i="4"/>
  <c r="G328" i="4"/>
  <c r="G340" i="4"/>
  <c r="G352" i="4"/>
  <c r="G364" i="4"/>
  <c r="G281" i="4"/>
  <c r="G293" i="4"/>
  <c r="G305" i="4"/>
  <c r="G317" i="4"/>
  <c r="G329" i="4"/>
  <c r="G341" i="4"/>
  <c r="G353" i="4"/>
  <c r="G365" i="4"/>
  <c r="G282" i="4"/>
  <c r="G354" i="4"/>
  <c r="G279" i="4"/>
  <c r="G303" i="4"/>
  <c r="G315" i="4"/>
  <c r="G339" i="4"/>
  <c r="G351" i="4"/>
  <c r="G358" i="4"/>
  <c r="G373" i="4"/>
  <c r="G322" i="4"/>
  <c r="G346" i="4"/>
  <c r="G370" i="4"/>
  <c r="G334" i="4"/>
  <c r="G367" i="4"/>
  <c r="G298" i="4"/>
  <c r="G286" i="4"/>
  <c r="G310" i="4"/>
  <c r="F107" i="4"/>
  <c r="Y65" i="4" s="1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69" i="2"/>
  <c r="G366" i="4" l="1"/>
  <c r="G342" i="4"/>
  <c r="G306" i="4"/>
  <c r="G296" i="4"/>
  <c r="G284" i="4"/>
  <c r="G330" i="4"/>
  <c r="G318" i="4"/>
  <c r="G285" i="4"/>
  <c r="G319" i="4"/>
  <c r="G294" i="4"/>
  <c r="G356" i="4"/>
  <c r="G295" i="4"/>
  <c r="G299" i="4"/>
  <c r="G344" i="4"/>
  <c r="G283" i="4"/>
  <c r="G274" i="4"/>
  <c r="G28" i="4"/>
  <c r="G11" i="4"/>
  <c r="G69" i="4"/>
  <c r="Y105" i="4"/>
  <c r="Y295" i="4"/>
  <c r="G18" i="4"/>
  <c r="Y59" i="4"/>
  <c r="Y104" i="4"/>
  <c r="Y61" i="4"/>
  <c r="Y19" i="4"/>
  <c r="G103" i="4"/>
  <c r="G47" i="4"/>
  <c r="G51" i="4"/>
  <c r="Y17" i="4"/>
  <c r="Y47" i="4"/>
  <c r="Y20" i="4"/>
  <c r="G61" i="4"/>
  <c r="Y340" i="4"/>
  <c r="Y335" i="4"/>
  <c r="Y11" i="4"/>
  <c r="Y369" i="4"/>
  <c r="Y86" i="4"/>
  <c r="G22" i="4"/>
  <c r="G59" i="4"/>
  <c r="G54" i="4"/>
  <c r="G67" i="4"/>
  <c r="G41" i="4"/>
  <c r="G62" i="4"/>
  <c r="Y299" i="4"/>
  <c r="Y102" i="4"/>
  <c r="Y321" i="4"/>
  <c r="G87" i="4"/>
  <c r="G58" i="4"/>
  <c r="G9" i="4"/>
  <c r="G29" i="4"/>
  <c r="G50" i="4"/>
  <c r="Y281" i="4"/>
  <c r="Y95" i="4"/>
  <c r="Y77" i="4"/>
  <c r="G55" i="4"/>
  <c r="G105" i="4"/>
  <c r="G90" i="4"/>
  <c r="G14" i="4"/>
  <c r="Y10" i="4"/>
  <c r="Y341" i="4"/>
  <c r="Y28" i="4"/>
  <c r="G85" i="4"/>
  <c r="G77" i="4"/>
  <c r="G72" i="4"/>
  <c r="G79" i="4"/>
  <c r="Y41" i="4"/>
  <c r="Y316" i="4"/>
  <c r="Y56" i="4"/>
  <c r="G65" i="4"/>
  <c r="G23" i="4"/>
  <c r="G94" i="4"/>
  <c r="Y305" i="4"/>
  <c r="Y51" i="4"/>
  <c r="Y332" i="4"/>
  <c r="Y326" i="4"/>
  <c r="Y50" i="4"/>
  <c r="Y355" i="4"/>
  <c r="Y46" i="4"/>
  <c r="Y278" i="4"/>
  <c r="Y331" i="4"/>
  <c r="Y310" i="4"/>
  <c r="Y37" i="4"/>
  <c r="Y87" i="4"/>
  <c r="Y78" i="4"/>
  <c r="Y45" i="4"/>
  <c r="Y362" i="4"/>
  <c r="Y39" i="4"/>
  <c r="Y30" i="4"/>
  <c r="Y370" i="4"/>
  <c r="G68" i="4"/>
  <c r="G88" i="4"/>
  <c r="G32" i="4"/>
  <c r="G36" i="4"/>
  <c r="G38" i="4"/>
  <c r="G45" i="4"/>
  <c r="Y70" i="4"/>
  <c r="Y347" i="4"/>
  <c r="Y88" i="4"/>
  <c r="Y334" i="4"/>
  <c r="Y327" i="4"/>
  <c r="Y64" i="4"/>
  <c r="Y55" i="4"/>
  <c r="Y324" i="4"/>
  <c r="Y363" i="4"/>
  <c r="Y342" i="4"/>
  <c r="Y333" i="4"/>
  <c r="Y106" i="4"/>
  <c r="Y315" i="4"/>
  <c r="Y294" i="4"/>
  <c r="Y284" i="4"/>
  <c r="G96" i="4"/>
  <c r="G26" i="4"/>
  <c r="Y358" i="4"/>
  <c r="Y85" i="4"/>
  <c r="Y364" i="4"/>
  <c r="Y79" i="4"/>
  <c r="Y290" i="4"/>
  <c r="Y14" i="4"/>
  <c r="Y319" i="4"/>
  <c r="Y69" i="4"/>
  <c r="Y25" i="4"/>
  <c r="Y75" i="4"/>
  <c r="Y66" i="4"/>
  <c r="Y21" i="4"/>
  <c r="Y350" i="4"/>
  <c r="Y27" i="4"/>
  <c r="Y18" i="4"/>
  <c r="G19" i="4"/>
  <c r="G40" i="4"/>
  <c r="G70" i="4"/>
  <c r="G102" i="4"/>
  <c r="G34" i="4"/>
  <c r="G63" i="4"/>
  <c r="G8" i="4"/>
  <c r="G43" i="4"/>
  <c r="G76" i="4"/>
  <c r="Y44" i="4"/>
  <c r="Y314" i="4"/>
  <c r="Y38" i="4"/>
  <c r="Y296" i="4"/>
  <c r="Y348" i="4"/>
  <c r="Y288" i="4"/>
  <c r="Y366" i="4"/>
  <c r="Y298" i="4"/>
  <c r="Y83" i="4"/>
  <c r="Y304" i="4"/>
  <c r="Y282" i="4"/>
  <c r="Y80" i="4"/>
  <c r="Y35" i="4"/>
  <c r="Y74" i="4"/>
  <c r="G27" i="4"/>
  <c r="Y301" i="4"/>
  <c r="Y250" i="4"/>
  <c r="Y236" i="4"/>
  <c r="Y222" i="4"/>
  <c r="Y208" i="4"/>
  <c r="Y194" i="4"/>
  <c r="Y181" i="4"/>
  <c r="Y268" i="4"/>
  <c r="Y249" i="4"/>
  <c r="Y235" i="4"/>
  <c r="Y221" i="4"/>
  <c r="Y207" i="4"/>
  <c r="Y193" i="4"/>
  <c r="Y179" i="4"/>
  <c r="Y266" i="4"/>
  <c r="Y248" i="4"/>
  <c r="Y234" i="4"/>
  <c r="Y220" i="4"/>
  <c r="Y206" i="4"/>
  <c r="Y191" i="4"/>
  <c r="Y178" i="4"/>
  <c r="Y263" i="4"/>
  <c r="Y247" i="4"/>
  <c r="Y233" i="4"/>
  <c r="Y219" i="4"/>
  <c r="Y203" i="4"/>
  <c r="Y190" i="4"/>
  <c r="Y177" i="4"/>
  <c r="Y260" i="4"/>
  <c r="Y246" i="4"/>
  <c r="Y232" i="4"/>
  <c r="Y218" i="4"/>
  <c r="Y202" i="4"/>
  <c r="Y189" i="4"/>
  <c r="Y176" i="4"/>
  <c r="Y259" i="4"/>
  <c r="Y245" i="4"/>
  <c r="Y231" i="4"/>
  <c r="Y215" i="4"/>
  <c r="Y201" i="4"/>
  <c r="Y188" i="4"/>
  <c r="Y175" i="4"/>
  <c r="G169" i="4"/>
  <c r="Y258" i="4"/>
  <c r="Y244" i="4"/>
  <c r="Y230" i="4"/>
  <c r="Y214" i="4"/>
  <c r="Y200" i="4"/>
  <c r="Y187" i="4"/>
  <c r="Y174" i="4"/>
  <c r="Y183" i="4"/>
  <c r="Y257" i="4"/>
  <c r="Y243" i="4"/>
  <c r="Y227" i="4"/>
  <c r="Y213" i="4"/>
  <c r="Y199" i="4"/>
  <c r="Y186" i="4"/>
  <c r="Y173" i="4"/>
  <c r="Y196" i="4"/>
  <c r="Y256" i="4"/>
  <c r="Y242" i="4"/>
  <c r="Y226" i="4"/>
  <c r="Y212" i="4"/>
  <c r="Y198" i="4"/>
  <c r="Y185" i="4"/>
  <c r="Y172" i="4"/>
  <c r="Y238" i="4"/>
  <c r="Y224" i="4"/>
  <c r="Y210" i="4"/>
  <c r="Y255" i="4"/>
  <c r="Y239" i="4"/>
  <c r="Y225" i="4"/>
  <c r="Y211" i="4"/>
  <c r="Y197" i="4"/>
  <c r="Y184" i="4"/>
  <c r="Y171" i="4"/>
  <c r="Y254" i="4"/>
  <c r="Y251" i="4"/>
  <c r="Y237" i="4"/>
  <c r="Y223" i="4"/>
  <c r="Y209" i="4"/>
  <c r="Y195" i="4"/>
  <c r="Y182" i="4"/>
  <c r="G6" i="4"/>
  <c r="Y349" i="4"/>
  <c r="Y261" i="4"/>
  <c r="Y84" i="4"/>
  <c r="Y325" i="4"/>
  <c r="Y96" i="4"/>
  <c r="Y252" i="4"/>
  <c r="Y264" i="4"/>
  <c r="Y265" i="4"/>
  <c r="Y240" i="4"/>
  <c r="Y36" i="4"/>
  <c r="Y287" i="4"/>
  <c r="Y253" i="4"/>
  <c r="Y228" i="4"/>
  <c r="Y313" i="4"/>
  <c r="Y277" i="4"/>
  <c r="Y241" i="4"/>
  <c r="Y204" i="4"/>
  <c r="Y24" i="4"/>
  <c r="Y170" i="4"/>
  <c r="Y60" i="4"/>
  <c r="Y229" i="4"/>
  <c r="Y180" i="4"/>
  <c r="Y12" i="4"/>
  <c r="Y169" i="4"/>
  <c r="Y217" i="4"/>
  <c r="Y361" i="4"/>
  <c r="Y289" i="4"/>
  <c r="Y205" i="4"/>
  <c r="Y373" i="4"/>
  <c r="Y262" i="4"/>
  <c r="Y216" i="4"/>
  <c r="Y291" i="4"/>
  <c r="Y337" i="4"/>
  <c r="Y267" i="4"/>
  <c r="Y72" i="4"/>
  <c r="Y48" i="4"/>
  <c r="Y192" i="4"/>
  <c r="Y103" i="4"/>
  <c r="Y372" i="4"/>
  <c r="Y280" i="4"/>
  <c r="Y343" i="4"/>
  <c r="Y34" i="4"/>
  <c r="Y98" i="4"/>
  <c r="Y52" i="4"/>
  <c r="Y357" i="4"/>
  <c r="Y312" i="4"/>
  <c r="Y351" i="4"/>
  <c r="Y330" i="4"/>
  <c r="Y309" i="4"/>
  <c r="Y94" i="4"/>
  <c r="Y303" i="4"/>
  <c r="Y279" i="4"/>
  <c r="G100" i="4"/>
  <c r="G93" i="4"/>
  <c r="G99" i="4"/>
  <c r="G66" i="4"/>
  <c r="G84" i="4"/>
  <c r="G30" i="4"/>
  <c r="G48" i="4"/>
  <c r="G31" i="4"/>
  <c r="G52" i="4"/>
  <c r="Y320" i="4"/>
  <c r="Y58" i="4"/>
  <c r="Y33" i="4"/>
  <c r="Y29" i="4"/>
  <c r="Y93" i="4"/>
  <c r="Y49" i="4"/>
  <c r="Y99" i="4"/>
  <c r="Y43" i="4"/>
  <c r="Y371" i="4"/>
  <c r="Y318" i="4"/>
  <c r="Y16" i="4"/>
  <c r="Y356" i="4"/>
  <c r="Y323" i="4"/>
  <c r="Y92" i="4"/>
  <c r="Y329" i="4"/>
  <c r="G80" i="4"/>
  <c r="G71" i="4"/>
  <c r="G53" i="4"/>
  <c r="G35" i="4"/>
  <c r="G17" i="4"/>
  <c r="G97" i="4"/>
  <c r="G39" i="4"/>
  <c r="G13" i="4"/>
  <c r="Y367" i="4"/>
  <c r="Y346" i="4"/>
  <c r="Y101" i="4"/>
  <c r="Y76" i="4"/>
  <c r="Y322" i="4"/>
  <c r="Y7" i="4"/>
  <c r="Y328" i="4"/>
  <c r="Y90" i="4"/>
  <c r="Y57" i="4"/>
  <c r="Y13" i="4"/>
  <c r="Y63" i="4"/>
  <c r="Y42" i="4"/>
  <c r="Y9" i="4"/>
  <c r="Y338" i="4"/>
  <c r="Y15" i="4"/>
  <c r="G44" i="4"/>
  <c r="G82" i="4"/>
  <c r="G16" i="4"/>
  <c r="G46" i="4"/>
  <c r="G75" i="4"/>
  <c r="G10" i="4"/>
  <c r="G24" i="4"/>
  <c r="G83" i="4"/>
  <c r="Y53" i="4"/>
  <c r="Y32" i="4"/>
  <c r="Y73" i="4"/>
  <c r="Y293" i="4"/>
  <c r="Y8" i="4"/>
  <c r="Y336" i="4"/>
  <c r="Y375" i="4"/>
  <c r="Y307" i="4"/>
  <c r="Y286" i="4"/>
  <c r="Y71" i="4"/>
  <c r="Y292" i="4"/>
  <c r="Y89" i="4"/>
  <c r="Y68" i="4"/>
  <c r="Y23" i="4"/>
  <c r="Y62" i="4"/>
  <c r="G89" i="4"/>
  <c r="G92" i="4"/>
  <c r="G95" i="4"/>
  <c r="G74" i="4"/>
  <c r="G56" i="4"/>
  <c r="G7" i="4"/>
  <c r="G104" i="4"/>
  <c r="G98" i="4"/>
  <c r="G81" i="4"/>
  <c r="Y100" i="4"/>
  <c r="Y91" i="4"/>
  <c r="Y302" i="4"/>
  <c r="Y352" i="4"/>
  <c r="Y67" i="4"/>
  <c r="Y22" i="4"/>
  <c r="Y374" i="4"/>
  <c r="Y354" i="4"/>
  <c r="Y345" i="4"/>
  <c r="Y300" i="4"/>
  <c r="Y339" i="4"/>
  <c r="Y306" i="4"/>
  <c r="Y297" i="4"/>
  <c r="Y82" i="4"/>
  <c r="Y285" i="4"/>
  <c r="G73" i="4"/>
  <c r="G78" i="4"/>
  <c r="G57" i="4"/>
  <c r="G42" i="4"/>
  <c r="G60" i="4"/>
  <c r="G91" i="4"/>
  <c r="G86" i="4"/>
  <c r="G12" i="4"/>
  <c r="Y97" i="4"/>
  <c r="Y317" i="4"/>
  <c r="Y308" i="4"/>
  <c r="Y360" i="4"/>
  <c r="Y26" i="4"/>
  <c r="Y283" i="4"/>
  <c r="Y81" i="4"/>
  <c r="Y54" i="4"/>
  <c r="Y40" i="4"/>
  <c r="Y31" i="4"/>
  <c r="Y359" i="4"/>
  <c r="Y365" i="4"/>
  <c r="Y353" i="4"/>
  <c r="Y344" i="4"/>
  <c r="Y311" i="4"/>
  <c r="Y368" i="4"/>
  <c r="G64" i="4"/>
  <c r="G20" i="4"/>
  <c r="G49" i="4"/>
  <c r="G101" i="4"/>
  <c r="G15" i="4"/>
  <c r="G260" i="4"/>
  <c r="G246" i="4"/>
  <c r="G232" i="4"/>
  <c r="G218" i="4"/>
  <c r="G202" i="4"/>
  <c r="G188" i="4"/>
  <c r="G174" i="4"/>
  <c r="G262" i="4"/>
  <c r="G248" i="4"/>
  <c r="G234" i="4"/>
  <c r="G220" i="4"/>
  <c r="G206" i="4"/>
  <c r="G176" i="4"/>
  <c r="G259" i="4"/>
  <c r="G245" i="4"/>
  <c r="G231" i="4"/>
  <c r="G215" i="4"/>
  <c r="G201" i="4"/>
  <c r="G187" i="4"/>
  <c r="G173" i="4"/>
  <c r="G258" i="4"/>
  <c r="G244" i="4"/>
  <c r="G230" i="4"/>
  <c r="G214" i="4"/>
  <c r="G200" i="4"/>
  <c r="G186" i="4"/>
  <c r="G172" i="4"/>
  <c r="G257" i="4"/>
  <c r="G243" i="4"/>
  <c r="G227" i="4"/>
  <c r="G213" i="4"/>
  <c r="G199" i="4"/>
  <c r="G185" i="4"/>
  <c r="G171" i="4"/>
  <c r="G256" i="4"/>
  <c r="G242" i="4"/>
  <c r="G226" i="4"/>
  <c r="G212" i="4"/>
  <c r="G198" i="4"/>
  <c r="G184" i="4"/>
  <c r="G255" i="4"/>
  <c r="G239" i="4"/>
  <c r="G225" i="4"/>
  <c r="G211" i="4"/>
  <c r="G197" i="4"/>
  <c r="G183" i="4"/>
  <c r="G254" i="4"/>
  <c r="G238" i="4"/>
  <c r="G224" i="4"/>
  <c r="G210" i="4"/>
  <c r="G196" i="4"/>
  <c r="G182" i="4"/>
  <c r="G263" i="4"/>
  <c r="G221" i="4"/>
  <c r="G177" i="4"/>
  <c r="G251" i="4"/>
  <c r="G237" i="4"/>
  <c r="G223" i="4"/>
  <c r="G209" i="4"/>
  <c r="G195" i="4"/>
  <c r="G179" i="4"/>
  <c r="G235" i="4"/>
  <c r="G191" i="4"/>
  <c r="G250" i="4"/>
  <c r="G236" i="4"/>
  <c r="G222" i="4"/>
  <c r="G208" i="4"/>
  <c r="G194" i="4"/>
  <c r="G178" i="4"/>
  <c r="G249" i="4"/>
  <c r="G207" i="4"/>
  <c r="G190" i="4"/>
  <c r="G261" i="4"/>
  <c r="G247" i="4"/>
  <c r="G233" i="4"/>
  <c r="G219" i="4"/>
  <c r="G203" i="4"/>
  <c r="G189" i="4"/>
  <c r="G175" i="4"/>
  <c r="G268" i="4"/>
  <c r="G252" i="4"/>
  <c r="G267" i="4"/>
  <c r="G240" i="4"/>
  <c r="G266" i="4"/>
  <c r="G228" i="4"/>
  <c r="G265" i="4"/>
  <c r="G216" i="4"/>
  <c r="G253" i="4"/>
  <c r="G204" i="4"/>
  <c r="G241" i="4"/>
  <c r="G192" i="4"/>
  <c r="G264" i="4"/>
  <c r="G229" i="4"/>
  <c r="G180" i="4"/>
  <c r="G217" i="4"/>
  <c r="G205" i="4"/>
  <c r="G193" i="4"/>
  <c r="G170" i="4"/>
  <c r="G181" i="4"/>
  <c r="G25" i="4"/>
  <c r="G37" i="4"/>
  <c r="G21" i="4"/>
  <c r="G33" i="4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169" i="2"/>
  <c r="T9" i="2"/>
  <c r="T11" i="2"/>
  <c r="T14" i="2"/>
  <c r="T15" i="2"/>
  <c r="T16" i="2"/>
  <c r="C9" i="2"/>
  <c r="C10" i="2"/>
  <c r="C11" i="2"/>
  <c r="C14" i="2"/>
  <c r="T12" i="2"/>
  <c r="C12" i="2"/>
  <c r="C13" i="2"/>
  <c r="T13" i="2" l="1"/>
  <c r="T17" i="2"/>
  <c r="T10" i="2"/>
  <c r="T21" i="2"/>
  <c r="T20" i="2"/>
  <c r="T8" i="2"/>
  <c r="T19" i="2"/>
  <c r="T7" i="2"/>
  <c r="T18" i="2"/>
  <c r="C20" i="2"/>
  <c r="C8" i="2"/>
  <c r="C7" i="2"/>
  <c r="C18" i="2"/>
  <c r="C6" i="2"/>
  <c r="C17" i="2"/>
  <c r="C19" i="2"/>
  <c r="C16" i="2"/>
  <c r="C15" i="2"/>
  <c r="E179" i="2" l="1"/>
  <c r="F169" i="2" s="1"/>
  <c r="W182" i="2"/>
  <c r="X176" i="2" s="1"/>
  <c r="X172" i="2" l="1"/>
  <c r="X173" i="2"/>
  <c r="X174" i="2"/>
  <c r="X175" i="2"/>
  <c r="X177" i="2"/>
  <c r="X178" i="2"/>
  <c r="X179" i="2"/>
  <c r="X180" i="2"/>
  <c r="F176" i="2"/>
  <c r="F177" i="2"/>
  <c r="F170" i="2"/>
  <c r="F171" i="2"/>
  <c r="F172" i="2"/>
  <c r="F173" i="2"/>
  <c r="F175" i="2"/>
  <c r="F174" i="2"/>
  <c r="E239" i="2"/>
  <c r="E232" i="2"/>
  <c r="E238" i="2"/>
  <c r="E236" i="2"/>
  <c r="E235" i="2"/>
  <c r="E234" i="2"/>
  <c r="E233" i="2"/>
  <c r="E237" i="2"/>
  <c r="W17" i="2"/>
  <c r="X9" i="2" s="1"/>
  <c r="W201" i="2"/>
  <c r="X198" i="2" s="1"/>
  <c r="E240" i="2"/>
  <c r="E16" i="2"/>
  <c r="F9" i="2" s="1"/>
  <c r="E226" i="2"/>
  <c r="F224" i="2" s="1"/>
  <c r="F219" i="2" l="1"/>
  <c r="F221" i="2"/>
  <c r="F218" i="2"/>
  <c r="F216" i="2"/>
  <c r="F222" i="2"/>
  <c r="F217" i="2"/>
  <c r="X14" i="2"/>
  <c r="X13" i="2"/>
  <c r="X12" i="2"/>
  <c r="F7" i="2"/>
  <c r="X11" i="2"/>
  <c r="X192" i="2"/>
  <c r="X197" i="2"/>
  <c r="X8" i="2"/>
  <c r="X191" i="2"/>
  <c r="X193" i="2"/>
  <c r="X196" i="2"/>
  <c r="F13" i="2"/>
  <c r="F10" i="2"/>
  <c r="X7" i="2"/>
  <c r="F11" i="2"/>
  <c r="F220" i="2"/>
  <c r="F223" i="2"/>
  <c r="F14" i="2"/>
  <c r="X199" i="2"/>
  <c r="X15" i="2"/>
  <c r="X10" i="2"/>
  <c r="X194" i="2"/>
  <c r="F6" i="2"/>
  <c r="F8" i="2"/>
  <c r="X195" i="2"/>
  <c r="F12" i="2"/>
  <c r="E242" i="2"/>
  <c r="F239" i="2" s="1"/>
  <c r="F237" i="2" l="1"/>
  <c r="F233" i="2"/>
  <c r="F235" i="2"/>
  <c r="F238" i="2"/>
  <c r="F236" i="2"/>
  <c r="F232" i="2"/>
  <c r="F234" i="2"/>
  <c r="F240" i="2"/>
</calcChain>
</file>

<file path=xl/sharedStrings.xml><?xml version="1.0" encoding="utf-8"?>
<sst xmlns="http://schemas.openxmlformats.org/spreadsheetml/2006/main" count="1569" uniqueCount="190">
  <si>
    <t>County</t>
  </si>
  <si>
    <t>Total Votes</t>
  </si>
  <si>
    <t>For Trump</t>
  </si>
  <si>
    <t>For Biden</t>
  </si>
  <si>
    <t>As Of</t>
  </si>
  <si>
    <t>At</t>
  </si>
  <si>
    <t>Digits</t>
  </si>
  <si>
    <t>Count</t>
  </si>
  <si>
    <t>Total</t>
  </si>
  <si>
    <t>Data for Benfords Law Analysis of Michigan 2020 Election Voting</t>
  </si>
  <si>
    <t>All Combined</t>
  </si>
  <si>
    <t>Repub Combined</t>
  </si>
  <si>
    <t>Dem Combined</t>
  </si>
  <si>
    <t>First</t>
  </si>
  <si>
    <t>%</t>
  </si>
  <si>
    <t>Benford</t>
  </si>
  <si>
    <t>Jorgensen</t>
  </si>
  <si>
    <t>Perdue</t>
  </si>
  <si>
    <t>Ossoff</t>
  </si>
  <si>
    <t>Appling</t>
  </si>
  <si>
    <t>Atkinson</t>
  </si>
  <si>
    <t>Bacon</t>
  </si>
  <si>
    <t>Baker</t>
  </si>
  <si>
    <t>Baldwin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</si>
  <si>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</si>
  <si>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</si>
  <si>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</si>
  <si>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</si>
  <si>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</si>
  <si>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</si>
  <si>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</si>
  <si>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</si>
  <si>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</si>
  <si>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</si>
  <si>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Buloch</t>
  </si>
  <si>
    <t>Burke</t>
  </si>
  <si>
    <t>Butts</t>
  </si>
  <si>
    <t>Calhoun</t>
  </si>
  <si>
    <t>Camden</t>
  </si>
  <si>
    <t>Candler</t>
  </si>
  <si>
    <t>Carroll</t>
  </si>
  <si>
    <t>Catoosa</t>
  </si>
  <si>
    <t>Charlton</t>
  </si>
  <si>
    <t>Chatham</t>
  </si>
  <si>
    <t>Chattahoochee</t>
  </si>
  <si>
    <t>Chatooga</t>
  </si>
  <si>
    <t>Cherokee</t>
  </si>
  <si>
    <t>Clarke</t>
  </si>
  <si>
    <t>Clay</t>
  </si>
  <si>
    <t>Clayton</t>
  </si>
  <si>
    <t>Clinch</t>
  </si>
  <si>
    <t>Cobb</t>
  </si>
  <si>
    <t>Coffee</t>
  </si>
  <si>
    <t>Colquitt</t>
  </si>
  <si>
    <t>Columbia</t>
  </si>
  <si>
    <t>Cook</t>
  </si>
  <si>
    <t>Coweta</t>
  </si>
  <si>
    <t>Crawford</t>
  </si>
  <si>
    <t>Crisp</t>
  </si>
  <si>
    <t>Dade</t>
  </si>
  <si>
    <t>Dawson</t>
  </si>
  <si>
    <t>Decatur</t>
  </si>
  <si>
    <t>DeKalb</t>
  </si>
  <si>
    <t>Dodge</t>
  </si>
  <si>
    <t>Dooly</t>
  </si>
  <si>
    <t>Dougherty</t>
  </si>
  <si>
    <t>Douglas</t>
  </si>
  <si>
    <t>Early</t>
  </si>
  <si>
    <t>Echois</t>
  </si>
  <si>
    <t>Effingham</t>
  </si>
  <si>
    <t>Elbert</t>
  </si>
  <si>
    <t>Emanuel</t>
  </si>
  <si>
    <t>Evans</t>
  </si>
  <si>
    <t>Fannin</t>
  </si>
  <si>
    <t>Fayette</t>
  </si>
  <si>
    <t>Floyd</t>
  </si>
  <si>
    <t>Forsyth</t>
  </si>
  <si>
    <t>Franklin</t>
  </si>
  <si>
    <t>Fulton</t>
  </si>
  <si>
    <t>Gilmer</t>
  </si>
  <si>
    <t>Glasscock</t>
  </si>
  <si>
    <t>Glynn</t>
  </si>
  <si>
    <t>Gordon</t>
  </si>
  <si>
    <t>Grady</t>
  </si>
  <si>
    <t>Greene</t>
  </si>
  <si>
    <t>Gwinnett</t>
  </si>
  <si>
    <t>Habersham</t>
  </si>
  <si>
    <t>Hall</t>
  </si>
  <si>
    <t>Hancock</t>
  </si>
  <si>
    <t>Haralson</t>
  </si>
  <si>
    <t>Harris</t>
  </si>
  <si>
    <t>Hart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</si>
  <si>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</si>
  <si>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</si>
  <si>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</si>
  <si>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</si>
  <si>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</si>
  <si>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</si>
  <si>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</si>
  <si>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</si>
  <si>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</si>
  <si>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</si>
  <si>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Jones</t>
  </si>
  <si>
    <t>Lamar</t>
  </si>
  <si>
    <t>Lanier</t>
  </si>
  <si>
    <t>Laurens</t>
  </si>
  <si>
    <t>Lee</t>
  </si>
  <si>
    <t>Liberty</t>
  </si>
  <si>
    <t>Lincoln</t>
  </si>
  <si>
    <t>Long</t>
  </si>
  <si>
    <t>Lowndes</t>
  </si>
  <si>
    <t>Lumpkin</t>
  </si>
  <si>
    <t>Macon</t>
  </si>
  <si>
    <t>Madison</t>
  </si>
  <si>
    <t>Marion</t>
  </si>
  <si>
    <t>McDuffie</t>
  </si>
  <si>
    <t>Mcintosh</t>
  </si>
  <si>
    <t>Meriwether</t>
  </si>
  <si>
    <t>Miller</t>
  </si>
  <si>
    <t>Mitchel</t>
  </si>
  <si>
    <t>Monroe</t>
  </si>
  <si>
    <t>Montogmery</t>
  </si>
  <si>
    <t>Morgan</t>
  </si>
  <si>
    <t>Murray</t>
  </si>
  <si>
    <t>Muscogee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</si>
  <si>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</si>
  <si>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</si>
  <si>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</si>
  <si>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</si>
  <si>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</si>
  <si>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</si>
  <si>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</si>
  <si>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</si>
  <si>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</si>
  <si>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</si>
  <si>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</si>
  <si>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</si>
  <si>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</si>
  <si>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</si>
  <si>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</si>
  <si>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</si>
  <si>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</si>
  <si>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</si>
  <si>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</si>
  <si>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</si>
  <si>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</si>
  <si>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Stewart</t>
  </si>
  <si>
    <t>Sumter</t>
  </si>
  <si>
    <t>Talbot</t>
  </si>
  <si>
    <t>Taliaferro</t>
  </si>
  <si>
    <t>Tattnall</t>
  </si>
  <si>
    <t>Taylor</t>
  </si>
  <si>
    <t>Telfair</t>
  </si>
  <si>
    <t>Terrell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</si>
  <si>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</si>
  <si>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</si>
  <si>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</si>
  <si>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</si>
  <si>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</si>
  <si>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</si>
  <si>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</si>
  <si>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</si>
  <si>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</si>
  <si>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</si>
  <si>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Walker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</si>
  <si>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</si>
  <si>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</si>
  <si>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</si>
  <si>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</si>
  <si>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</si>
  <si>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</si>
  <si>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</si>
  <si>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</si>
  <si>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</si>
  <si>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</si>
  <si>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</si>
  <si>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</si>
  <si>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Worth</t>
  </si>
  <si>
    <t>Last 2</t>
  </si>
  <si>
    <t>Last 1</t>
  </si>
  <si>
    <t>01</t>
  </si>
  <si>
    <t>02</t>
  </si>
  <si>
    <t>03</t>
  </si>
  <si>
    <t>04</t>
  </si>
  <si>
    <t>05</t>
  </si>
  <si>
    <t>00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</si>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</sst>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  <xf numFmtId="0" fontId="4" fillId="4" borderId="3" applyNumberFormat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/>
    <xf numFmtId="0" fontId="4" fillId="4" borderId="3" xfId="4"/>
    <xf numFmtId="0" fontId="4" fillId="4" borderId="3" xfId="4" applyAlignment="1">
      <alignment horizontal="center"/>
    </xf>
    <xf numFmtId="14" fontId="2" fillId="3" borderId="2" xfId="2" applyNumberFormat="1"/>
    <xf numFmtId="18" fontId="2" fillId="3" borderId="2" xfId="2" applyNumberFormat="1"/>
    <xf numFmtId="0" fontId="2" fillId="3" borderId="2" xfId="2"/>
    <xf numFmtId="0" fontId="3" fillId="3" borderId="1" xfId="3"/>
    <xf numFmtId="0" fontId="1" fillId="2" borderId="0" xfId="1"/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/>
    <xf numFmtId="0" fontId="4" fillId="4" borderId="3" xfId="4" applyAlignment="1">
      <alignment horizontal="center" vertical="center"/>
    </xf>
    <xf numFmtId="0" fontId="0" fillId="0" borderId="4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2" fillId="3" borderId="5" xfId="2" applyBorder="1"/>
    <xf numFmtId="0" fontId="3" fillId="3" borderId="1" xfId="3" applyAlignment="1">
      <alignment horizontal="center"/>
    </xf>
    <xf numFmtId="0" fontId="0" fillId="0" borderId="0" xfId="0" applyAlignment="1">
      <alignment horizontal="center"/>
    </xf>
    <xf numFmtId="0" fontId="1" fillId="2" borderId="0" xfId="1" applyBorder="1"/>
    <xf numFmtId="0" fontId="3" fillId="3" borderId="0" xfId="3" applyBorder="1"/>
    <xf numFmtId="0" fontId="0" fillId="0" borderId="0" xfId="0" applyNumberFormat="1"/>
    <xf numFmtId="49" fontId="1" fillId="2" borderId="0" xfId="1" applyNumberFormat="1"/>
    <xf numFmtId="49" fontId="1" fillId="2" borderId="0" xfId="1" applyNumberFormat="1" applyBorder="1"/>
  </cellXfs>
  <cellStyles count="5">
    <cellStyle name="Calculation" xfId="3" builtinId="22"/>
    <cellStyle name="Check Cell" xfId="4" builtinId="23"/>
    <cellStyle name="Good" xfId="1" builtinId="2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Presidential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Trump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Digit'!$F$6:$F$14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0.22641509433962265</c:v>
                </c:pt>
                <c:pt idx="2">
                  <c:v>7.5471698113207544E-2</c:v>
                </c:pt>
                <c:pt idx="3">
                  <c:v>9.4339622641509441E-2</c:v>
                </c:pt>
                <c:pt idx="4">
                  <c:v>5.6603773584905662E-2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80-41CE-8F49-C91F94A27869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Digit'!$G$6:$G$14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5B-4C8E-8E4A-99A297FD4B6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</a:t>
            </a:r>
            <a:br>
              <a:rPr lang="en-US"/>
            </a:br>
            <a:r>
              <a:rPr lang="en-US"/>
              <a:t>Pres</a:t>
            </a:r>
            <a:r>
              <a:rPr lang="en-US" baseline="0"/>
              <a:t> &amp; Senate </a:t>
            </a:r>
            <a:r>
              <a:rPr lang="en-US"/>
              <a:t>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Republicans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Digit'!$D$216:$D$224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Digit'!$F$216:$F$224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0.22327044025157233</c:v>
                </c:pt>
                <c:pt idx="2">
                  <c:v>8.4905660377358486E-2</c:v>
                </c:pt>
                <c:pt idx="3">
                  <c:v>8.1761006289308172E-2</c:v>
                </c:pt>
                <c:pt idx="4">
                  <c:v>6.6037735849056603E-2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5.3459119496855348E-2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4-407F-93FE-C11833F51CD1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Digit'!$G$216:$G$224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F4-407F-93FE-C11833F51CD1}"/>
            </c:ext>
          </c:extLst>
        </c:ser>
        <c:ser>
          <c:idx val="2"/>
          <c:order val="2"/>
          <c:tx>
            <c:v>Democrat Combined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Digit'!$X$191:$X$199</c:f>
              <c:numCache>
                <c:formatCode>0.00%</c:formatCode>
                <c:ptCount val="9"/>
                <c:pt idx="0">
                  <c:v>0.29874213836477986</c:v>
                </c:pt>
                <c:pt idx="1">
                  <c:v>0.25157232704402516</c:v>
                </c:pt>
                <c:pt idx="2">
                  <c:v>0.11320754716981132</c:v>
                </c:pt>
                <c:pt idx="3">
                  <c:v>0.11635220125786164</c:v>
                </c:pt>
                <c:pt idx="4">
                  <c:v>4.0880503144654086E-2</c:v>
                </c:pt>
                <c:pt idx="5">
                  <c:v>5.9748427672955975E-2</c:v>
                </c:pt>
                <c:pt idx="6">
                  <c:v>5.6603773584905662E-2</c:v>
                </c:pt>
                <c:pt idx="7">
                  <c:v>3.7735849056603772E-2</c:v>
                </c:pt>
                <c:pt idx="8">
                  <c:v>2.5157232704402517E-2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F4-407F-93FE-C11833F51CD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Presidential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Trump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Digit'!$F$6:$F$14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0.22641509433962265</c:v>
                </c:pt>
                <c:pt idx="2">
                  <c:v>7.5471698113207544E-2</c:v>
                </c:pt>
                <c:pt idx="3">
                  <c:v>9.4339622641509441E-2</c:v>
                </c:pt>
                <c:pt idx="4">
                  <c:v>5.6603773584905662E-2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64-42CB-89FC-1EF8712FDE89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Digit'!$G$6:$G$14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64-42CB-89FC-1EF8712FDE8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Biden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Digit'!$V$7:$V$15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Digit'!$X$7:$X$15</c:f>
              <c:numCache>
                <c:formatCode>0.00%</c:formatCode>
                <c:ptCount val="9"/>
                <c:pt idx="0">
                  <c:v>0.29559748427672955</c:v>
                </c:pt>
                <c:pt idx="1">
                  <c:v>0.25157232704402516</c:v>
                </c:pt>
                <c:pt idx="2">
                  <c:v>0.10062893081761007</c:v>
                </c:pt>
                <c:pt idx="3">
                  <c:v>0.13207547169811321</c:v>
                </c:pt>
                <c:pt idx="4">
                  <c:v>4.40251572327044E-2</c:v>
                </c:pt>
                <c:pt idx="5">
                  <c:v>5.6603773584905662E-2</c:v>
                </c:pt>
                <c:pt idx="6">
                  <c:v>5.6603773584905662E-2</c:v>
                </c:pt>
                <c:pt idx="7">
                  <c:v>3.1446540880503145E-2</c:v>
                </c:pt>
                <c:pt idx="8">
                  <c:v>3.1446540880503145E-2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9-46C4-BCF4-68C65DF849F5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Digit'!$Y$7:$Y$15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39-46C4-BCF4-68C65DF849F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John James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Digit'!$F$169:$F$177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0.22012578616352202</c:v>
                </c:pt>
                <c:pt idx="2">
                  <c:v>9.4339622641509441E-2</c:v>
                </c:pt>
                <c:pt idx="3">
                  <c:v>6.9182389937106917E-2</c:v>
                </c:pt>
                <c:pt idx="4">
                  <c:v>7.5471698113207544E-2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5.0314465408805034E-2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D-4DD8-ADB2-47C4E3172F43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Digit'!$G$169:$G$177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D-4DD8-ADB2-47C4E3172F43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Gary Peters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Digit'!$V$7:$V$15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Digit'!$X$172:$X$180</c:f>
              <c:numCache>
                <c:formatCode>0.00%</c:formatCode>
                <c:ptCount val="9"/>
                <c:pt idx="0">
                  <c:v>0.30188679245283018</c:v>
                </c:pt>
                <c:pt idx="1">
                  <c:v>0.25157232704402516</c:v>
                </c:pt>
                <c:pt idx="2">
                  <c:v>0.12578616352201258</c:v>
                </c:pt>
                <c:pt idx="3">
                  <c:v>0.10062893081761007</c:v>
                </c:pt>
                <c:pt idx="4">
                  <c:v>3.7735849056603772E-2</c:v>
                </c:pt>
                <c:pt idx="5">
                  <c:v>6.2893081761006289E-2</c:v>
                </c:pt>
                <c:pt idx="6">
                  <c:v>5.6603773584905662E-2</c:v>
                </c:pt>
                <c:pt idx="7">
                  <c:v>4.40251572327044E-2</c:v>
                </c:pt>
                <c:pt idx="8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9-4CD5-BD9C-24C5FAD6BCB4}"/>
            </c:ext>
          </c:extLst>
        </c:ser>
        <c:ser>
          <c:idx val="1"/>
          <c:order val="1"/>
          <c:tx>
            <c:v>Benfords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Digit'!$Y$172:$Y$180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89-4CD5-BD9C-24C5FAD6BCB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 Combined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Digit'!$D$216:$D$224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Digit'!$F$216:$F$224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0.22327044025157233</c:v>
                </c:pt>
                <c:pt idx="2">
                  <c:v>8.4905660377358486E-2</c:v>
                </c:pt>
                <c:pt idx="3">
                  <c:v>8.1761006289308172E-2</c:v>
                </c:pt>
                <c:pt idx="4">
                  <c:v>6.6037735849056603E-2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5.3459119496855348E-2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C-4A25-AA26-9C995F296B7A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Digit'!$G$216:$G$224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C-4A25-AA26-9C995F296B7A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Dem Combined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Digit'!$V$191:$V$199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Digit'!$X$191:$X$199</c:f>
              <c:numCache>
                <c:formatCode>0.00%</c:formatCode>
                <c:ptCount val="9"/>
                <c:pt idx="0">
                  <c:v>0.29874213836477986</c:v>
                </c:pt>
                <c:pt idx="1">
                  <c:v>0.25157232704402516</c:v>
                </c:pt>
                <c:pt idx="2">
                  <c:v>0.11320754716981132</c:v>
                </c:pt>
                <c:pt idx="3">
                  <c:v>0.11635220125786164</c:v>
                </c:pt>
                <c:pt idx="4">
                  <c:v>4.0880503144654086E-2</c:v>
                </c:pt>
                <c:pt idx="5">
                  <c:v>5.9748427672955975E-2</c:v>
                </c:pt>
                <c:pt idx="6">
                  <c:v>5.6603773584905662E-2</c:v>
                </c:pt>
                <c:pt idx="7">
                  <c:v>3.7735849056603772E-2</c:v>
                </c:pt>
                <c:pt idx="8">
                  <c:v>2.5157232704402517E-2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2-4E7C-9406-A5A4E7802DEF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Digit'!$Y$191:$Y$199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2-4E7C-9406-A5A4E7802DE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Digit'!$D$232:$D$240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Digit'!$F$232:$F$240</c:f>
              <c:numCache>
                <c:formatCode>0.00%</c:formatCode>
                <c:ptCount val="9"/>
                <c:pt idx="0">
                  <c:v>0.28459119496855345</c:v>
                </c:pt>
                <c:pt idx="1">
                  <c:v>0.23742138364779874</c:v>
                </c:pt>
                <c:pt idx="2">
                  <c:v>9.9056603773584911E-2</c:v>
                </c:pt>
                <c:pt idx="3">
                  <c:v>9.9056603773584911E-2</c:v>
                </c:pt>
                <c:pt idx="4">
                  <c:v>5.3459119496855348E-2</c:v>
                </c:pt>
                <c:pt idx="5">
                  <c:v>8.3333333333333329E-2</c:v>
                </c:pt>
                <c:pt idx="6">
                  <c:v>5.6603773584905662E-2</c:v>
                </c:pt>
                <c:pt idx="7">
                  <c:v>4.716981132075472E-2</c:v>
                </c:pt>
                <c:pt idx="8">
                  <c:v>3.9308176100628929E-2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93-47BA-8EBF-B33CEA2A933E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Digit'!$G$232:$G$240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93-47BA-8EBF-B33CEA2A933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Presidential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Trump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Digit'!$F$6:$F$14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0.22641509433962265</c:v>
                </c:pt>
                <c:pt idx="2">
                  <c:v>7.5471698113207544E-2</c:v>
                </c:pt>
                <c:pt idx="3">
                  <c:v>9.4339622641509441E-2</c:v>
                </c:pt>
                <c:pt idx="4">
                  <c:v>5.6603773584905662E-2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3C-41C3-8B22-9414424A947F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Digit'!$G$6:$G$14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3C-41C3-8B22-9414424A947F}"/>
            </c:ext>
          </c:extLst>
        </c:ser>
        <c:ser>
          <c:idx val="2"/>
          <c:order val="2"/>
          <c:tx>
            <c:v>Biden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Digit'!$X$7:$X$15</c:f>
              <c:numCache>
                <c:formatCode>0.00%</c:formatCode>
                <c:ptCount val="9"/>
                <c:pt idx="0">
                  <c:v>0.29559748427672955</c:v>
                </c:pt>
                <c:pt idx="1">
                  <c:v>0.25157232704402516</c:v>
                </c:pt>
                <c:pt idx="2">
                  <c:v>0.10062893081761007</c:v>
                </c:pt>
                <c:pt idx="3">
                  <c:v>0.13207547169811321</c:v>
                </c:pt>
                <c:pt idx="4">
                  <c:v>4.40251572327044E-2</c:v>
                </c:pt>
                <c:pt idx="5">
                  <c:v>5.6603773584905662E-2</c:v>
                </c:pt>
                <c:pt idx="6">
                  <c:v>5.6603773584905662E-2</c:v>
                </c:pt>
                <c:pt idx="7">
                  <c:v>3.1446540880503145E-2</c:v>
                </c:pt>
                <c:pt idx="8">
                  <c:v>3.1446540880503145E-2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3C-41C3-8B22-9414424A947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Senate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John James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Digit'!$F$169:$F$177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0.22012578616352202</c:v>
                </c:pt>
                <c:pt idx="2">
                  <c:v>9.4339622641509441E-2</c:v>
                </c:pt>
                <c:pt idx="3">
                  <c:v>6.9182389937106917E-2</c:v>
                </c:pt>
                <c:pt idx="4">
                  <c:v>7.5471698113207544E-2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5.0314465408805034E-2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65-494A-AA5C-9B3E7B6B3F98}"/>
            </c:ext>
          </c:extLst>
        </c:ser>
        <c:ser>
          <c:idx val="1"/>
          <c:order val="1"/>
          <c:tx>
            <c:v>Benfords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Digit'!$G$169:$G$177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65-494A-AA5C-9B3E7B6B3F98}"/>
            </c:ext>
          </c:extLst>
        </c:ser>
        <c:ser>
          <c:idx val="2"/>
          <c:order val="2"/>
          <c:tx>
            <c:v>Gary Peters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Digit'!$X$172:$X$180</c:f>
              <c:numCache>
                <c:formatCode>0.00%</c:formatCode>
                <c:ptCount val="9"/>
                <c:pt idx="0">
                  <c:v>0.30188679245283018</c:v>
                </c:pt>
                <c:pt idx="1">
                  <c:v>0.25157232704402516</c:v>
                </c:pt>
                <c:pt idx="2">
                  <c:v>0.12578616352201258</c:v>
                </c:pt>
                <c:pt idx="3">
                  <c:v>0.10062893081761007</c:v>
                </c:pt>
                <c:pt idx="4">
                  <c:v>3.7735849056603772E-2</c:v>
                </c:pt>
                <c:pt idx="5">
                  <c:v>6.2893081761006289E-2</c:v>
                </c:pt>
                <c:pt idx="6">
                  <c:v>5.6603773584905662E-2</c:v>
                </c:pt>
                <c:pt idx="7">
                  <c:v>4.40251572327044E-2</c:v>
                </c:pt>
                <c:pt idx="8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65-494A-AA5C-9B3E7B6B3F98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Biden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Digit'!$V$7:$V$15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Digit'!$X$7:$X$15</c:f>
              <c:numCache>
                <c:formatCode>0.00%</c:formatCode>
                <c:ptCount val="9"/>
                <c:pt idx="0">
                  <c:v>0.29559748427672955</c:v>
                </c:pt>
                <c:pt idx="1">
                  <c:v>0.25157232704402516</c:v>
                </c:pt>
                <c:pt idx="2">
                  <c:v>0.10062893081761007</c:v>
                </c:pt>
                <c:pt idx="3">
                  <c:v>0.13207547169811321</c:v>
                </c:pt>
                <c:pt idx="4">
                  <c:v>4.40251572327044E-2</c:v>
                </c:pt>
                <c:pt idx="5">
                  <c:v>5.6603773584905662E-2</c:v>
                </c:pt>
                <c:pt idx="6">
                  <c:v>5.6603773584905662E-2</c:v>
                </c:pt>
                <c:pt idx="7">
                  <c:v>3.1446540880503145E-2</c:v>
                </c:pt>
                <c:pt idx="8">
                  <c:v>3.1446540880503145E-2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5-4F7D-9734-338D4846716C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Digit'!$Y$7:$Y$15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6-4B2F-A19C-4C8C9F548E2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Michigan </a:t>
            </a:r>
            <a:br>
              <a:rPr lang="en-US"/>
            </a:br>
            <a:r>
              <a:rPr lang="en-US"/>
              <a:t>Pres</a:t>
            </a:r>
            <a:r>
              <a:rPr lang="en-US" baseline="0"/>
              <a:t> &amp; Senate </a:t>
            </a:r>
            <a:r>
              <a:rPr lang="en-US"/>
              <a:t>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Republicans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Digit'!$D$216:$D$224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Digit'!$F$216:$F$224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0.22327044025157233</c:v>
                </c:pt>
                <c:pt idx="2">
                  <c:v>8.4905660377358486E-2</c:v>
                </c:pt>
                <c:pt idx="3">
                  <c:v>8.1761006289308172E-2</c:v>
                </c:pt>
                <c:pt idx="4">
                  <c:v>6.6037735849056603E-2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5.3459119496855348E-2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4-48CB-AFB4-5A256C385880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Digit'!$G$216:$G$224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C4-48CB-AFB4-5A256C385880}"/>
            </c:ext>
          </c:extLst>
        </c:ser>
        <c:ser>
          <c:idx val="2"/>
          <c:order val="2"/>
          <c:tx>
            <c:v>Democrat Combined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Digit'!$X$191:$X$199</c:f>
              <c:numCache>
                <c:formatCode>0.00%</c:formatCode>
                <c:ptCount val="9"/>
                <c:pt idx="0">
                  <c:v>0.29874213836477986</c:v>
                </c:pt>
                <c:pt idx="1">
                  <c:v>0.25157232704402516</c:v>
                </c:pt>
                <c:pt idx="2">
                  <c:v>0.11320754716981132</c:v>
                </c:pt>
                <c:pt idx="3">
                  <c:v>0.11635220125786164</c:v>
                </c:pt>
                <c:pt idx="4">
                  <c:v>4.0880503144654086E-2</c:v>
                </c:pt>
                <c:pt idx="5">
                  <c:v>5.9748427672955975E-2</c:v>
                </c:pt>
                <c:pt idx="6">
                  <c:v>5.6603773584905662E-2</c:v>
                </c:pt>
                <c:pt idx="7">
                  <c:v>3.7735849056603772E-2</c:v>
                </c:pt>
                <c:pt idx="8">
                  <c:v>2.5157232704402517E-2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C4-48CB-AFB4-5A256C385880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Presidential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Trump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Test'!$E$6:$E$105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Test'!$G$7:$G$105</c:f>
              <c:numCache>
                <c:formatCode>0.00%</c:formatCode>
                <c:ptCount val="99"/>
                <c:pt idx="0">
                  <c:v>1.2738853503184714E-2</c:v>
                </c:pt>
                <c:pt idx="1">
                  <c:v>6.369426751592357E-3</c:v>
                </c:pt>
                <c:pt idx="2">
                  <c:v>2.5477707006369428E-2</c:v>
                </c:pt>
                <c:pt idx="3">
                  <c:v>1.2738853503184714E-2</c:v>
                </c:pt>
                <c:pt idx="4">
                  <c:v>3.1847133757961783E-2</c:v>
                </c:pt>
                <c:pt idx="5">
                  <c:v>6.369426751592357E-3</c:v>
                </c:pt>
                <c:pt idx="6">
                  <c:v>1.9108280254777069E-2</c:v>
                </c:pt>
                <c:pt idx="7">
                  <c:v>6.369426751592357E-3</c:v>
                </c:pt>
                <c:pt idx="8">
                  <c:v>3.1847133757961783E-2</c:v>
                </c:pt>
                <c:pt idx="9">
                  <c:v>0</c:v>
                </c:pt>
                <c:pt idx="10">
                  <c:v>0</c:v>
                </c:pt>
                <c:pt idx="11">
                  <c:v>1.2738853503184714E-2</c:v>
                </c:pt>
                <c:pt idx="12">
                  <c:v>0</c:v>
                </c:pt>
                <c:pt idx="13">
                  <c:v>0</c:v>
                </c:pt>
                <c:pt idx="14">
                  <c:v>1.2738853503184714E-2</c:v>
                </c:pt>
                <c:pt idx="15">
                  <c:v>1.2738853503184714E-2</c:v>
                </c:pt>
                <c:pt idx="16">
                  <c:v>0</c:v>
                </c:pt>
                <c:pt idx="17">
                  <c:v>1.2738853503184714E-2</c:v>
                </c:pt>
                <c:pt idx="18">
                  <c:v>1.9108280254777069E-2</c:v>
                </c:pt>
                <c:pt idx="19">
                  <c:v>1.2738853503184714E-2</c:v>
                </c:pt>
                <c:pt idx="20">
                  <c:v>6.369426751592357E-3</c:v>
                </c:pt>
                <c:pt idx="21">
                  <c:v>1.9108280254777069E-2</c:v>
                </c:pt>
                <c:pt idx="22">
                  <c:v>1.2738853503184714E-2</c:v>
                </c:pt>
                <c:pt idx="23">
                  <c:v>6.369426751592357E-3</c:v>
                </c:pt>
                <c:pt idx="24">
                  <c:v>0</c:v>
                </c:pt>
                <c:pt idx="25">
                  <c:v>2.5477707006369428E-2</c:v>
                </c:pt>
                <c:pt idx="26">
                  <c:v>6.369426751592357E-3</c:v>
                </c:pt>
                <c:pt idx="27">
                  <c:v>6.369426751592357E-3</c:v>
                </c:pt>
                <c:pt idx="28">
                  <c:v>6.369426751592357E-3</c:v>
                </c:pt>
                <c:pt idx="29">
                  <c:v>0</c:v>
                </c:pt>
                <c:pt idx="30">
                  <c:v>0</c:v>
                </c:pt>
                <c:pt idx="31">
                  <c:v>1.2738853503184714E-2</c:v>
                </c:pt>
                <c:pt idx="32">
                  <c:v>6.369426751592357E-3</c:v>
                </c:pt>
                <c:pt idx="33">
                  <c:v>6.369426751592357E-3</c:v>
                </c:pt>
                <c:pt idx="34">
                  <c:v>0</c:v>
                </c:pt>
                <c:pt idx="35">
                  <c:v>6.369426751592357E-3</c:v>
                </c:pt>
                <c:pt idx="36">
                  <c:v>2.5477707006369428E-2</c:v>
                </c:pt>
                <c:pt idx="37">
                  <c:v>1.2738853503184714E-2</c:v>
                </c:pt>
                <c:pt idx="38">
                  <c:v>6.369426751592357E-3</c:v>
                </c:pt>
                <c:pt idx="39">
                  <c:v>6.369426751592357E-3</c:v>
                </c:pt>
                <c:pt idx="40">
                  <c:v>0</c:v>
                </c:pt>
                <c:pt idx="41">
                  <c:v>1.9108280254777069E-2</c:v>
                </c:pt>
                <c:pt idx="42">
                  <c:v>1.2738853503184714E-2</c:v>
                </c:pt>
                <c:pt idx="43">
                  <c:v>1.9108280254777069E-2</c:v>
                </c:pt>
                <c:pt idx="44">
                  <c:v>0</c:v>
                </c:pt>
                <c:pt idx="45">
                  <c:v>6.369426751592357E-3</c:v>
                </c:pt>
                <c:pt idx="46">
                  <c:v>6.369426751592357E-3</c:v>
                </c:pt>
                <c:pt idx="47">
                  <c:v>1.9108280254777069E-2</c:v>
                </c:pt>
                <c:pt idx="48">
                  <c:v>1.2738853503184714E-2</c:v>
                </c:pt>
                <c:pt idx="49">
                  <c:v>1.2738853503184714E-2</c:v>
                </c:pt>
                <c:pt idx="50">
                  <c:v>1.2738853503184714E-2</c:v>
                </c:pt>
                <c:pt idx="51">
                  <c:v>1.2738853503184714E-2</c:v>
                </c:pt>
                <c:pt idx="52">
                  <c:v>6.369426751592357E-3</c:v>
                </c:pt>
                <c:pt idx="53">
                  <c:v>0</c:v>
                </c:pt>
                <c:pt idx="54">
                  <c:v>6.369426751592357E-3</c:v>
                </c:pt>
                <c:pt idx="55">
                  <c:v>6.369426751592357E-3</c:v>
                </c:pt>
                <c:pt idx="56">
                  <c:v>0</c:v>
                </c:pt>
                <c:pt idx="57">
                  <c:v>3.1847133757961783E-2</c:v>
                </c:pt>
                <c:pt idx="58">
                  <c:v>1.9108280254777069E-2</c:v>
                </c:pt>
                <c:pt idx="59">
                  <c:v>3.1847133757961783E-2</c:v>
                </c:pt>
                <c:pt idx="60">
                  <c:v>0</c:v>
                </c:pt>
                <c:pt idx="61">
                  <c:v>0</c:v>
                </c:pt>
                <c:pt idx="62">
                  <c:v>6.369426751592357E-3</c:v>
                </c:pt>
                <c:pt idx="63">
                  <c:v>1.2738853503184714E-2</c:v>
                </c:pt>
                <c:pt idx="64">
                  <c:v>1.9108280254777069E-2</c:v>
                </c:pt>
                <c:pt idx="65">
                  <c:v>1.9108280254777069E-2</c:v>
                </c:pt>
                <c:pt idx="66">
                  <c:v>0</c:v>
                </c:pt>
                <c:pt idx="67">
                  <c:v>1.9108280254777069E-2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6.369426751592357E-3</c:v>
                </c:pt>
                <c:pt idx="72">
                  <c:v>6.369426751592357E-3</c:v>
                </c:pt>
                <c:pt idx="73">
                  <c:v>2.5477707006369428E-2</c:v>
                </c:pt>
                <c:pt idx="74">
                  <c:v>1.9108280254777069E-2</c:v>
                </c:pt>
                <c:pt idx="75">
                  <c:v>6.369426751592357E-3</c:v>
                </c:pt>
                <c:pt idx="76">
                  <c:v>6.369426751592357E-3</c:v>
                </c:pt>
                <c:pt idx="77">
                  <c:v>6.369426751592357E-3</c:v>
                </c:pt>
                <c:pt idx="78">
                  <c:v>6.369426751592357E-3</c:v>
                </c:pt>
                <c:pt idx="79">
                  <c:v>6.369426751592357E-3</c:v>
                </c:pt>
                <c:pt idx="80">
                  <c:v>1.2738853503184714E-2</c:v>
                </c:pt>
                <c:pt idx="81">
                  <c:v>1.9108280254777069E-2</c:v>
                </c:pt>
                <c:pt idx="82">
                  <c:v>6.369426751592357E-3</c:v>
                </c:pt>
                <c:pt idx="83">
                  <c:v>0</c:v>
                </c:pt>
                <c:pt idx="84">
                  <c:v>1.2738853503184714E-2</c:v>
                </c:pt>
                <c:pt idx="85">
                  <c:v>0</c:v>
                </c:pt>
                <c:pt idx="86">
                  <c:v>0</c:v>
                </c:pt>
                <c:pt idx="87">
                  <c:v>6.369426751592357E-3</c:v>
                </c:pt>
                <c:pt idx="88">
                  <c:v>0</c:v>
                </c:pt>
                <c:pt idx="89">
                  <c:v>2.5477707006369428E-2</c:v>
                </c:pt>
                <c:pt idx="90">
                  <c:v>3.1847133757961783E-2</c:v>
                </c:pt>
                <c:pt idx="91">
                  <c:v>0</c:v>
                </c:pt>
                <c:pt idx="92">
                  <c:v>1.9108280254777069E-2</c:v>
                </c:pt>
                <c:pt idx="93">
                  <c:v>1.2738853503184714E-2</c:v>
                </c:pt>
                <c:pt idx="94">
                  <c:v>6.369426751592357E-3</c:v>
                </c:pt>
                <c:pt idx="95">
                  <c:v>6.369426751592357E-3</c:v>
                </c:pt>
                <c:pt idx="96">
                  <c:v>6.369426751592357E-3</c:v>
                </c:pt>
                <c:pt idx="97">
                  <c:v>6.369426751592357E-3</c:v>
                </c:pt>
                <c:pt idx="98">
                  <c:v>1.9108280254777069E-2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3-4D4A-B689-9CE6FBDB6E96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Test'!$E$6:$E$105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Test'!$H$6:$H$105</c:f>
              <c:numCache>
                <c:formatCode>0.00%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23-4D4A-B689-9CE6FBDB6E9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  <c:max val="4.500000000000001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Presidential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Biden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Test'!$W$7:$W$15</c:f>
              <c:strCache>
                <c:ptCount val="9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</c:strCache>
            </c:strRef>
          </c:cat>
          <c:val>
            <c:numRef>
              <c:f>'2020 Benford Rounding Test'!$Y$7:$Y$106</c:f>
              <c:numCache>
                <c:formatCode>0.00%</c:formatCode>
                <c:ptCount val="100"/>
                <c:pt idx="0">
                  <c:v>1.2738853503184714E-2</c:v>
                </c:pt>
                <c:pt idx="1">
                  <c:v>1.9108280254777069E-2</c:v>
                </c:pt>
                <c:pt idx="2">
                  <c:v>6.369426751592357E-3</c:v>
                </c:pt>
                <c:pt idx="3">
                  <c:v>6.369426751592357E-3</c:v>
                </c:pt>
                <c:pt idx="4">
                  <c:v>0</c:v>
                </c:pt>
                <c:pt idx="5">
                  <c:v>6.369426751592357E-3</c:v>
                </c:pt>
                <c:pt idx="6">
                  <c:v>3.1847133757961783E-2</c:v>
                </c:pt>
                <c:pt idx="7">
                  <c:v>1.2738853503184714E-2</c:v>
                </c:pt>
                <c:pt idx="8">
                  <c:v>1.2738853503184714E-2</c:v>
                </c:pt>
                <c:pt idx="9">
                  <c:v>1.2738853503184714E-2</c:v>
                </c:pt>
                <c:pt idx="10">
                  <c:v>1.2738853503184714E-2</c:v>
                </c:pt>
                <c:pt idx="11">
                  <c:v>1.9108280254777069E-2</c:v>
                </c:pt>
                <c:pt idx="12">
                  <c:v>1.2738853503184714E-2</c:v>
                </c:pt>
                <c:pt idx="13">
                  <c:v>6.369426751592357E-3</c:v>
                </c:pt>
                <c:pt idx="14">
                  <c:v>0</c:v>
                </c:pt>
                <c:pt idx="15">
                  <c:v>6.369426751592357E-3</c:v>
                </c:pt>
                <c:pt idx="16">
                  <c:v>0</c:v>
                </c:pt>
                <c:pt idx="17">
                  <c:v>6.369426751592357E-3</c:v>
                </c:pt>
                <c:pt idx="18">
                  <c:v>1.9108280254777069E-2</c:v>
                </c:pt>
                <c:pt idx="19">
                  <c:v>6.369426751592357E-3</c:v>
                </c:pt>
                <c:pt idx="20">
                  <c:v>0</c:v>
                </c:pt>
                <c:pt idx="21">
                  <c:v>6.369426751592357E-3</c:v>
                </c:pt>
                <c:pt idx="22">
                  <c:v>1.2738853503184714E-2</c:v>
                </c:pt>
                <c:pt idx="23">
                  <c:v>1.9108280254777069E-2</c:v>
                </c:pt>
                <c:pt idx="24">
                  <c:v>0</c:v>
                </c:pt>
                <c:pt idx="25">
                  <c:v>1.2738853503184714E-2</c:v>
                </c:pt>
                <c:pt idx="26">
                  <c:v>6.369426751592357E-3</c:v>
                </c:pt>
                <c:pt idx="27">
                  <c:v>6.369426751592357E-3</c:v>
                </c:pt>
                <c:pt idx="28">
                  <c:v>1.2738853503184714E-2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1.2738853503184714E-2</c:v>
                </c:pt>
                <c:pt idx="33">
                  <c:v>0</c:v>
                </c:pt>
                <c:pt idx="34">
                  <c:v>1.2738853503184714E-2</c:v>
                </c:pt>
                <c:pt idx="35">
                  <c:v>1.2738853503184714E-2</c:v>
                </c:pt>
                <c:pt idx="36">
                  <c:v>6.369426751592357E-3</c:v>
                </c:pt>
                <c:pt idx="37">
                  <c:v>6.369426751592357E-3</c:v>
                </c:pt>
                <c:pt idx="38">
                  <c:v>0</c:v>
                </c:pt>
                <c:pt idx="39">
                  <c:v>1.2738853503184714E-2</c:v>
                </c:pt>
                <c:pt idx="40">
                  <c:v>1.2738853503184714E-2</c:v>
                </c:pt>
                <c:pt idx="41">
                  <c:v>6.369426751592357E-3</c:v>
                </c:pt>
                <c:pt idx="42">
                  <c:v>6.369426751592357E-3</c:v>
                </c:pt>
                <c:pt idx="43">
                  <c:v>0</c:v>
                </c:pt>
                <c:pt idx="44">
                  <c:v>6.369426751592357E-3</c:v>
                </c:pt>
                <c:pt idx="45">
                  <c:v>0</c:v>
                </c:pt>
                <c:pt idx="46">
                  <c:v>0</c:v>
                </c:pt>
                <c:pt idx="47">
                  <c:v>6.369426751592357E-3</c:v>
                </c:pt>
                <c:pt idx="48">
                  <c:v>6.369426751592357E-3</c:v>
                </c:pt>
                <c:pt idx="49">
                  <c:v>2.5477707006369428E-2</c:v>
                </c:pt>
                <c:pt idx="50">
                  <c:v>1.2738853503184714E-2</c:v>
                </c:pt>
                <c:pt idx="51">
                  <c:v>1.2738853503184714E-2</c:v>
                </c:pt>
                <c:pt idx="52">
                  <c:v>1.9108280254777069E-2</c:v>
                </c:pt>
                <c:pt idx="53">
                  <c:v>1.2738853503184714E-2</c:v>
                </c:pt>
                <c:pt idx="54">
                  <c:v>1.2738853503184714E-2</c:v>
                </c:pt>
                <c:pt idx="55">
                  <c:v>1.9108280254777069E-2</c:v>
                </c:pt>
                <c:pt idx="56">
                  <c:v>1.9108280254777069E-2</c:v>
                </c:pt>
                <c:pt idx="57">
                  <c:v>1.9108280254777069E-2</c:v>
                </c:pt>
                <c:pt idx="58">
                  <c:v>2.5477707006369428E-2</c:v>
                </c:pt>
                <c:pt idx="59">
                  <c:v>2.5477707006369428E-2</c:v>
                </c:pt>
                <c:pt idx="60">
                  <c:v>6.369426751592357E-3</c:v>
                </c:pt>
                <c:pt idx="61">
                  <c:v>6.369426751592357E-3</c:v>
                </c:pt>
                <c:pt idx="62">
                  <c:v>1.2738853503184714E-2</c:v>
                </c:pt>
                <c:pt idx="63">
                  <c:v>1.2738853503184714E-2</c:v>
                </c:pt>
                <c:pt idx="64">
                  <c:v>1.2738853503184714E-2</c:v>
                </c:pt>
                <c:pt idx="65">
                  <c:v>6.369426751592357E-3</c:v>
                </c:pt>
                <c:pt idx="66">
                  <c:v>0</c:v>
                </c:pt>
                <c:pt idx="67">
                  <c:v>1.2738853503184714E-2</c:v>
                </c:pt>
                <c:pt idx="68">
                  <c:v>1.2738853503184714E-2</c:v>
                </c:pt>
                <c:pt idx="69">
                  <c:v>6.369426751592357E-3</c:v>
                </c:pt>
                <c:pt idx="70">
                  <c:v>6.369426751592357E-3</c:v>
                </c:pt>
                <c:pt idx="71">
                  <c:v>1.9108280254777069E-2</c:v>
                </c:pt>
                <c:pt idx="72">
                  <c:v>1.2738853503184714E-2</c:v>
                </c:pt>
                <c:pt idx="73">
                  <c:v>0</c:v>
                </c:pt>
                <c:pt idx="74">
                  <c:v>0</c:v>
                </c:pt>
                <c:pt idx="75">
                  <c:v>3.1847133757961783E-2</c:v>
                </c:pt>
                <c:pt idx="76">
                  <c:v>1.2738853503184714E-2</c:v>
                </c:pt>
                <c:pt idx="77">
                  <c:v>6.369426751592357E-3</c:v>
                </c:pt>
                <c:pt idx="78">
                  <c:v>6.369426751592357E-3</c:v>
                </c:pt>
                <c:pt idx="79">
                  <c:v>6.369426751592357E-3</c:v>
                </c:pt>
                <c:pt idx="80">
                  <c:v>1.9108280254777069E-2</c:v>
                </c:pt>
                <c:pt idx="81">
                  <c:v>6.369426751592357E-3</c:v>
                </c:pt>
                <c:pt idx="82">
                  <c:v>3.8216560509554139E-2</c:v>
                </c:pt>
                <c:pt idx="83">
                  <c:v>1.2738853503184714E-2</c:v>
                </c:pt>
                <c:pt idx="84">
                  <c:v>1.9108280254777069E-2</c:v>
                </c:pt>
                <c:pt idx="85">
                  <c:v>6.369426751592357E-3</c:v>
                </c:pt>
                <c:pt idx="86">
                  <c:v>1.9108280254777069E-2</c:v>
                </c:pt>
                <c:pt idx="87">
                  <c:v>1.2738853503184714E-2</c:v>
                </c:pt>
                <c:pt idx="88">
                  <c:v>1.2738853503184714E-2</c:v>
                </c:pt>
                <c:pt idx="89">
                  <c:v>0</c:v>
                </c:pt>
                <c:pt idx="90">
                  <c:v>1.2738853503184714E-2</c:v>
                </c:pt>
                <c:pt idx="91">
                  <c:v>0</c:v>
                </c:pt>
                <c:pt idx="92">
                  <c:v>1.2738853503184714E-2</c:v>
                </c:pt>
                <c:pt idx="93">
                  <c:v>6.369426751592357E-3</c:v>
                </c:pt>
                <c:pt idx="94">
                  <c:v>0</c:v>
                </c:pt>
                <c:pt idx="95">
                  <c:v>6.369426751592357E-3</c:v>
                </c:pt>
                <c:pt idx="96">
                  <c:v>0</c:v>
                </c:pt>
                <c:pt idx="97">
                  <c:v>1.9108280254777069E-2</c:v>
                </c:pt>
                <c:pt idx="98">
                  <c:v>6.369426751592357E-3</c:v>
                </c:pt>
                <c:pt idx="99">
                  <c:v>1.2738853503184714E-2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CF-4AE3-A791-7121B58CFF7D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'2020 Benford Rounding Test'!$Z$7:$Z$106</c:f>
              <c:numCache>
                <c:formatCode>0.00%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CF-4AE3-A791-7121B58CFF7D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Perdue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Test'!$E$169:$E$268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Test'!$G$169:$G$268</c:f>
              <c:numCache>
                <c:formatCode>0.00%</c:formatCode>
                <c:ptCount val="100"/>
                <c:pt idx="0">
                  <c:v>6.369426751592357E-3</c:v>
                </c:pt>
                <c:pt idx="1">
                  <c:v>6.369426751592357E-3</c:v>
                </c:pt>
                <c:pt idx="2">
                  <c:v>6.369426751592357E-3</c:v>
                </c:pt>
                <c:pt idx="3">
                  <c:v>6.369426751592357E-3</c:v>
                </c:pt>
                <c:pt idx="4">
                  <c:v>6.369426751592357E-3</c:v>
                </c:pt>
                <c:pt idx="5">
                  <c:v>1.2738853503184714E-2</c:v>
                </c:pt>
                <c:pt idx="6">
                  <c:v>1.2738853503184714E-2</c:v>
                </c:pt>
                <c:pt idx="7">
                  <c:v>6.369426751592357E-3</c:v>
                </c:pt>
                <c:pt idx="8">
                  <c:v>6.369426751592357E-3</c:v>
                </c:pt>
                <c:pt idx="9">
                  <c:v>0</c:v>
                </c:pt>
                <c:pt idx="10">
                  <c:v>2.5477707006369428E-2</c:v>
                </c:pt>
                <c:pt idx="11">
                  <c:v>1.2738853503184714E-2</c:v>
                </c:pt>
                <c:pt idx="12">
                  <c:v>1.9108280254777069E-2</c:v>
                </c:pt>
                <c:pt idx="13">
                  <c:v>6.369426751592357E-3</c:v>
                </c:pt>
                <c:pt idx="14">
                  <c:v>2.5477707006369428E-2</c:v>
                </c:pt>
                <c:pt idx="15">
                  <c:v>1.9108280254777069E-2</c:v>
                </c:pt>
                <c:pt idx="16">
                  <c:v>6.369426751592357E-3</c:v>
                </c:pt>
                <c:pt idx="17">
                  <c:v>0</c:v>
                </c:pt>
                <c:pt idx="18">
                  <c:v>6.369426751592357E-3</c:v>
                </c:pt>
                <c:pt idx="19">
                  <c:v>6.369426751592357E-3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1.2738853503184714E-2</c:v>
                </c:pt>
                <c:pt idx="24">
                  <c:v>1.2738853503184714E-2</c:v>
                </c:pt>
                <c:pt idx="25">
                  <c:v>1.2738853503184714E-2</c:v>
                </c:pt>
                <c:pt idx="26">
                  <c:v>2.5477707006369428E-2</c:v>
                </c:pt>
                <c:pt idx="27">
                  <c:v>0</c:v>
                </c:pt>
                <c:pt idx="28">
                  <c:v>6.369426751592357E-3</c:v>
                </c:pt>
                <c:pt idx="29">
                  <c:v>6.369426751592357E-3</c:v>
                </c:pt>
                <c:pt idx="30">
                  <c:v>1.2738853503184714E-2</c:v>
                </c:pt>
                <c:pt idx="31">
                  <c:v>0</c:v>
                </c:pt>
                <c:pt idx="32">
                  <c:v>6.369426751592357E-3</c:v>
                </c:pt>
                <c:pt idx="33">
                  <c:v>6.369426751592357E-3</c:v>
                </c:pt>
                <c:pt idx="34">
                  <c:v>1.2738853503184714E-2</c:v>
                </c:pt>
                <c:pt idx="35">
                  <c:v>1.2738853503184714E-2</c:v>
                </c:pt>
                <c:pt idx="36">
                  <c:v>6.369426751592357E-3</c:v>
                </c:pt>
                <c:pt idx="37">
                  <c:v>6.369426751592357E-3</c:v>
                </c:pt>
                <c:pt idx="38">
                  <c:v>6.369426751592357E-3</c:v>
                </c:pt>
                <c:pt idx="39">
                  <c:v>1.9108280254777069E-2</c:v>
                </c:pt>
                <c:pt idx="40">
                  <c:v>0</c:v>
                </c:pt>
                <c:pt idx="41">
                  <c:v>0</c:v>
                </c:pt>
                <c:pt idx="42">
                  <c:v>6.369426751592357E-3</c:v>
                </c:pt>
                <c:pt idx="43">
                  <c:v>1.9108280254777069E-2</c:v>
                </c:pt>
                <c:pt idx="44">
                  <c:v>0</c:v>
                </c:pt>
                <c:pt idx="45">
                  <c:v>1.9108280254777069E-2</c:v>
                </c:pt>
                <c:pt idx="46">
                  <c:v>1.2738853503184714E-2</c:v>
                </c:pt>
                <c:pt idx="47">
                  <c:v>6.369426751592357E-3</c:v>
                </c:pt>
                <c:pt idx="48">
                  <c:v>1.9108280254777069E-2</c:v>
                </c:pt>
                <c:pt idx="49">
                  <c:v>1.9108280254777069E-2</c:v>
                </c:pt>
                <c:pt idx="50">
                  <c:v>6.369426751592357E-3</c:v>
                </c:pt>
                <c:pt idx="51">
                  <c:v>0</c:v>
                </c:pt>
                <c:pt idx="52">
                  <c:v>1.2738853503184714E-2</c:v>
                </c:pt>
                <c:pt idx="53">
                  <c:v>6.369426751592357E-3</c:v>
                </c:pt>
                <c:pt idx="54">
                  <c:v>2.5477707006369428E-2</c:v>
                </c:pt>
                <c:pt idx="55">
                  <c:v>0</c:v>
                </c:pt>
                <c:pt idx="56">
                  <c:v>0</c:v>
                </c:pt>
                <c:pt idx="57">
                  <c:v>6.369426751592357E-3</c:v>
                </c:pt>
                <c:pt idx="58">
                  <c:v>6.369426751592357E-3</c:v>
                </c:pt>
                <c:pt idx="59">
                  <c:v>6.369426751592357E-3</c:v>
                </c:pt>
                <c:pt idx="60">
                  <c:v>1.9108280254777069E-2</c:v>
                </c:pt>
                <c:pt idx="61">
                  <c:v>1.2738853503184714E-2</c:v>
                </c:pt>
                <c:pt idx="62">
                  <c:v>6.369426751592357E-3</c:v>
                </c:pt>
                <c:pt idx="63">
                  <c:v>6.369426751592357E-3</c:v>
                </c:pt>
                <c:pt idx="64">
                  <c:v>1.2738853503184714E-2</c:v>
                </c:pt>
                <c:pt idx="65">
                  <c:v>1.2738853503184714E-2</c:v>
                </c:pt>
                <c:pt idx="66">
                  <c:v>3.1847133757961783E-2</c:v>
                </c:pt>
                <c:pt idx="67">
                  <c:v>6.369426751592357E-3</c:v>
                </c:pt>
                <c:pt idx="68">
                  <c:v>6.369426751592357E-3</c:v>
                </c:pt>
                <c:pt idx="69">
                  <c:v>1.2738853503184714E-2</c:v>
                </c:pt>
                <c:pt idx="70">
                  <c:v>1.9108280254777069E-2</c:v>
                </c:pt>
                <c:pt idx="71">
                  <c:v>1.2738853503184714E-2</c:v>
                </c:pt>
                <c:pt idx="72">
                  <c:v>1.9108280254777069E-2</c:v>
                </c:pt>
                <c:pt idx="73">
                  <c:v>3.8216560509554139E-2</c:v>
                </c:pt>
                <c:pt idx="74">
                  <c:v>6.369426751592357E-3</c:v>
                </c:pt>
                <c:pt idx="75">
                  <c:v>1.2738853503184714E-2</c:v>
                </c:pt>
                <c:pt idx="76">
                  <c:v>6.369426751592357E-3</c:v>
                </c:pt>
                <c:pt idx="77">
                  <c:v>1.9108280254777069E-2</c:v>
                </c:pt>
                <c:pt idx="78">
                  <c:v>6.369426751592357E-3</c:v>
                </c:pt>
                <c:pt idx="79">
                  <c:v>1.2738853503184714E-2</c:v>
                </c:pt>
                <c:pt idx="80">
                  <c:v>6.369426751592357E-3</c:v>
                </c:pt>
                <c:pt idx="81">
                  <c:v>1.9108280254777069E-2</c:v>
                </c:pt>
                <c:pt idx="82">
                  <c:v>1.2738853503184714E-2</c:v>
                </c:pt>
                <c:pt idx="83">
                  <c:v>0</c:v>
                </c:pt>
                <c:pt idx="84">
                  <c:v>6.369426751592357E-3</c:v>
                </c:pt>
                <c:pt idx="85">
                  <c:v>0</c:v>
                </c:pt>
                <c:pt idx="86">
                  <c:v>0</c:v>
                </c:pt>
                <c:pt idx="87">
                  <c:v>2.5477707006369428E-2</c:v>
                </c:pt>
                <c:pt idx="88">
                  <c:v>1.2738853503184714E-2</c:v>
                </c:pt>
                <c:pt idx="89">
                  <c:v>1.2738853503184714E-2</c:v>
                </c:pt>
                <c:pt idx="90">
                  <c:v>1.9108280254777069E-2</c:v>
                </c:pt>
                <c:pt idx="91">
                  <c:v>1.9108280254777069E-2</c:v>
                </c:pt>
                <c:pt idx="92">
                  <c:v>1.2738853503184714E-2</c:v>
                </c:pt>
                <c:pt idx="93">
                  <c:v>1.2738853503184714E-2</c:v>
                </c:pt>
                <c:pt idx="94">
                  <c:v>0</c:v>
                </c:pt>
                <c:pt idx="95">
                  <c:v>0</c:v>
                </c:pt>
                <c:pt idx="96">
                  <c:v>1.9108280254777069E-2</c:v>
                </c:pt>
                <c:pt idx="97">
                  <c:v>0</c:v>
                </c:pt>
                <c:pt idx="98">
                  <c:v>1.2738853503184714E-2</c:v>
                </c:pt>
                <c:pt idx="99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EA-41AE-945F-6078173ADFCB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Test'!$E$169:$E$268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Test'!$H$169:$H$268</c:f>
              <c:numCache>
                <c:formatCode>0.00%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EA-41AE-945F-6078173ADFCB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Osoff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Test'!$W$169:$W$268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Test'!$Y$169:$Y$268</c:f>
              <c:numCache>
                <c:formatCode>0.00%</c:formatCode>
                <c:ptCount val="100"/>
                <c:pt idx="0">
                  <c:v>6.369426751592357E-3</c:v>
                </c:pt>
                <c:pt idx="1">
                  <c:v>6.369426751592357E-3</c:v>
                </c:pt>
                <c:pt idx="2">
                  <c:v>1.2738853503184714E-2</c:v>
                </c:pt>
                <c:pt idx="3">
                  <c:v>1.2738853503184714E-2</c:v>
                </c:pt>
                <c:pt idx="4">
                  <c:v>6.369426751592357E-3</c:v>
                </c:pt>
                <c:pt idx="5">
                  <c:v>1.9108280254777069E-2</c:v>
                </c:pt>
                <c:pt idx="6">
                  <c:v>1.2738853503184714E-2</c:v>
                </c:pt>
                <c:pt idx="7">
                  <c:v>6.369426751592357E-3</c:v>
                </c:pt>
                <c:pt idx="8">
                  <c:v>1.2738853503184714E-2</c:v>
                </c:pt>
                <c:pt idx="9">
                  <c:v>6.369426751592357E-3</c:v>
                </c:pt>
                <c:pt idx="10">
                  <c:v>1.2738853503184714E-2</c:v>
                </c:pt>
                <c:pt idx="11">
                  <c:v>0</c:v>
                </c:pt>
                <c:pt idx="12">
                  <c:v>1.2738853503184714E-2</c:v>
                </c:pt>
                <c:pt idx="13">
                  <c:v>1.9108280254777069E-2</c:v>
                </c:pt>
                <c:pt idx="14">
                  <c:v>6.369426751592357E-3</c:v>
                </c:pt>
                <c:pt idx="15">
                  <c:v>1.2738853503184714E-2</c:v>
                </c:pt>
                <c:pt idx="16">
                  <c:v>1.2738853503184714E-2</c:v>
                </c:pt>
                <c:pt idx="17">
                  <c:v>1.2738853503184714E-2</c:v>
                </c:pt>
                <c:pt idx="18">
                  <c:v>0</c:v>
                </c:pt>
                <c:pt idx="19">
                  <c:v>0</c:v>
                </c:pt>
                <c:pt idx="20">
                  <c:v>1.2738853503184714E-2</c:v>
                </c:pt>
                <c:pt idx="21">
                  <c:v>1.9108280254777069E-2</c:v>
                </c:pt>
                <c:pt idx="22">
                  <c:v>1.2738853503184714E-2</c:v>
                </c:pt>
                <c:pt idx="23">
                  <c:v>6.369426751592357E-3</c:v>
                </c:pt>
                <c:pt idx="24">
                  <c:v>1.9108280254777069E-2</c:v>
                </c:pt>
                <c:pt idx="25">
                  <c:v>6.369426751592357E-3</c:v>
                </c:pt>
                <c:pt idx="26">
                  <c:v>1.2738853503184714E-2</c:v>
                </c:pt>
                <c:pt idx="27">
                  <c:v>2.5477707006369428E-2</c:v>
                </c:pt>
                <c:pt idx="28">
                  <c:v>1.9108280254777069E-2</c:v>
                </c:pt>
                <c:pt idx="29">
                  <c:v>1.2738853503184714E-2</c:v>
                </c:pt>
                <c:pt idx="30">
                  <c:v>1.9108280254777069E-2</c:v>
                </c:pt>
                <c:pt idx="31">
                  <c:v>0</c:v>
                </c:pt>
                <c:pt idx="32">
                  <c:v>1.2738853503184714E-2</c:v>
                </c:pt>
                <c:pt idx="33">
                  <c:v>6.369426751592357E-3</c:v>
                </c:pt>
                <c:pt idx="34">
                  <c:v>0</c:v>
                </c:pt>
                <c:pt idx="35">
                  <c:v>6.369426751592357E-3</c:v>
                </c:pt>
                <c:pt idx="36">
                  <c:v>6.369426751592357E-3</c:v>
                </c:pt>
                <c:pt idx="37">
                  <c:v>1.2738853503184714E-2</c:v>
                </c:pt>
                <c:pt idx="38">
                  <c:v>0</c:v>
                </c:pt>
                <c:pt idx="39">
                  <c:v>1.2738853503184714E-2</c:v>
                </c:pt>
                <c:pt idx="40">
                  <c:v>0</c:v>
                </c:pt>
                <c:pt idx="41">
                  <c:v>0</c:v>
                </c:pt>
                <c:pt idx="42">
                  <c:v>1.2738853503184714E-2</c:v>
                </c:pt>
                <c:pt idx="43">
                  <c:v>6.369426751592357E-3</c:v>
                </c:pt>
                <c:pt idx="44">
                  <c:v>6.369426751592357E-3</c:v>
                </c:pt>
                <c:pt idx="45">
                  <c:v>6.369426751592357E-3</c:v>
                </c:pt>
                <c:pt idx="46">
                  <c:v>1.2738853503184714E-2</c:v>
                </c:pt>
                <c:pt idx="47">
                  <c:v>6.369426751592357E-3</c:v>
                </c:pt>
                <c:pt idx="48">
                  <c:v>1.2738853503184714E-2</c:v>
                </c:pt>
                <c:pt idx="49">
                  <c:v>2.5477707006369428E-2</c:v>
                </c:pt>
                <c:pt idx="50">
                  <c:v>1.9108280254777069E-2</c:v>
                </c:pt>
                <c:pt idx="51">
                  <c:v>0</c:v>
                </c:pt>
                <c:pt idx="52">
                  <c:v>6.369426751592357E-3</c:v>
                </c:pt>
                <c:pt idx="53">
                  <c:v>6.369426751592357E-3</c:v>
                </c:pt>
                <c:pt idx="54">
                  <c:v>2.5477707006369428E-2</c:v>
                </c:pt>
                <c:pt idx="55">
                  <c:v>1.9108280254777069E-2</c:v>
                </c:pt>
                <c:pt idx="56">
                  <c:v>0</c:v>
                </c:pt>
                <c:pt idx="57">
                  <c:v>1.9108280254777069E-2</c:v>
                </c:pt>
                <c:pt idx="58">
                  <c:v>6.369426751592357E-3</c:v>
                </c:pt>
                <c:pt idx="59">
                  <c:v>1.2738853503184714E-2</c:v>
                </c:pt>
                <c:pt idx="60">
                  <c:v>6.369426751592357E-3</c:v>
                </c:pt>
                <c:pt idx="61">
                  <c:v>1.2738853503184714E-2</c:v>
                </c:pt>
                <c:pt idx="62">
                  <c:v>1.2738853503184714E-2</c:v>
                </c:pt>
                <c:pt idx="63">
                  <c:v>1.2738853503184714E-2</c:v>
                </c:pt>
                <c:pt idx="64">
                  <c:v>1.2738853503184714E-2</c:v>
                </c:pt>
                <c:pt idx="65">
                  <c:v>0</c:v>
                </c:pt>
                <c:pt idx="66">
                  <c:v>6.369426751592357E-3</c:v>
                </c:pt>
                <c:pt idx="67">
                  <c:v>6.369426751592357E-3</c:v>
                </c:pt>
                <c:pt idx="68">
                  <c:v>6.369426751592357E-3</c:v>
                </c:pt>
                <c:pt idx="69">
                  <c:v>0</c:v>
                </c:pt>
                <c:pt idx="70">
                  <c:v>1.2738853503184714E-2</c:v>
                </c:pt>
                <c:pt idx="71">
                  <c:v>6.369426751592357E-3</c:v>
                </c:pt>
                <c:pt idx="72">
                  <c:v>0</c:v>
                </c:pt>
                <c:pt idx="73">
                  <c:v>6.369426751592357E-3</c:v>
                </c:pt>
                <c:pt idx="74">
                  <c:v>1.2738853503184714E-2</c:v>
                </c:pt>
                <c:pt idx="75">
                  <c:v>0</c:v>
                </c:pt>
                <c:pt idx="76">
                  <c:v>1.9108280254777069E-2</c:v>
                </c:pt>
                <c:pt idx="77">
                  <c:v>0</c:v>
                </c:pt>
                <c:pt idx="78">
                  <c:v>1.2738853503184714E-2</c:v>
                </c:pt>
                <c:pt idx="79">
                  <c:v>6.369426751592357E-3</c:v>
                </c:pt>
                <c:pt idx="80">
                  <c:v>1.9108280254777069E-2</c:v>
                </c:pt>
                <c:pt idx="81">
                  <c:v>1.9108280254777069E-2</c:v>
                </c:pt>
                <c:pt idx="82">
                  <c:v>0</c:v>
                </c:pt>
                <c:pt idx="83">
                  <c:v>6.369426751592357E-3</c:v>
                </c:pt>
                <c:pt idx="84">
                  <c:v>1.2738853503184714E-2</c:v>
                </c:pt>
                <c:pt idx="85">
                  <c:v>2.5477707006369428E-2</c:v>
                </c:pt>
                <c:pt idx="86">
                  <c:v>1.9108280254777069E-2</c:v>
                </c:pt>
                <c:pt idx="87">
                  <c:v>2.5477707006369428E-2</c:v>
                </c:pt>
                <c:pt idx="88">
                  <c:v>0</c:v>
                </c:pt>
                <c:pt idx="89">
                  <c:v>1.9108280254777069E-2</c:v>
                </c:pt>
                <c:pt idx="90">
                  <c:v>0</c:v>
                </c:pt>
                <c:pt idx="91">
                  <c:v>1.2738853503184714E-2</c:v>
                </c:pt>
                <c:pt idx="92">
                  <c:v>1.2738853503184714E-2</c:v>
                </c:pt>
                <c:pt idx="93">
                  <c:v>1.9108280254777069E-2</c:v>
                </c:pt>
                <c:pt idx="94">
                  <c:v>6.369426751592357E-3</c:v>
                </c:pt>
                <c:pt idx="95">
                  <c:v>1.2738853503184714E-2</c:v>
                </c:pt>
                <c:pt idx="96">
                  <c:v>6.369426751592357E-3</c:v>
                </c:pt>
                <c:pt idx="97">
                  <c:v>1.9108280254777069E-2</c:v>
                </c:pt>
                <c:pt idx="98">
                  <c:v>6.369426751592357E-3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3-4906-9785-3514247466E4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Test'!$W$169:$W$268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Test'!$Z$169:$Z$268</c:f>
              <c:numCache>
                <c:formatCode>0.00%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3-4906-9785-3514247466E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  <c:max val="4.500000000000001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 Combined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'2020 Benford Rounding Test'!$E$274:$E$373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'2020 Benford Rounding Test'!$G$274:$G$373</c:f>
              <c:numCache>
                <c:formatCode>0.00%</c:formatCode>
                <c:ptCount val="100"/>
                <c:pt idx="0">
                  <c:v>9.5238095238095247E-3</c:v>
                </c:pt>
                <c:pt idx="1">
                  <c:v>9.5238095238095247E-3</c:v>
                </c:pt>
                <c:pt idx="2">
                  <c:v>6.3492063492063492E-3</c:v>
                </c:pt>
                <c:pt idx="3">
                  <c:v>1.5873015873015872E-2</c:v>
                </c:pt>
                <c:pt idx="4">
                  <c:v>9.5238095238095247E-3</c:v>
                </c:pt>
                <c:pt idx="5">
                  <c:v>2.2222222222222223E-2</c:v>
                </c:pt>
                <c:pt idx="6">
                  <c:v>9.5238095238095247E-3</c:v>
                </c:pt>
                <c:pt idx="7">
                  <c:v>1.2698412698412698E-2</c:v>
                </c:pt>
                <c:pt idx="8">
                  <c:v>6.3492063492063492E-3</c:v>
                </c:pt>
                <c:pt idx="9">
                  <c:v>1.5873015873015872E-2</c:v>
                </c:pt>
                <c:pt idx="10">
                  <c:v>1.2698412698412698E-2</c:v>
                </c:pt>
                <c:pt idx="11">
                  <c:v>6.3492063492063492E-3</c:v>
                </c:pt>
                <c:pt idx="12">
                  <c:v>1.5873015873015872E-2</c:v>
                </c:pt>
                <c:pt idx="13">
                  <c:v>3.1746031746031746E-3</c:v>
                </c:pt>
                <c:pt idx="14">
                  <c:v>1.2698412698412698E-2</c:v>
                </c:pt>
                <c:pt idx="15">
                  <c:v>1.5873015873015872E-2</c:v>
                </c:pt>
                <c:pt idx="16">
                  <c:v>9.5238095238095247E-3</c:v>
                </c:pt>
                <c:pt idx="17">
                  <c:v>0</c:v>
                </c:pt>
                <c:pt idx="18">
                  <c:v>9.5238095238095247E-3</c:v>
                </c:pt>
                <c:pt idx="19">
                  <c:v>1.2698412698412698E-2</c:v>
                </c:pt>
                <c:pt idx="20">
                  <c:v>6.3492063492063492E-3</c:v>
                </c:pt>
                <c:pt idx="21">
                  <c:v>3.1746031746031746E-3</c:v>
                </c:pt>
                <c:pt idx="22">
                  <c:v>9.5238095238095247E-3</c:v>
                </c:pt>
                <c:pt idx="23">
                  <c:v>1.2698412698412698E-2</c:v>
                </c:pt>
                <c:pt idx="24">
                  <c:v>9.5238095238095247E-3</c:v>
                </c:pt>
                <c:pt idx="25">
                  <c:v>6.3492063492063492E-3</c:v>
                </c:pt>
                <c:pt idx="26">
                  <c:v>2.5396825396825397E-2</c:v>
                </c:pt>
                <c:pt idx="27">
                  <c:v>3.1746031746031746E-3</c:v>
                </c:pt>
                <c:pt idx="28">
                  <c:v>6.3492063492063492E-3</c:v>
                </c:pt>
                <c:pt idx="29">
                  <c:v>6.3492063492063492E-3</c:v>
                </c:pt>
                <c:pt idx="30">
                  <c:v>6.3492063492063492E-3</c:v>
                </c:pt>
                <c:pt idx="31">
                  <c:v>0</c:v>
                </c:pt>
                <c:pt idx="32">
                  <c:v>9.5238095238095247E-3</c:v>
                </c:pt>
                <c:pt idx="33">
                  <c:v>6.3492063492063492E-3</c:v>
                </c:pt>
                <c:pt idx="34">
                  <c:v>9.5238095238095247E-3</c:v>
                </c:pt>
                <c:pt idx="35">
                  <c:v>6.3492063492063492E-3</c:v>
                </c:pt>
                <c:pt idx="36">
                  <c:v>6.3492063492063492E-3</c:v>
                </c:pt>
                <c:pt idx="37">
                  <c:v>1.5873015873015872E-2</c:v>
                </c:pt>
                <c:pt idx="38">
                  <c:v>9.5238095238095247E-3</c:v>
                </c:pt>
                <c:pt idx="39">
                  <c:v>1.2698412698412698E-2</c:v>
                </c:pt>
                <c:pt idx="40">
                  <c:v>3.1746031746031746E-3</c:v>
                </c:pt>
                <c:pt idx="41">
                  <c:v>0</c:v>
                </c:pt>
                <c:pt idx="42">
                  <c:v>1.2698412698412698E-2</c:v>
                </c:pt>
                <c:pt idx="43">
                  <c:v>1.5873015873015872E-2</c:v>
                </c:pt>
                <c:pt idx="44">
                  <c:v>9.5238095238095247E-3</c:v>
                </c:pt>
                <c:pt idx="45">
                  <c:v>9.5238095238095247E-3</c:v>
                </c:pt>
                <c:pt idx="46">
                  <c:v>9.5238095238095247E-3</c:v>
                </c:pt>
                <c:pt idx="47">
                  <c:v>6.3492063492063492E-3</c:v>
                </c:pt>
                <c:pt idx="48">
                  <c:v>1.9047619047619049E-2</c:v>
                </c:pt>
                <c:pt idx="49">
                  <c:v>1.5873015873015872E-2</c:v>
                </c:pt>
                <c:pt idx="50">
                  <c:v>9.5238095238095247E-3</c:v>
                </c:pt>
                <c:pt idx="51">
                  <c:v>6.3492063492063492E-3</c:v>
                </c:pt>
                <c:pt idx="52">
                  <c:v>1.2698412698412698E-2</c:v>
                </c:pt>
                <c:pt idx="53">
                  <c:v>6.3492063492063492E-3</c:v>
                </c:pt>
                <c:pt idx="54">
                  <c:v>1.2698412698412698E-2</c:v>
                </c:pt>
                <c:pt idx="55">
                  <c:v>3.1746031746031746E-3</c:v>
                </c:pt>
                <c:pt idx="56">
                  <c:v>3.1746031746031746E-3</c:v>
                </c:pt>
                <c:pt idx="57">
                  <c:v>3.1746031746031746E-3</c:v>
                </c:pt>
                <c:pt idx="58">
                  <c:v>1.9047619047619049E-2</c:v>
                </c:pt>
                <c:pt idx="59">
                  <c:v>1.2698412698412698E-2</c:v>
                </c:pt>
                <c:pt idx="60">
                  <c:v>2.5396825396825397E-2</c:v>
                </c:pt>
                <c:pt idx="61">
                  <c:v>6.3492063492063492E-3</c:v>
                </c:pt>
                <c:pt idx="62">
                  <c:v>3.1746031746031746E-3</c:v>
                </c:pt>
                <c:pt idx="63">
                  <c:v>6.3492063492063492E-3</c:v>
                </c:pt>
                <c:pt idx="64">
                  <c:v>1.2698412698412698E-2</c:v>
                </c:pt>
                <c:pt idx="65">
                  <c:v>1.5873015873015872E-2</c:v>
                </c:pt>
                <c:pt idx="66">
                  <c:v>2.5396825396825397E-2</c:v>
                </c:pt>
                <c:pt idx="67">
                  <c:v>3.1746031746031746E-3</c:v>
                </c:pt>
                <c:pt idx="68">
                  <c:v>1.2698412698412698E-2</c:v>
                </c:pt>
                <c:pt idx="69">
                  <c:v>6.3492063492063492E-3</c:v>
                </c:pt>
                <c:pt idx="70">
                  <c:v>9.5238095238095247E-3</c:v>
                </c:pt>
                <c:pt idx="71">
                  <c:v>6.3492063492063492E-3</c:v>
                </c:pt>
                <c:pt idx="72">
                  <c:v>1.2698412698412698E-2</c:v>
                </c:pt>
                <c:pt idx="73">
                  <c:v>2.2222222222222223E-2</c:v>
                </c:pt>
                <c:pt idx="74">
                  <c:v>1.5873015873015872E-2</c:v>
                </c:pt>
                <c:pt idx="75">
                  <c:v>1.5873015873015872E-2</c:v>
                </c:pt>
                <c:pt idx="76">
                  <c:v>6.3492063492063492E-3</c:v>
                </c:pt>
                <c:pt idx="77">
                  <c:v>1.2698412698412698E-2</c:v>
                </c:pt>
                <c:pt idx="78">
                  <c:v>6.3492063492063492E-3</c:v>
                </c:pt>
                <c:pt idx="79">
                  <c:v>9.5238095238095247E-3</c:v>
                </c:pt>
                <c:pt idx="80">
                  <c:v>6.3492063492063492E-3</c:v>
                </c:pt>
                <c:pt idx="81">
                  <c:v>1.5873015873015872E-2</c:v>
                </c:pt>
                <c:pt idx="82">
                  <c:v>1.5873015873015872E-2</c:v>
                </c:pt>
                <c:pt idx="83">
                  <c:v>3.1746031746031746E-3</c:v>
                </c:pt>
                <c:pt idx="84">
                  <c:v>3.1746031746031746E-3</c:v>
                </c:pt>
                <c:pt idx="85">
                  <c:v>6.3492063492063492E-3</c:v>
                </c:pt>
                <c:pt idx="86">
                  <c:v>0</c:v>
                </c:pt>
                <c:pt idx="87">
                  <c:v>1.2698412698412698E-2</c:v>
                </c:pt>
                <c:pt idx="88">
                  <c:v>9.5238095238095247E-3</c:v>
                </c:pt>
                <c:pt idx="89">
                  <c:v>6.3492063492063492E-3</c:v>
                </c:pt>
                <c:pt idx="90">
                  <c:v>2.2222222222222223E-2</c:v>
                </c:pt>
                <c:pt idx="91">
                  <c:v>2.5396825396825397E-2</c:v>
                </c:pt>
                <c:pt idx="92">
                  <c:v>6.3492063492063492E-3</c:v>
                </c:pt>
                <c:pt idx="93">
                  <c:v>1.5873015873015872E-2</c:v>
                </c:pt>
                <c:pt idx="94">
                  <c:v>6.3492063492063492E-3</c:v>
                </c:pt>
                <c:pt idx="95">
                  <c:v>3.1746031746031746E-3</c:v>
                </c:pt>
                <c:pt idx="96">
                  <c:v>1.2698412698412698E-2</c:v>
                </c:pt>
                <c:pt idx="97">
                  <c:v>3.1746031746031746E-3</c:v>
                </c:pt>
                <c:pt idx="98">
                  <c:v>9.5238095238095247E-3</c:v>
                </c:pt>
                <c:pt idx="99">
                  <c:v>1.2698412698412698E-2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AF-44CA-85E1-D527DA2EC87E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'2020 Benford Rounding Test'!$E$274:$E$373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'2020 Benford Rounding Test'!$H$274:$H$373</c:f>
              <c:numCache>
                <c:formatCode>0.00%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AF-44CA-85E1-D527DA2EC87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Democratic Votes Combined</a:t>
            </a:r>
          </a:p>
        </c:rich>
      </c:tx>
      <c:layout>
        <c:manualLayout>
          <c:xMode val="edge"/>
          <c:yMode val="edge"/>
          <c:x val="0.15890266841644796"/>
          <c:y val="2.6921419133285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Dem Combined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'2020 Benford Rounding Test'!$W$276:$W$375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'2020 Benford Rounding Test'!$Y$276:$Y$375</c:f>
              <c:numCache>
                <c:formatCode>0.00%</c:formatCode>
                <c:ptCount val="100"/>
                <c:pt idx="0">
                  <c:v>9.5238095238095247E-3</c:v>
                </c:pt>
                <c:pt idx="1">
                  <c:v>2.5477707006369428E-2</c:v>
                </c:pt>
                <c:pt idx="2">
                  <c:v>1.9108280254777069E-2</c:v>
                </c:pt>
                <c:pt idx="3">
                  <c:v>1.9108280254777069E-2</c:v>
                </c:pt>
                <c:pt idx="4">
                  <c:v>6.369426751592357E-3</c:v>
                </c:pt>
                <c:pt idx="5">
                  <c:v>2.5477707006369428E-2</c:v>
                </c:pt>
                <c:pt idx="6">
                  <c:v>4.4585987261146494E-2</c:v>
                </c:pt>
                <c:pt idx="7">
                  <c:v>1.9108280254777069E-2</c:v>
                </c:pt>
                <c:pt idx="8">
                  <c:v>2.5477707006369428E-2</c:v>
                </c:pt>
                <c:pt idx="9">
                  <c:v>1.9108280254777069E-2</c:v>
                </c:pt>
                <c:pt idx="10">
                  <c:v>2.5477707006369428E-2</c:v>
                </c:pt>
                <c:pt idx="11">
                  <c:v>1.9108280254777069E-2</c:v>
                </c:pt>
                <c:pt idx="12">
                  <c:v>2.5477707006369428E-2</c:v>
                </c:pt>
                <c:pt idx="13">
                  <c:v>2.5477707006369428E-2</c:v>
                </c:pt>
                <c:pt idx="14">
                  <c:v>6.369426751592357E-3</c:v>
                </c:pt>
                <c:pt idx="15">
                  <c:v>1.9108280254777069E-2</c:v>
                </c:pt>
                <c:pt idx="16">
                  <c:v>1.2738853503184714E-2</c:v>
                </c:pt>
                <c:pt idx="17">
                  <c:v>1.9108280254777069E-2</c:v>
                </c:pt>
                <c:pt idx="18">
                  <c:v>1.9108280254777069E-2</c:v>
                </c:pt>
                <c:pt idx="19">
                  <c:v>6.369426751592357E-3</c:v>
                </c:pt>
                <c:pt idx="20">
                  <c:v>1.2738853503184714E-2</c:v>
                </c:pt>
                <c:pt idx="21">
                  <c:v>2.5477707006369428E-2</c:v>
                </c:pt>
                <c:pt idx="22">
                  <c:v>2.5477707006369428E-2</c:v>
                </c:pt>
                <c:pt idx="23">
                  <c:v>2.5477707006369428E-2</c:v>
                </c:pt>
                <c:pt idx="24">
                  <c:v>1.9108280254777069E-2</c:v>
                </c:pt>
                <c:pt idx="25">
                  <c:v>1.9108280254777069E-2</c:v>
                </c:pt>
                <c:pt idx="26">
                  <c:v>1.9108280254777069E-2</c:v>
                </c:pt>
                <c:pt idx="27">
                  <c:v>3.1847133757961783E-2</c:v>
                </c:pt>
                <c:pt idx="28">
                  <c:v>3.1847133757961783E-2</c:v>
                </c:pt>
                <c:pt idx="29">
                  <c:v>1.2738853503184714E-2</c:v>
                </c:pt>
                <c:pt idx="30">
                  <c:v>1.9108280254777069E-2</c:v>
                </c:pt>
                <c:pt idx="31">
                  <c:v>0</c:v>
                </c:pt>
                <c:pt idx="32">
                  <c:v>2.5477707006369428E-2</c:v>
                </c:pt>
                <c:pt idx="33">
                  <c:v>6.369426751592357E-3</c:v>
                </c:pt>
                <c:pt idx="34">
                  <c:v>1.2738853503184714E-2</c:v>
                </c:pt>
                <c:pt idx="35">
                  <c:v>1.9108280254777069E-2</c:v>
                </c:pt>
                <c:pt idx="36">
                  <c:v>1.2738853503184714E-2</c:v>
                </c:pt>
                <c:pt idx="37">
                  <c:v>1.9108280254777069E-2</c:v>
                </c:pt>
                <c:pt idx="38">
                  <c:v>0</c:v>
                </c:pt>
                <c:pt idx="39">
                  <c:v>2.5477707006369428E-2</c:v>
                </c:pt>
                <c:pt idx="40">
                  <c:v>1.2738853503184714E-2</c:v>
                </c:pt>
                <c:pt idx="41">
                  <c:v>6.369426751592357E-3</c:v>
                </c:pt>
                <c:pt idx="42">
                  <c:v>1.9108280254777069E-2</c:v>
                </c:pt>
                <c:pt idx="43">
                  <c:v>6.369426751592357E-3</c:v>
                </c:pt>
                <c:pt idx="44">
                  <c:v>1.2738853503184714E-2</c:v>
                </c:pt>
                <c:pt idx="45">
                  <c:v>6.369426751592357E-3</c:v>
                </c:pt>
                <c:pt idx="46">
                  <c:v>1.2738853503184714E-2</c:v>
                </c:pt>
                <c:pt idx="47">
                  <c:v>1.2738853503184714E-2</c:v>
                </c:pt>
                <c:pt idx="48">
                  <c:v>1.9108280254777069E-2</c:v>
                </c:pt>
                <c:pt idx="49">
                  <c:v>5.0955414012738856E-2</c:v>
                </c:pt>
                <c:pt idx="50">
                  <c:v>3.1847133757961783E-2</c:v>
                </c:pt>
                <c:pt idx="51">
                  <c:v>1.2738853503184714E-2</c:v>
                </c:pt>
                <c:pt idx="52">
                  <c:v>2.5477707006369428E-2</c:v>
                </c:pt>
                <c:pt idx="53">
                  <c:v>1.9108280254777069E-2</c:v>
                </c:pt>
                <c:pt idx="54">
                  <c:v>3.8216560509554139E-2</c:v>
                </c:pt>
                <c:pt idx="55">
                  <c:v>3.8216560509554139E-2</c:v>
                </c:pt>
                <c:pt idx="56">
                  <c:v>1.9108280254777069E-2</c:v>
                </c:pt>
                <c:pt idx="57">
                  <c:v>3.8216560509554139E-2</c:v>
                </c:pt>
                <c:pt idx="58">
                  <c:v>3.1847133757961783E-2</c:v>
                </c:pt>
                <c:pt idx="59">
                  <c:v>3.8216560509554139E-2</c:v>
                </c:pt>
                <c:pt idx="60">
                  <c:v>1.2738853503184714E-2</c:v>
                </c:pt>
                <c:pt idx="61">
                  <c:v>1.9108280254777069E-2</c:v>
                </c:pt>
                <c:pt idx="62">
                  <c:v>2.5477707006369428E-2</c:v>
                </c:pt>
                <c:pt idx="63">
                  <c:v>2.5477707006369428E-2</c:v>
                </c:pt>
                <c:pt idx="64">
                  <c:v>2.5477707006369428E-2</c:v>
                </c:pt>
                <c:pt idx="65">
                  <c:v>6.369426751592357E-3</c:v>
                </c:pt>
                <c:pt idx="66">
                  <c:v>6.369426751592357E-3</c:v>
                </c:pt>
                <c:pt idx="67">
                  <c:v>1.9108280254777069E-2</c:v>
                </c:pt>
                <c:pt idx="68">
                  <c:v>1.9108280254777069E-2</c:v>
                </c:pt>
                <c:pt idx="69">
                  <c:v>6.369426751592357E-3</c:v>
                </c:pt>
                <c:pt idx="70">
                  <c:v>1.9108280254777069E-2</c:v>
                </c:pt>
                <c:pt idx="71">
                  <c:v>2.5477707006369428E-2</c:v>
                </c:pt>
                <c:pt idx="72">
                  <c:v>1.2738853503184714E-2</c:v>
                </c:pt>
                <c:pt idx="73">
                  <c:v>6.369426751592357E-3</c:v>
                </c:pt>
                <c:pt idx="74">
                  <c:v>1.2738853503184714E-2</c:v>
                </c:pt>
                <c:pt idx="75">
                  <c:v>3.1847133757961783E-2</c:v>
                </c:pt>
                <c:pt idx="76">
                  <c:v>3.1847133757961783E-2</c:v>
                </c:pt>
                <c:pt idx="77">
                  <c:v>6.369426751592357E-3</c:v>
                </c:pt>
                <c:pt idx="78">
                  <c:v>1.9108280254777069E-2</c:v>
                </c:pt>
                <c:pt idx="79">
                  <c:v>1.2738853503184714E-2</c:v>
                </c:pt>
                <c:pt idx="80">
                  <c:v>3.8216560509554139E-2</c:v>
                </c:pt>
                <c:pt idx="81">
                  <c:v>2.5477707006369428E-2</c:v>
                </c:pt>
                <c:pt idx="82">
                  <c:v>3.8216560509554139E-2</c:v>
                </c:pt>
                <c:pt idx="83">
                  <c:v>1.9108280254777069E-2</c:v>
                </c:pt>
                <c:pt idx="84">
                  <c:v>3.1847133757961783E-2</c:v>
                </c:pt>
                <c:pt idx="85">
                  <c:v>3.1847133757961783E-2</c:v>
                </c:pt>
                <c:pt idx="86">
                  <c:v>3.8216560509554139E-2</c:v>
                </c:pt>
                <c:pt idx="87">
                  <c:v>3.8216560509554139E-2</c:v>
                </c:pt>
                <c:pt idx="88">
                  <c:v>1.2738853503184714E-2</c:v>
                </c:pt>
                <c:pt idx="89">
                  <c:v>1.9108280254777069E-2</c:v>
                </c:pt>
                <c:pt idx="90">
                  <c:v>1.2738853503184714E-2</c:v>
                </c:pt>
                <c:pt idx="91">
                  <c:v>1.2738853503184714E-2</c:v>
                </c:pt>
                <c:pt idx="92">
                  <c:v>2.5477707006369428E-2</c:v>
                </c:pt>
                <c:pt idx="93">
                  <c:v>2.5477707006369428E-2</c:v>
                </c:pt>
                <c:pt idx="94">
                  <c:v>6.369426751592357E-3</c:v>
                </c:pt>
                <c:pt idx="95">
                  <c:v>1.9108280254777069E-2</c:v>
                </c:pt>
                <c:pt idx="96">
                  <c:v>6.369426751592357E-3</c:v>
                </c:pt>
                <c:pt idx="97">
                  <c:v>3.8216560509554139E-2</c:v>
                </c:pt>
                <c:pt idx="98">
                  <c:v>1.2738853503184714E-2</c:v>
                </c:pt>
                <c:pt idx="99">
                  <c:v>1.2738853503184714E-2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14-44F5-8B5D-48E2D891EA0E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'2020 Benford Rounding Test'!$W$276:$W$375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'2020 Benford Rounding Test'!$Z$276:$Z$375</c:f>
              <c:numCache>
                <c:formatCode>0.00%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14-44F5-8B5D-48E2D891EA0E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'2020 Benford Rounding Test'!$E$233:$E$241</c:f>
              <c:numCache>
                <c:formatCode>General</c:formatCode>
                <c:ptCount val="9"/>
                <c:pt idx="0">
                  <c:v>64</c:v>
                </c:pt>
                <c:pt idx="1">
                  <c:v>65</c:v>
                </c:pt>
                <c:pt idx="2">
                  <c:v>66</c:v>
                </c:pt>
                <c:pt idx="3">
                  <c:v>67</c:v>
                </c:pt>
                <c:pt idx="4">
                  <c:v>68</c:v>
                </c:pt>
                <c:pt idx="5">
                  <c:v>69</c:v>
                </c:pt>
                <c:pt idx="6">
                  <c:v>70</c:v>
                </c:pt>
                <c:pt idx="7">
                  <c:v>71</c:v>
                </c:pt>
                <c:pt idx="8">
                  <c:v>72</c:v>
                </c:pt>
              </c:numCache>
            </c:numRef>
          </c:cat>
          <c:val>
            <c:numRef>
              <c:f>'2020 Benford Rounding Test'!$G$233:$G$241</c:f>
              <c:numCache>
                <c:formatCode>0.00%</c:formatCode>
                <c:ptCount val="9"/>
                <c:pt idx="0">
                  <c:v>1.2738853503184714E-2</c:v>
                </c:pt>
                <c:pt idx="1">
                  <c:v>1.2738853503184714E-2</c:v>
                </c:pt>
                <c:pt idx="2">
                  <c:v>3.1847133757961783E-2</c:v>
                </c:pt>
                <c:pt idx="3">
                  <c:v>6.369426751592357E-3</c:v>
                </c:pt>
                <c:pt idx="4">
                  <c:v>6.369426751592357E-3</c:v>
                </c:pt>
                <c:pt idx="5">
                  <c:v>1.2738853503184714E-2</c:v>
                </c:pt>
                <c:pt idx="6">
                  <c:v>1.9108280254777069E-2</c:v>
                </c:pt>
                <c:pt idx="7">
                  <c:v>1.2738853503184714E-2</c:v>
                </c:pt>
                <c:pt idx="8">
                  <c:v>1.9108280254777069E-2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D-46E8-9229-C23C0F0904BC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val>
            <c:numRef>
              <c:f>'2020 Benford Rounding Test'!$H$233:$H$241</c:f>
              <c:numCache>
                <c:formatCode>0.00%</c:formatCode>
                <c:ptCount val="9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D-46E8-9229-C23C0F0904B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Presidential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Trump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Test'!$W$7:$W$106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Test'!$G$6:$G$105</c:f>
              <c:numCache>
                <c:formatCode>0.00%</c:formatCode>
                <c:ptCount val="100"/>
                <c:pt idx="0">
                  <c:v>1.2738853503184714E-2</c:v>
                </c:pt>
                <c:pt idx="1">
                  <c:v>1.2738853503184714E-2</c:v>
                </c:pt>
                <c:pt idx="2">
                  <c:v>6.369426751592357E-3</c:v>
                </c:pt>
                <c:pt idx="3">
                  <c:v>2.5477707006369428E-2</c:v>
                </c:pt>
                <c:pt idx="4">
                  <c:v>1.2738853503184714E-2</c:v>
                </c:pt>
                <c:pt idx="5">
                  <c:v>3.1847133757961783E-2</c:v>
                </c:pt>
                <c:pt idx="6">
                  <c:v>6.369426751592357E-3</c:v>
                </c:pt>
                <c:pt idx="7">
                  <c:v>1.9108280254777069E-2</c:v>
                </c:pt>
                <c:pt idx="8">
                  <c:v>6.369426751592357E-3</c:v>
                </c:pt>
                <c:pt idx="9">
                  <c:v>3.1847133757961783E-2</c:v>
                </c:pt>
                <c:pt idx="10">
                  <c:v>0</c:v>
                </c:pt>
                <c:pt idx="11">
                  <c:v>0</c:v>
                </c:pt>
                <c:pt idx="12">
                  <c:v>1.2738853503184714E-2</c:v>
                </c:pt>
                <c:pt idx="13">
                  <c:v>0</c:v>
                </c:pt>
                <c:pt idx="14">
                  <c:v>0</c:v>
                </c:pt>
                <c:pt idx="15">
                  <c:v>1.2738853503184714E-2</c:v>
                </c:pt>
                <c:pt idx="16">
                  <c:v>1.2738853503184714E-2</c:v>
                </c:pt>
                <c:pt idx="17">
                  <c:v>0</c:v>
                </c:pt>
                <c:pt idx="18">
                  <c:v>1.2738853503184714E-2</c:v>
                </c:pt>
                <c:pt idx="19">
                  <c:v>1.9108280254777069E-2</c:v>
                </c:pt>
                <c:pt idx="20">
                  <c:v>1.2738853503184714E-2</c:v>
                </c:pt>
                <c:pt idx="21">
                  <c:v>6.369426751592357E-3</c:v>
                </c:pt>
                <c:pt idx="22">
                  <c:v>1.9108280254777069E-2</c:v>
                </c:pt>
                <c:pt idx="23">
                  <c:v>1.2738853503184714E-2</c:v>
                </c:pt>
                <c:pt idx="24">
                  <c:v>6.369426751592357E-3</c:v>
                </c:pt>
                <c:pt idx="25">
                  <c:v>0</c:v>
                </c:pt>
                <c:pt idx="26">
                  <c:v>2.5477707006369428E-2</c:v>
                </c:pt>
                <c:pt idx="27">
                  <c:v>6.369426751592357E-3</c:v>
                </c:pt>
                <c:pt idx="28">
                  <c:v>6.369426751592357E-3</c:v>
                </c:pt>
                <c:pt idx="29">
                  <c:v>6.369426751592357E-3</c:v>
                </c:pt>
                <c:pt idx="30">
                  <c:v>0</c:v>
                </c:pt>
                <c:pt idx="31">
                  <c:v>0</c:v>
                </c:pt>
                <c:pt idx="32">
                  <c:v>1.2738853503184714E-2</c:v>
                </c:pt>
                <c:pt idx="33">
                  <c:v>6.369426751592357E-3</c:v>
                </c:pt>
                <c:pt idx="34">
                  <c:v>6.369426751592357E-3</c:v>
                </c:pt>
                <c:pt idx="35">
                  <c:v>0</c:v>
                </c:pt>
                <c:pt idx="36">
                  <c:v>6.369426751592357E-3</c:v>
                </c:pt>
                <c:pt idx="37">
                  <c:v>2.5477707006369428E-2</c:v>
                </c:pt>
                <c:pt idx="38">
                  <c:v>1.2738853503184714E-2</c:v>
                </c:pt>
                <c:pt idx="39">
                  <c:v>6.369426751592357E-3</c:v>
                </c:pt>
                <c:pt idx="40">
                  <c:v>6.369426751592357E-3</c:v>
                </c:pt>
                <c:pt idx="41">
                  <c:v>0</c:v>
                </c:pt>
                <c:pt idx="42">
                  <c:v>1.9108280254777069E-2</c:v>
                </c:pt>
                <c:pt idx="43">
                  <c:v>1.2738853503184714E-2</c:v>
                </c:pt>
                <c:pt idx="44">
                  <c:v>1.9108280254777069E-2</c:v>
                </c:pt>
                <c:pt idx="45">
                  <c:v>0</c:v>
                </c:pt>
                <c:pt idx="46">
                  <c:v>6.369426751592357E-3</c:v>
                </c:pt>
                <c:pt idx="47">
                  <c:v>6.369426751592357E-3</c:v>
                </c:pt>
                <c:pt idx="48">
                  <c:v>1.9108280254777069E-2</c:v>
                </c:pt>
                <c:pt idx="49">
                  <c:v>1.2738853503184714E-2</c:v>
                </c:pt>
                <c:pt idx="50">
                  <c:v>1.2738853503184714E-2</c:v>
                </c:pt>
                <c:pt idx="51">
                  <c:v>1.2738853503184714E-2</c:v>
                </c:pt>
                <c:pt idx="52">
                  <c:v>1.2738853503184714E-2</c:v>
                </c:pt>
                <c:pt idx="53">
                  <c:v>6.369426751592357E-3</c:v>
                </c:pt>
                <c:pt idx="54">
                  <c:v>0</c:v>
                </c:pt>
                <c:pt idx="55">
                  <c:v>6.369426751592357E-3</c:v>
                </c:pt>
                <c:pt idx="56">
                  <c:v>6.369426751592357E-3</c:v>
                </c:pt>
                <c:pt idx="57">
                  <c:v>0</c:v>
                </c:pt>
                <c:pt idx="58">
                  <c:v>3.1847133757961783E-2</c:v>
                </c:pt>
                <c:pt idx="59">
                  <c:v>1.9108280254777069E-2</c:v>
                </c:pt>
                <c:pt idx="60">
                  <c:v>3.1847133757961783E-2</c:v>
                </c:pt>
                <c:pt idx="61">
                  <c:v>0</c:v>
                </c:pt>
                <c:pt idx="62">
                  <c:v>0</c:v>
                </c:pt>
                <c:pt idx="63">
                  <c:v>6.369426751592357E-3</c:v>
                </c:pt>
                <c:pt idx="64">
                  <c:v>1.2738853503184714E-2</c:v>
                </c:pt>
                <c:pt idx="65">
                  <c:v>1.9108280254777069E-2</c:v>
                </c:pt>
                <c:pt idx="66">
                  <c:v>1.9108280254777069E-2</c:v>
                </c:pt>
                <c:pt idx="67">
                  <c:v>0</c:v>
                </c:pt>
                <c:pt idx="68">
                  <c:v>1.9108280254777069E-2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6.369426751592357E-3</c:v>
                </c:pt>
                <c:pt idx="73">
                  <c:v>6.369426751592357E-3</c:v>
                </c:pt>
                <c:pt idx="74">
                  <c:v>2.5477707006369428E-2</c:v>
                </c:pt>
                <c:pt idx="75">
                  <c:v>1.9108280254777069E-2</c:v>
                </c:pt>
                <c:pt idx="76">
                  <c:v>6.369426751592357E-3</c:v>
                </c:pt>
                <c:pt idx="77">
                  <c:v>6.369426751592357E-3</c:v>
                </c:pt>
                <c:pt idx="78">
                  <c:v>6.369426751592357E-3</c:v>
                </c:pt>
                <c:pt idx="79">
                  <c:v>6.369426751592357E-3</c:v>
                </c:pt>
                <c:pt idx="80">
                  <c:v>6.369426751592357E-3</c:v>
                </c:pt>
                <c:pt idx="81">
                  <c:v>1.2738853503184714E-2</c:v>
                </c:pt>
                <c:pt idx="82">
                  <c:v>1.9108280254777069E-2</c:v>
                </c:pt>
                <c:pt idx="83">
                  <c:v>6.369426751592357E-3</c:v>
                </c:pt>
                <c:pt idx="84">
                  <c:v>0</c:v>
                </c:pt>
                <c:pt idx="85">
                  <c:v>1.2738853503184714E-2</c:v>
                </c:pt>
                <c:pt idx="86">
                  <c:v>0</c:v>
                </c:pt>
                <c:pt idx="87">
                  <c:v>0</c:v>
                </c:pt>
                <c:pt idx="88">
                  <c:v>6.369426751592357E-3</c:v>
                </c:pt>
                <c:pt idx="89">
                  <c:v>0</c:v>
                </c:pt>
                <c:pt idx="90">
                  <c:v>2.5477707006369428E-2</c:v>
                </c:pt>
                <c:pt idx="91">
                  <c:v>3.1847133757961783E-2</c:v>
                </c:pt>
                <c:pt idx="92">
                  <c:v>0</c:v>
                </c:pt>
                <c:pt idx="93">
                  <c:v>1.9108280254777069E-2</c:v>
                </c:pt>
                <c:pt idx="94">
                  <c:v>1.2738853503184714E-2</c:v>
                </c:pt>
                <c:pt idx="95">
                  <c:v>6.369426751592357E-3</c:v>
                </c:pt>
                <c:pt idx="96">
                  <c:v>6.369426751592357E-3</c:v>
                </c:pt>
                <c:pt idx="97">
                  <c:v>6.369426751592357E-3</c:v>
                </c:pt>
                <c:pt idx="98">
                  <c:v>6.369426751592357E-3</c:v>
                </c:pt>
                <c:pt idx="99">
                  <c:v>1.9108280254777069E-2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F0-4B9B-BB4F-048E23FA9F81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Test'!$W$7:$W$106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Test'!$H$6:$H$105</c:f>
              <c:numCache>
                <c:formatCode>0.00%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F0-4B9B-BB4F-048E23FA9F81}"/>
            </c:ext>
          </c:extLst>
        </c:ser>
        <c:ser>
          <c:idx val="2"/>
          <c:order val="2"/>
          <c:tx>
            <c:v>Biden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Test'!$W$7:$W$106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Test'!$Y$7:$Y$106</c:f>
              <c:numCache>
                <c:formatCode>0.00%</c:formatCode>
                <c:ptCount val="100"/>
                <c:pt idx="0">
                  <c:v>1.2738853503184714E-2</c:v>
                </c:pt>
                <c:pt idx="1">
                  <c:v>1.9108280254777069E-2</c:v>
                </c:pt>
                <c:pt idx="2">
                  <c:v>6.369426751592357E-3</c:v>
                </c:pt>
                <c:pt idx="3">
                  <c:v>6.369426751592357E-3</c:v>
                </c:pt>
                <c:pt idx="4">
                  <c:v>0</c:v>
                </c:pt>
                <c:pt idx="5">
                  <c:v>6.369426751592357E-3</c:v>
                </c:pt>
                <c:pt idx="6">
                  <c:v>3.1847133757961783E-2</c:v>
                </c:pt>
                <c:pt idx="7">
                  <c:v>1.2738853503184714E-2</c:v>
                </c:pt>
                <c:pt idx="8">
                  <c:v>1.2738853503184714E-2</c:v>
                </c:pt>
                <c:pt idx="9">
                  <c:v>1.2738853503184714E-2</c:v>
                </c:pt>
                <c:pt idx="10">
                  <c:v>1.2738853503184714E-2</c:v>
                </c:pt>
                <c:pt idx="11">
                  <c:v>1.9108280254777069E-2</c:v>
                </c:pt>
                <c:pt idx="12">
                  <c:v>1.2738853503184714E-2</c:v>
                </c:pt>
                <c:pt idx="13">
                  <c:v>6.369426751592357E-3</c:v>
                </c:pt>
                <c:pt idx="14">
                  <c:v>0</c:v>
                </c:pt>
                <c:pt idx="15">
                  <c:v>6.369426751592357E-3</c:v>
                </c:pt>
                <c:pt idx="16">
                  <c:v>0</c:v>
                </c:pt>
                <c:pt idx="17">
                  <c:v>6.369426751592357E-3</c:v>
                </c:pt>
                <c:pt idx="18">
                  <c:v>1.9108280254777069E-2</c:v>
                </c:pt>
                <c:pt idx="19">
                  <c:v>6.369426751592357E-3</c:v>
                </c:pt>
                <c:pt idx="20">
                  <c:v>0</c:v>
                </c:pt>
                <c:pt idx="21">
                  <c:v>6.369426751592357E-3</c:v>
                </c:pt>
                <c:pt idx="22">
                  <c:v>1.2738853503184714E-2</c:v>
                </c:pt>
                <c:pt idx="23">
                  <c:v>1.9108280254777069E-2</c:v>
                </c:pt>
                <c:pt idx="24">
                  <c:v>0</c:v>
                </c:pt>
                <c:pt idx="25">
                  <c:v>1.2738853503184714E-2</c:v>
                </c:pt>
                <c:pt idx="26">
                  <c:v>6.369426751592357E-3</c:v>
                </c:pt>
                <c:pt idx="27">
                  <c:v>6.369426751592357E-3</c:v>
                </c:pt>
                <c:pt idx="28">
                  <c:v>1.2738853503184714E-2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1.2738853503184714E-2</c:v>
                </c:pt>
                <c:pt idx="33">
                  <c:v>0</c:v>
                </c:pt>
                <c:pt idx="34">
                  <c:v>1.2738853503184714E-2</c:v>
                </c:pt>
                <c:pt idx="35">
                  <c:v>1.2738853503184714E-2</c:v>
                </c:pt>
                <c:pt idx="36">
                  <c:v>6.369426751592357E-3</c:v>
                </c:pt>
                <c:pt idx="37">
                  <c:v>6.369426751592357E-3</c:v>
                </c:pt>
                <c:pt idx="38">
                  <c:v>0</c:v>
                </c:pt>
                <c:pt idx="39">
                  <c:v>1.2738853503184714E-2</c:v>
                </c:pt>
                <c:pt idx="40">
                  <c:v>1.2738853503184714E-2</c:v>
                </c:pt>
                <c:pt idx="41">
                  <c:v>6.369426751592357E-3</c:v>
                </c:pt>
                <c:pt idx="42">
                  <c:v>6.369426751592357E-3</c:v>
                </c:pt>
                <c:pt idx="43">
                  <c:v>0</c:v>
                </c:pt>
                <c:pt idx="44">
                  <c:v>6.369426751592357E-3</c:v>
                </c:pt>
                <c:pt idx="45">
                  <c:v>0</c:v>
                </c:pt>
                <c:pt idx="46">
                  <c:v>0</c:v>
                </c:pt>
                <c:pt idx="47">
                  <c:v>6.369426751592357E-3</c:v>
                </c:pt>
                <c:pt idx="48">
                  <c:v>6.369426751592357E-3</c:v>
                </c:pt>
                <c:pt idx="49">
                  <c:v>2.5477707006369428E-2</c:v>
                </c:pt>
                <c:pt idx="50">
                  <c:v>1.2738853503184714E-2</c:v>
                </c:pt>
                <c:pt idx="51">
                  <c:v>1.2738853503184714E-2</c:v>
                </c:pt>
                <c:pt idx="52">
                  <c:v>1.9108280254777069E-2</c:v>
                </c:pt>
                <c:pt idx="53">
                  <c:v>1.2738853503184714E-2</c:v>
                </c:pt>
                <c:pt idx="54">
                  <c:v>1.2738853503184714E-2</c:v>
                </c:pt>
                <c:pt idx="55">
                  <c:v>1.9108280254777069E-2</c:v>
                </c:pt>
                <c:pt idx="56">
                  <c:v>1.9108280254777069E-2</c:v>
                </c:pt>
                <c:pt idx="57">
                  <c:v>1.9108280254777069E-2</c:v>
                </c:pt>
                <c:pt idx="58">
                  <c:v>2.5477707006369428E-2</c:v>
                </c:pt>
                <c:pt idx="59">
                  <c:v>2.5477707006369428E-2</c:v>
                </c:pt>
                <c:pt idx="60">
                  <c:v>6.369426751592357E-3</c:v>
                </c:pt>
                <c:pt idx="61">
                  <c:v>6.369426751592357E-3</c:v>
                </c:pt>
                <c:pt idx="62">
                  <c:v>1.2738853503184714E-2</c:v>
                </c:pt>
                <c:pt idx="63">
                  <c:v>1.2738853503184714E-2</c:v>
                </c:pt>
                <c:pt idx="64">
                  <c:v>1.2738853503184714E-2</c:v>
                </c:pt>
                <c:pt idx="65">
                  <c:v>6.369426751592357E-3</c:v>
                </c:pt>
                <c:pt idx="66">
                  <c:v>0</c:v>
                </c:pt>
                <c:pt idx="67">
                  <c:v>1.2738853503184714E-2</c:v>
                </c:pt>
                <c:pt idx="68">
                  <c:v>1.2738853503184714E-2</c:v>
                </c:pt>
                <c:pt idx="69">
                  <c:v>6.369426751592357E-3</c:v>
                </c:pt>
                <c:pt idx="70">
                  <c:v>6.369426751592357E-3</c:v>
                </c:pt>
                <c:pt idx="71">
                  <c:v>1.9108280254777069E-2</c:v>
                </c:pt>
                <c:pt idx="72">
                  <c:v>1.2738853503184714E-2</c:v>
                </c:pt>
                <c:pt idx="73">
                  <c:v>0</c:v>
                </c:pt>
                <c:pt idx="74">
                  <c:v>0</c:v>
                </c:pt>
                <c:pt idx="75">
                  <c:v>3.1847133757961783E-2</c:v>
                </c:pt>
                <c:pt idx="76">
                  <c:v>1.2738853503184714E-2</c:v>
                </c:pt>
                <c:pt idx="77">
                  <c:v>6.369426751592357E-3</c:v>
                </c:pt>
                <c:pt idx="78">
                  <c:v>6.369426751592357E-3</c:v>
                </c:pt>
                <c:pt idx="79">
                  <c:v>6.369426751592357E-3</c:v>
                </c:pt>
                <c:pt idx="80">
                  <c:v>1.9108280254777069E-2</c:v>
                </c:pt>
                <c:pt idx="81">
                  <c:v>6.369426751592357E-3</c:v>
                </c:pt>
                <c:pt idx="82">
                  <c:v>3.8216560509554139E-2</c:v>
                </c:pt>
                <c:pt idx="83">
                  <c:v>1.2738853503184714E-2</c:v>
                </c:pt>
                <c:pt idx="84">
                  <c:v>1.9108280254777069E-2</c:v>
                </c:pt>
                <c:pt idx="85">
                  <c:v>6.369426751592357E-3</c:v>
                </c:pt>
                <c:pt idx="86">
                  <c:v>1.9108280254777069E-2</c:v>
                </c:pt>
                <c:pt idx="87">
                  <c:v>1.2738853503184714E-2</c:v>
                </c:pt>
                <c:pt idx="88">
                  <c:v>1.2738853503184714E-2</c:v>
                </c:pt>
                <c:pt idx="89">
                  <c:v>0</c:v>
                </c:pt>
                <c:pt idx="90">
                  <c:v>1.2738853503184714E-2</c:v>
                </c:pt>
                <c:pt idx="91">
                  <c:v>0</c:v>
                </c:pt>
                <c:pt idx="92">
                  <c:v>1.2738853503184714E-2</c:v>
                </c:pt>
                <c:pt idx="93">
                  <c:v>6.369426751592357E-3</c:v>
                </c:pt>
                <c:pt idx="94">
                  <c:v>0</c:v>
                </c:pt>
                <c:pt idx="95">
                  <c:v>6.369426751592357E-3</c:v>
                </c:pt>
                <c:pt idx="96">
                  <c:v>0</c:v>
                </c:pt>
                <c:pt idx="97">
                  <c:v>1.9108280254777069E-2</c:v>
                </c:pt>
                <c:pt idx="98">
                  <c:v>6.369426751592357E-3</c:v>
                </c:pt>
                <c:pt idx="99">
                  <c:v>1.2738853503184714E-2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F0-4B9B-BB4F-048E23FA9F81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Senate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Perdue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Test'!$W$169:$W$268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Test'!$G$169:$G$268</c:f>
              <c:numCache>
                <c:formatCode>0.00%</c:formatCode>
                <c:ptCount val="100"/>
                <c:pt idx="0">
                  <c:v>6.369426751592357E-3</c:v>
                </c:pt>
                <c:pt idx="1">
                  <c:v>6.369426751592357E-3</c:v>
                </c:pt>
                <c:pt idx="2">
                  <c:v>6.369426751592357E-3</c:v>
                </c:pt>
                <c:pt idx="3">
                  <c:v>6.369426751592357E-3</c:v>
                </c:pt>
                <c:pt idx="4">
                  <c:v>6.369426751592357E-3</c:v>
                </c:pt>
                <c:pt idx="5">
                  <c:v>1.2738853503184714E-2</c:v>
                </c:pt>
                <c:pt idx="6">
                  <c:v>1.2738853503184714E-2</c:v>
                </c:pt>
                <c:pt idx="7">
                  <c:v>6.369426751592357E-3</c:v>
                </c:pt>
                <c:pt idx="8">
                  <c:v>6.369426751592357E-3</c:v>
                </c:pt>
                <c:pt idx="9">
                  <c:v>0</c:v>
                </c:pt>
                <c:pt idx="10">
                  <c:v>2.5477707006369428E-2</c:v>
                </c:pt>
                <c:pt idx="11">
                  <c:v>1.2738853503184714E-2</c:v>
                </c:pt>
                <c:pt idx="12">
                  <c:v>1.9108280254777069E-2</c:v>
                </c:pt>
                <c:pt idx="13">
                  <c:v>6.369426751592357E-3</c:v>
                </c:pt>
                <c:pt idx="14">
                  <c:v>2.5477707006369428E-2</c:v>
                </c:pt>
                <c:pt idx="15">
                  <c:v>1.9108280254777069E-2</c:v>
                </c:pt>
                <c:pt idx="16">
                  <c:v>6.369426751592357E-3</c:v>
                </c:pt>
                <c:pt idx="17">
                  <c:v>0</c:v>
                </c:pt>
                <c:pt idx="18">
                  <c:v>6.369426751592357E-3</c:v>
                </c:pt>
                <c:pt idx="19">
                  <c:v>6.369426751592357E-3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1.2738853503184714E-2</c:v>
                </c:pt>
                <c:pt idx="24">
                  <c:v>1.2738853503184714E-2</c:v>
                </c:pt>
                <c:pt idx="25">
                  <c:v>1.2738853503184714E-2</c:v>
                </c:pt>
                <c:pt idx="26">
                  <c:v>2.5477707006369428E-2</c:v>
                </c:pt>
                <c:pt idx="27">
                  <c:v>0</c:v>
                </c:pt>
                <c:pt idx="28">
                  <c:v>6.369426751592357E-3</c:v>
                </c:pt>
                <c:pt idx="29">
                  <c:v>6.369426751592357E-3</c:v>
                </c:pt>
                <c:pt idx="30">
                  <c:v>1.2738853503184714E-2</c:v>
                </c:pt>
                <c:pt idx="31">
                  <c:v>0</c:v>
                </c:pt>
                <c:pt idx="32">
                  <c:v>6.369426751592357E-3</c:v>
                </c:pt>
                <c:pt idx="33">
                  <c:v>6.369426751592357E-3</c:v>
                </c:pt>
                <c:pt idx="34">
                  <c:v>1.2738853503184714E-2</c:v>
                </c:pt>
                <c:pt idx="35">
                  <c:v>1.2738853503184714E-2</c:v>
                </c:pt>
                <c:pt idx="36">
                  <c:v>6.369426751592357E-3</c:v>
                </c:pt>
                <c:pt idx="37">
                  <c:v>6.369426751592357E-3</c:v>
                </c:pt>
                <c:pt idx="38">
                  <c:v>6.369426751592357E-3</c:v>
                </c:pt>
                <c:pt idx="39">
                  <c:v>1.9108280254777069E-2</c:v>
                </c:pt>
                <c:pt idx="40">
                  <c:v>0</c:v>
                </c:pt>
                <c:pt idx="41">
                  <c:v>0</c:v>
                </c:pt>
                <c:pt idx="42">
                  <c:v>6.369426751592357E-3</c:v>
                </c:pt>
                <c:pt idx="43">
                  <c:v>1.9108280254777069E-2</c:v>
                </c:pt>
                <c:pt idx="44">
                  <c:v>0</c:v>
                </c:pt>
                <c:pt idx="45">
                  <c:v>1.9108280254777069E-2</c:v>
                </c:pt>
                <c:pt idx="46">
                  <c:v>1.2738853503184714E-2</c:v>
                </c:pt>
                <c:pt idx="47">
                  <c:v>6.369426751592357E-3</c:v>
                </c:pt>
                <c:pt idx="48">
                  <c:v>1.9108280254777069E-2</c:v>
                </c:pt>
                <c:pt idx="49">
                  <c:v>1.9108280254777069E-2</c:v>
                </c:pt>
                <c:pt idx="50">
                  <c:v>6.369426751592357E-3</c:v>
                </c:pt>
                <c:pt idx="51">
                  <c:v>0</c:v>
                </c:pt>
                <c:pt idx="52">
                  <c:v>1.2738853503184714E-2</c:v>
                </c:pt>
                <c:pt idx="53">
                  <c:v>6.369426751592357E-3</c:v>
                </c:pt>
                <c:pt idx="54">
                  <c:v>2.5477707006369428E-2</c:v>
                </c:pt>
                <c:pt idx="55">
                  <c:v>0</c:v>
                </c:pt>
                <c:pt idx="56">
                  <c:v>0</c:v>
                </c:pt>
                <c:pt idx="57">
                  <c:v>6.369426751592357E-3</c:v>
                </c:pt>
                <c:pt idx="58">
                  <c:v>6.369426751592357E-3</c:v>
                </c:pt>
                <c:pt idx="59">
                  <c:v>6.369426751592357E-3</c:v>
                </c:pt>
                <c:pt idx="60">
                  <c:v>1.9108280254777069E-2</c:v>
                </c:pt>
                <c:pt idx="61">
                  <c:v>1.2738853503184714E-2</c:v>
                </c:pt>
                <c:pt idx="62">
                  <c:v>6.369426751592357E-3</c:v>
                </c:pt>
                <c:pt idx="63">
                  <c:v>6.369426751592357E-3</c:v>
                </c:pt>
                <c:pt idx="64">
                  <c:v>1.2738853503184714E-2</c:v>
                </c:pt>
                <c:pt idx="65">
                  <c:v>1.2738853503184714E-2</c:v>
                </c:pt>
                <c:pt idx="66">
                  <c:v>3.1847133757961783E-2</c:v>
                </c:pt>
                <c:pt idx="67">
                  <c:v>6.369426751592357E-3</c:v>
                </c:pt>
                <c:pt idx="68">
                  <c:v>6.369426751592357E-3</c:v>
                </c:pt>
                <c:pt idx="69">
                  <c:v>1.2738853503184714E-2</c:v>
                </c:pt>
                <c:pt idx="70">
                  <c:v>1.9108280254777069E-2</c:v>
                </c:pt>
                <c:pt idx="71">
                  <c:v>1.2738853503184714E-2</c:v>
                </c:pt>
                <c:pt idx="72">
                  <c:v>1.9108280254777069E-2</c:v>
                </c:pt>
                <c:pt idx="73">
                  <c:v>3.8216560509554139E-2</c:v>
                </c:pt>
                <c:pt idx="74">
                  <c:v>6.369426751592357E-3</c:v>
                </c:pt>
                <c:pt idx="75">
                  <c:v>1.2738853503184714E-2</c:v>
                </c:pt>
                <c:pt idx="76">
                  <c:v>6.369426751592357E-3</c:v>
                </c:pt>
                <c:pt idx="77">
                  <c:v>1.9108280254777069E-2</c:v>
                </c:pt>
                <c:pt idx="78">
                  <c:v>6.369426751592357E-3</c:v>
                </c:pt>
                <c:pt idx="79">
                  <c:v>1.2738853503184714E-2</c:v>
                </c:pt>
                <c:pt idx="80">
                  <c:v>6.369426751592357E-3</c:v>
                </c:pt>
                <c:pt idx="81">
                  <c:v>1.9108280254777069E-2</c:v>
                </c:pt>
                <c:pt idx="82">
                  <c:v>1.2738853503184714E-2</c:v>
                </c:pt>
                <c:pt idx="83">
                  <c:v>0</c:v>
                </c:pt>
                <c:pt idx="84">
                  <c:v>6.369426751592357E-3</c:v>
                </c:pt>
                <c:pt idx="85">
                  <c:v>0</c:v>
                </c:pt>
                <c:pt idx="86">
                  <c:v>0</c:v>
                </c:pt>
                <c:pt idx="87">
                  <c:v>2.5477707006369428E-2</c:v>
                </c:pt>
                <c:pt idx="88">
                  <c:v>1.2738853503184714E-2</c:v>
                </c:pt>
                <c:pt idx="89">
                  <c:v>1.2738853503184714E-2</c:v>
                </c:pt>
                <c:pt idx="90">
                  <c:v>1.9108280254777069E-2</c:v>
                </c:pt>
                <c:pt idx="91">
                  <c:v>1.9108280254777069E-2</c:v>
                </c:pt>
                <c:pt idx="92">
                  <c:v>1.2738853503184714E-2</c:v>
                </c:pt>
                <c:pt idx="93">
                  <c:v>1.2738853503184714E-2</c:v>
                </c:pt>
                <c:pt idx="94">
                  <c:v>0</c:v>
                </c:pt>
                <c:pt idx="95">
                  <c:v>0</c:v>
                </c:pt>
                <c:pt idx="96">
                  <c:v>1.9108280254777069E-2</c:v>
                </c:pt>
                <c:pt idx="97">
                  <c:v>0</c:v>
                </c:pt>
                <c:pt idx="98">
                  <c:v>1.2738853503184714E-2</c:v>
                </c:pt>
                <c:pt idx="99">
                  <c:v>6.369426751592357E-3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82-4EB4-B1AF-85E0CDF3F3A5}"/>
            </c:ext>
          </c:extLst>
        </c:ser>
        <c:ser>
          <c:idx val="1"/>
          <c:order val="1"/>
          <c:tx>
            <c:v>Benfords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Test'!$W$169:$W$268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Test'!$H$169:$H$268</c:f>
              <c:numCache>
                <c:formatCode>0.00%</c:formatCode>
                <c:ptCount val="1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  <c:pt idx="23">
                  <c:v>0.01</c:v>
                </c:pt>
                <c:pt idx="24">
                  <c:v>0.01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0.01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0.01</c:v>
                </c:pt>
                <c:pt idx="42">
                  <c:v>0.01</c:v>
                </c:pt>
                <c:pt idx="43">
                  <c:v>0.01</c:v>
                </c:pt>
                <c:pt idx="44">
                  <c:v>0.01</c:v>
                </c:pt>
                <c:pt idx="45">
                  <c:v>0.01</c:v>
                </c:pt>
                <c:pt idx="46">
                  <c:v>0.01</c:v>
                </c:pt>
                <c:pt idx="47">
                  <c:v>0.01</c:v>
                </c:pt>
                <c:pt idx="48">
                  <c:v>0.01</c:v>
                </c:pt>
                <c:pt idx="49">
                  <c:v>0.01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0.01</c:v>
                </c:pt>
                <c:pt idx="56">
                  <c:v>0.01</c:v>
                </c:pt>
                <c:pt idx="57">
                  <c:v>0.01</c:v>
                </c:pt>
                <c:pt idx="58">
                  <c:v>0.01</c:v>
                </c:pt>
                <c:pt idx="59">
                  <c:v>0.01</c:v>
                </c:pt>
                <c:pt idx="60">
                  <c:v>0.01</c:v>
                </c:pt>
                <c:pt idx="61">
                  <c:v>0.01</c:v>
                </c:pt>
                <c:pt idx="62">
                  <c:v>0.01</c:v>
                </c:pt>
                <c:pt idx="63">
                  <c:v>0.01</c:v>
                </c:pt>
                <c:pt idx="64">
                  <c:v>0.01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0.01</c:v>
                </c:pt>
                <c:pt idx="69">
                  <c:v>0.01</c:v>
                </c:pt>
                <c:pt idx="70">
                  <c:v>0.01</c:v>
                </c:pt>
                <c:pt idx="71">
                  <c:v>0.01</c:v>
                </c:pt>
                <c:pt idx="72">
                  <c:v>0.01</c:v>
                </c:pt>
                <c:pt idx="73">
                  <c:v>0.01</c:v>
                </c:pt>
                <c:pt idx="74">
                  <c:v>0.01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0.01</c:v>
                </c:pt>
                <c:pt idx="81">
                  <c:v>0.01</c:v>
                </c:pt>
                <c:pt idx="82">
                  <c:v>0.01</c:v>
                </c:pt>
                <c:pt idx="83">
                  <c:v>0.01</c:v>
                </c:pt>
                <c:pt idx="84">
                  <c:v>0.01</c:v>
                </c:pt>
                <c:pt idx="85">
                  <c:v>0.01</c:v>
                </c:pt>
                <c:pt idx="86">
                  <c:v>0.01</c:v>
                </c:pt>
                <c:pt idx="87">
                  <c:v>0.01</c:v>
                </c:pt>
                <c:pt idx="88">
                  <c:v>0.01</c:v>
                </c:pt>
                <c:pt idx="89">
                  <c:v>0.01</c:v>
                </c:pt>
                <c:pt idx="90">
                  <c:v>0.01</c:v>
                </c:pt>
                <c:pt idx="91">
                  <c:v>0.01</c:v>
                </c:pt>
                <c:pt idx="92">
                  <c:v>0.01</c:v>
                </c:pt>
                <c:pt idx="93">
                  <c:v>0.01</c:v>
                </c:pt>
                <c:pt idx="94">
                  <c:v>0.01</c:v>
                </c:pt>
                <c:pt idx="95">
                  <c:v>0.01</c:v>
                </c:pt>
                <c:pt idx="96">
                  <c:v>0.01</c:v>
                </c:pt>
                <c:pt idx="97">
                  <c:v>0.01</c:v>
                </c:pt>
                <c:pt idx="98">
                  <c:v>0.01</c:v>
                </c:pt>
                <c:pt idx="99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82-4EB4-B1AF-85E0CDF3F3A5}"/>
            </c:ext>
          </c:extLst>
        </c:ser>
        <c:ser>
          <c:idx val="2"/>
          <c:order val="2"/>
          <c:tx>
            <c:v>Ossoff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Test'!$W$169:$W$268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Test'!$Y$169:$Y$268</c:f>
              <c:numCache>
                <c:formatCode>0.00%</c:formatCode>
                <c:ptCount val="100"/>
                <c:pt idx="0">
                  <c:v>6.369426751592357E-3</c:v>
                </c:pt>
                <c:pt idx="1">
                  <c:v>6.369426751592357E-3</c:v>
                </c:pt>
                <c:pt idx="2">
                  <c:v>1.2738853503184714E-2</c:v>
                </c:pt>
                <c:pt idx="3">
                  <c:v>1.2738853503184714E-2</c:v>
                </c:pt>
                <c:pt idx="4">
                  <c:v>6.369426751592357E-3</c:v>
                </c:pt>
                <c:pt idx="5">
                  <c:v>1.9108280254777069E-2</c:v>
                </c:pt>
                <c:pt idx="6">
                  <c:v>1.2738853503184714E-2</c:v>
                </c:pt>
                <c:pt idx="7">
                  <c:v>6.369426751592357E-3</c:v>
                </c:pt>
                <c:pt idx="8">
                  <c:v>1.2738853503184714E-2</c:v>
                </c:pt>
                <c:pt idx="9">
                  <c:v>6.369426751592357E-3</c:v>
                </c:pt>
                <c:pt idx="10">
                  <c:v>1.2738853503184714E-2</c:v>
                </c:pt>
                <c:pt idx="11">
                  <c:v>0</c:v>
                </c:pt>
                <c:pt idx="12">
                  <c:v>1.2738853503184714E-2</c:v>
                </c:pt>
                <c:pt idx="13">
                  <c:v>1.9108280254777069E-2</c:v>
                </c:pt>
                <c:pt idx="14">
                  <c:v>6.369426751592357E-3</c:v>
                </c:pt>
                <c:pt idx="15">
                  <c:v>1.2738853503184714E-2</c:v>
                </c:pt>
                <c:pt idx="16">
                  <c:v>1.2738853503184714E-2</c:v>
                </c:pt>
                <c:pt idx="17">
                  <c:v>1.2738853503184714E-2</c:v>
                </c:pt>
                <c:pt idx="18">
                  <c:v>0</c:v>
                </c:pt>
                <c:pt idx="19">
                  <c:v>0</c:v>
                </c:pt>
                <c:pt idx="20">
                  <c:v>1.2738853503184714E-2</c:v>
                </c:pt>
                <c:pt idx="21">
                  <c:v>1.9108280254777069E-2</c:v>
                </c:pt>
                <c:pt idx="22">
                  <c:v>1.2738853503184714E-2</c:v>
                </c:pt>
                <c:pt idx="23">
                  <c:v>6.369426751592357E-3</c:v>
                </c:pt>
                <c:pt idx="24">
                  <c:v>1.9108280254777069E-2</c:v>
                </c:pt>
                <c:pt idx="25">
                  <c:v>6.369426751592357E-3</c:v>
                </c:pt>
                <c:pt idx="26">
                  <c:v>1.2738853503184714E-2</c:v>
                </c:pt>
                <c:pt idx="27">
                  <c:v>2.5477707006369428E-2</c:v>
                </c:pt>
                <c:pt idx="28">
                  <c:v>1.9108280254777069E-2</c:v>
                </c:pt>
                <c:pt idx="29">
                  <c:v>1.2738853503184714E-2</c:v>
                </c:pt>
                <c:pt idx="30">
                  <c:v>1.9108280254777069E-2</c:v>
                </c:pt>
                <c:pt idx="31">
                  <c:v>0</c:v>
                </c:pt>
                <c:pt idx="32">
                  <c:v>1.2738853503184714E-2</c:v>
                </c:pt>
                <c:pt idx="33">
                  <c:v>6.369426751592357E-3</c:v>
                </c:pt>
                <c:pt idx="34">
                  <c:v>0</c:v>
                </c:pt>
                <c:pt idx="35">
                  <c:v>6.369426751592357E-3</c:v>
                </c:pt>
                <c:pt idx="36">
                  <c:v>6.369426751592357E-3</c:v>
                </c:pt>
                <c:pt idx="37">
                  <c:v>1.2738853503184714E-2</c:v>
                </c:pt>
                <c:pt idx="38">
                  <c:v>0</c:v>
                </c:pt>
                <c:pt idx="39">
                  <c:v>1.2738853503184714E-2</c:v>
                </c:pt>
                <c:pt idx="40">
                  <c:v>0</c:v>
                </c:pt>
                <c:pt idx="41">
                  <c:v>0</c:v>
                </c:pt>
                <c:pt idx="42">
                  <c:v>1.2738853503184714E-2</c:v>
                </c:pt>
                <c:pt idx="43">
                  <c:v>6.369426751592357E-3</c:v>
                </c:pt>
                <c:pt idx="44">
                  <c:v>6.369426751592357E-3</c:v>
                </c:pt>
                <c:pt idx="45">
                  <c:v>6.369426751592357E-3</c:v>
                </c:pt>
                <c:pt idx="46">
                  <c:v>1.2738853503184714E-2</c:v>
                </c:pt>
                <c:pt idx="47">
                  <c:v>6.369426751592357E-3</c:v>
                </c:pt>
                <c:pt idx="48">
                  <c:v>1.2738853503184714E-2</c:v>
                </c:pt>
                <c:pt idx="49">
                  <c:v>2.5477707006369428E-2</c:v>
                </c:pt>
                <c:pt idx="50">
                  <c:v>1.9108280254777069E-2</c:v>
                </c:pt>
                <c:pt idx="51">
                  <c:v>0</c:v>
                </c:pt>
                <c:pt idx="52">
                  <c:v>6.369426751592357E-3</c:v>
                </c:pt>
                <c:pt idx="53">
                  <c:v>6.369426751592357E-3</c:v>
                </c:pt>
                <c:pt idx="54">
                  <c:v>2.5477707006369428E-2</c:v>
                </c:pt>
                <c:pt idx="55">
                  <c:v>1.9108280254777069E-2</c:v>
                </c:pt>
                <c:pt idx="56">
                  <c:v>0</c:v>
                </c:pt>
                <c:pt idx="57">
                  <c:v>1.9108280254777069E-2</c:v>
                </c:pt>
                <c:pt idx="58">
                  <c:v>6.369426751592357E-3</c:v>
                </c:pt>
                <c:pt idx="59">
                  <c:v>1.2738853503184714E-2</c:v>
                </c:pt>
                <c:pt idx="60">
                  <c:v>6.369426751592357E-3</c:v>
                </c:pt>
                <c:pt idx="61">
                  <c:v>1.2738853503184714E-2</c:v>
                </c:pt>
                <c:pt idx="62">
                  <c:v>1.2738853503184714E-2</c:v>
                </c:pt>
                <c:pt idx="63">
                  <c:v>1.2738853503184714E-2</c:v>
                </c:pt>
                <c:pt idx="64">
                  <c:v>1.2738853503184714E-2</c:v>
                </c:pt>
                <c:pt idx="65">
                  <c:v>0</c:v>
                </c:pt>
                <c:pt idx="66">
                  <c:v>6.369426751592357E-3</c:v>
                </c:pt>
                <c:pt idx="67">
                  <c:v>6.369426751592357E-3</c:v>
                </c:pt>
                <c:pt idx="68">
                  <c:v>6.369426751592357E-3</c:v>
                </c:pt>
                <c:pt idx="69">
                  <c:v>0</c:v>
                </c:pt>
                <c:pt idx="70">
                  <c:v>1.2738853503184714E-2</c:v>
                </c:pt>
                <c:pt idx="71">
                  <c:v>6.369426751592357E-3</c:v>
                </c:pt>
                <c:pt idx="72">
                  <c:v>0</c:v>
                </c:pt>
                <c:pt idx="73">
                  <c:v>6.369426751592357E-3</c:v>
                </c:pt>
                <c:pt idx="74">
                  <c:v>1.2738853503184714E-2</c:v>
                </c:pt>
                <c:pt idx="75">
                  <c:v>0</c:v>
                </c:pt>
                <c:pt idx="76">
                  <c:v>1.9108280254777069E-2</c:v>
                </c:pt>
                <c:pt idx="77">
                  <c:v>0</c:v>
                </c:pt>
                <c:pt idx="78">
                  <c:v>1.2738853503184714E-2</c:v>
                </c:pt>
                <c:pt idx="79">
                  <c:v>6.369426751592357E-3</c:v>
                </c:pt>
                <c:pt idx="80">
                  <c:v>1.9108280254777069E-2</c:v>
                </c:pt>
                <c:pt idx="81">
                  <c:v>1.9108280254777069E-2</c:v>
                </c:pt>
                <c:pt idx="82">
                  <c:v>0</c:v>
                </c:pt>
                <c:pt idx="83">
                  <c:v>6.369426751592357E-3</c:v>
                </c:pt>
                <c:pt idx="84">
                  <c:v>1.2738853503184714E-2</c:v>
                </c:pt>
                <c:pt idx="85">
                  <c:v>2.5477707006369428E-2</c:v>
                </c:pt>
                <c:pt idx="86">
                  <c:v>1.9108280254777069E-2</c:v>
                </c:pt>
                <c:pt idx="87">
                  <c:v>2.5477707006369428E-2</c:v>
                </c:pt>
                <c:pt idx="88">
                  <c:v>0</c:v>
                </c:pt>
                <c:pt idx="89">
                  <c:v>1.9108280254777069E-2</c:v>
                </c:pt>
                <c:pt idx="90">
                  <c:v>0</c:v>
                </c:pt>
                <c:pt idx="91">
                  <c:v>1.2738853503184714E-2</c:v>
                </c:pt>
                <c:pt idx="92">
                  <c:v>1.2738853503184714E-2</c:v>
                </c:pt>
                <c:pt idx="93">
                  <c:v>1.9108280254777069E-2</c:v>
                </c:pt>
                <c:pt idx="94">
                  <c:v>6.369426751592357E-3</c:v>
                </c:pt>
                <c:pt idx="95">
                  <c:v>1.2738853503184714E-2</c:v>
                </c:pt>
                <c:pt idx="96">
                  <c:v>6.369426751592357E-3</c:v>
                </c:pt>
                <c:pt idx="97">
                  <c:v>1.9108280254777069E-2</c:v>
                </c:pt>
                <c:pt idx="98">
                  <c:v>6.369426751592357E-3</c:v>
                </c:pt>
                <c:pt idx="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882-4EB4-B1AF-85E0CDF3F3A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Senate Republican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McSally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Digit'!$F$169:$F$177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0.22012578616352202</c:v>
                </c:pt>
                <c:pt idx="2">
                  <c:v>9.4339622641509441E-2</c:v>
                </c:pt>
                <c:pt idx="3">
                  <c:v>6.9182389937106917E-2</c:v>
                </c:pt>
                <c:pt idx="4">
                  <c:v>7.5471698113207544E-2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5.0314465408805034E-2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88-4F0F-B107-BF9BA515CC8A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Digit'!$G$169:$G$177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D9-49EE-BCE9-F14974029ED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</a:t>
            </a:r>
            <a:br>
              <a:rPr lang="en-US"/>
            </a:br>
            <a:r>
              <a:rPr lang="en-US"/>
              <a:t>Pres</a:t>
            </a:r>
            <a:r>
              <a:rPr lang="en-US" baseline="0"/>
              <a:t> &amp; Senate </a:t>
            </a:r>
            <a:r>
              <a:rPr lang="en-US"/>
              <a:t>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Republicans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cat>
            <c:numRef>
              <c:f>'2020 Benford Rounding Test'!$E$217:$E$225</c:f>
              <c:numCache>
                <c:formatCode>General</c:formatCode>
                <c:ptCount val="9"/>
                <c:pt idx="0">
                  <c:v>48</c:v>
                </c:pt>
                <c:pt idx="1">
                  <c:v>49</c:v>
                </c:pt>
                <c:pt idx="2">
                  <c:v>50</c:v>
                </c:pt>
                <c:pt idx="3">
                  <c:v>51</c:v>
                </c:pt>
                <c:pt idx="4">
                  <c:v>52</c:v>
                </c:pt>
                <c:pt idx="5">
                  <c:v>53</c:v>
                </c:pt>
                <c:pt idx="6">
                  <c:v>54</c:v>
                </c:pt>
                <c:pt idx="7">
                  <c:v>55</c:v>
                </c:pt>
                <c:pt idx="8">
                  <c:v>56</c:v>
                </c:pt>
              </c:numCache>
            </c:numRef>
          </c:cat>
          <c:val>
            <c:numRef>
              <c:f>'2020 Benford Rounding Test'!$G$274:$G$373</c:f>
              <c:numCache>
                <c:formatCode>0.00%</c:formatCode>
                <c:ptCount val="100"/>
                <c:pt idx="0">
                  <c:v>9.5238095238095247E-3</c:v>
                </c:pt>
                <c:pt idx="1">
                  <c:v>9.5238095238095247E-3</c:v>
                </c:pt>
                <c:pt idx="2">
                  <c:v>6.3492063492063492E-3</c:v>
                </c:pt>
                <c:pt idx="3">
                  <c:v>1.5873015873015872E-2</c:v>
                </c:pt>
                <c:pt idx="4">
                  <c:v>9.5238095238095247E-3</c:v>
                </c:pt>
                <c:pt idx="5">
                  <c:v>2.2222222222222223E-2</c:v>
                </c:pt>
                <c:pt idx="6">
                  <c:v>9.5238095238095247E-3</c:v>
                </c:pt>
                <c:pt idx="7">
                  <c:v>1.2698412698412698E-2</c:v>
                </c:pt>
                <c:pt idx="8">
                  <c:v>6.3492063492063492E-3</c:v>
                </c:pt>
                <c:pt idx="9">
                  <c:v>1.5873015873015872E-2</c:v>
                </c:pt>
                <c:pt idx="10">
                  <c:v>1.2698412698412698E-2</c:v>
                </c:pt>
                <c:pt idx="11">
                  <c:v>6.3492063492063492E-3</c:v>
                </c:pt>
                <c:pt idx="12">
                  <c:v>1.5873015873015872E-2</c:v>
                </c:pt>
                <c:pt idx="13">
                  <c:v>3.1746031746031746E-3</c:v>
                </c:pt>
                <c:pt idx="14">
                  <c:v>1.2698412698412698E-2</c:v>
                </c:pt>
                <c:pt idx="15">
                  <c:v>1.5873015873015872E-2</c:v>
                </c:pt>
                <c:pt idx="16">
                  <c:v>9.5238095238095247E-3</c:v>
                </c:pt>
                <c:pt idx="17">
                  <c:v>0</c:v>
                </c:pt>
                <c:pt idx="18">
                  <c:v>9.5238095238095247E-3</c:v>
                </c:pt>
                <c:pt idx="19">
                  <c:v>1.2698412698412698E-2</c:v>
                </c:pt>
                <c:pt idx="20">
                  <c:v>6.3492063492063492E-3</c:v>
                </c:pt>
                <c:pt idx="21">
                  <c:v>3.1746031746031746E-3</c:v>
                </c:pt>
                <c:pt idx="22">
                  <c:v>9.5238095238095247E-3</c:v>
                </c:pt>
                <c:pt idx="23">
                  <c:v>1.2698412698412698E-2</c:v>
                </c:pt>
                <c:pt idx="24">
                  <c:v>9.5238095238095247E-3</c:v>
                </c:pt>
                <c:pt idx="25">
                  <c:v>6.3492063492063492E-3</c:v>
                </c:pt>
                <c:pt idx="26">
                  <c:v>2.5396825396825397E-2</c:v>
                </c:pt>
                <c:pt idx="27">
                  <c:v>3.1746031746031746E-3</c:v>
                </c:pt>
                <c:pt idx="28">
                  <c:v>6.3492063492063492E-3</c:v>
                </c:pt>
                <c:pt idx="29">
                  <c:v>6.3492063492063492E-3</c:v>
                </c:pt>
                <c:pt idx="30">
                  <c:v>6.3492063492063492E-3</c:v>
                </c:pt>
                <c:pt idx="31">
                  <c:v>0</c:v>
                </c:pt>
                <c:pt idx="32">
                  <c:v>9.5238095238095247E-3</c:v>
                </c:pt>
                <c:pt idx="33">
                  <c:v>6.3492063492063492E-3</c:v>
                </c:pt>
                <c:pt idx="34">
                  <c:v>9.5238095238095247E-3</c:v>
                </c:pt>
                <c:pt idx="35">
                  <c:v>6.3492063492063492E-3</c:v>
                </c:pt>
                <c:pt idx="36">
                  <c:v>6.3492063492063492E-3</c:v>
                </c:pt>
                <c:pt idx="37">
                  <c:v>1.5873015873015872E-2</c:v>
                </c:pt>
                <c:pt idx="38">
                  <c:v>9.5238095238095247E-3</c:v>
                </c:pt>
                <c:pt idx="39">
                  <c:v>1.2698412698412698E-2</c:v>
                </c:pt>
                <c:pt idx="40">
                  <c:v>3.1746031746031746E-3</c:v>
                </c:pt>
                <c:pt idx="41">
                  <c:v>0</c:v>
                </c:pt>
                <c:pt idx="42">
                  <c:v>1.2698412698412698E-2</c:v>
                </c:pt>
                <c:pt idx="43">
                  <c:v>1.5873015873015872E-2</c:v>
                </c:pt>
                <c:pt idx="44">
                  <c:v>9.5238095238095247E-3</c:v>
                </c:pt>
                <c:pt idx="45">
                  <c:v>9.5238095238095247E-3</c:v>
                </c:pt>
                <c:pt idx="46">
                  <c:v>9.5238095238095247E-3</c:v>
                </c:pt>
                <c:pt idx="47">
                  <c:v>6.3492063492063492E-3</c:v>
                </c:pt>
                <c:pt idx="48">
                  <c:v>1.9047619047619049E-2</c:v>
                </c:pt>
                <c:pt idx="49">
                  <c:v>1.5873015873015872E-2</c:v>
                </c:pt>
                <c:pt idx="50">
                  <c:v>9.5238095238095247E-3</c:v>
                </c:pt>
                <c:pt idx="51">
                  <c:v>6.3492063492063492E-3</c:v>
                </c:pt>
                <c:pt idx="52">
                  <c:v>1.2698412698412698E-2</c:v>
                </c:pt>
                <c:pt idx="53">
                  <c:v>6.3492063492063492E-3</c:v>
                </c:pt>
                <c:pt idx="54">
                  <c:v>1.2698412698412698E-2</c:v>
                </c:pt>
                <c:pt idx="55">
                  <c:v>3.1746031746031746E-3</c:v>
                </c:pt>
                <c:pt idx="56">
                  <c:v>3.1746031746031746E-3</c:v>
                </c:pt>
                <c:pt idx="57">
                  <c:v>3.1746031746031746E-3</c:v>
                </c:pt>
                <c:pt idx="58">
                  <c:v>1.9047619047619049E-2</c:v>
                </c:pt>
                <c:pt idx="59">
                  <c:v>1.2698412698412698E-2</c:v>
                </c:pt>
                <c:pt idx="60">
                  <c:v>2.5396825396825397E-2</c:v>
                </c:pt>
                <c:pt idx="61">
                  <c:v>6.3492063492063492E-3</c:v>
                </c:pt>
                <c:pt idx="62">
                  <c:v>3.1746031746031746E-3</c:v>
                </c:pt>
                <c:pt idx="63">
                  <c:v>6.3492063492063492E-3</c:v>
                </c:pt>
                <c:pt idx="64">
                  <c:v>1.2698412698412698E-2</c:v>
                </c:pt>
                <c:pt idx="65">
                  <c:v>1.5873015873015872E-2</c:v>
                </c:pt>
                <c:pt idx="66">
                  <c:v>2.5396825396825397E-2</c:v>
                </c:pt>
                <c:pt idx="67">
                  <c:v>3.1746031746031746E-3</c:v>
                </c:pt>
                <c:pt idx="68">
                  <c:v>1.2698412698412698E-2</c:v>
                </c:pt>
                <c:pt idx="69">
                  <c:v>6.3492063492063492E-3</c:v>
                </c:pt>
                <c:pt idx="70">
                  <c:v>9.5238095238095247E-3</c:v>
                </c:pt>
                <c:pt idx="71">
                  <c:v>6.3492063492063492E-3</c:v>
                </c:pt>
                <c:pt idx="72">
                  <c:v>1.2698412698412698E-2</c:v>
                </c:pt>
                <c:pt idx="73">
                  <c:v>2.2222222222222223E-2</c:v>
                </c:pt>
                <c:pt idx="74">
                  <c:v>1.5873015873015872E-2</c:v>
                </c:pt>
                <c:pt idx="75">
                  <c:v>1.5873015873015872E-2</c:v>
                </c:pt>
                <c:pt idx="76">
                  <c:v>6.3492063492063492E-3</c:v>
                </c:pt>
                <c:pt idx="77">
                  <c:v>1.2698412698412698E-2</c:v>
                </c:pt>
                <c:pt idx="78">
                  <c:v>6.3492063492063492E-3</c:v>
                </c:pt>
                <c:pt idx="79">
                  <c:v>9.5238095238095247E-3</c:v>
                </c:pt>
                <c:pt idx="80">
                  <c:v>6.3492063492063492E-3</c:v>
                </c:pt>
                <c:pt idx="81">
                  <c:v>1.5873015873015872E-2</c:v>
                </c:pt>
                <c:pt idx="82">
                  <c:v>1.5873015873015872E-2</c:v>
                </c:pt>
                <c:pt idx="83">
                  <c:v>3.1746031746031746E-3</c:v>
                </c:pt>
                <c:pt idx="84">
                  <c:v>3.1746031746031746E-3</c:v>
                </c:pt>
                <c:pt idx="85">
                  <c:v>6.3492063492063492E-3</c:v>
                </c:pt>
                <c:pt idx="86">
                  <c:v>0</c:v>
                </c:pt>
                <c:pt idx="87">
                  <c:v>1.2698412698412698E-2</c:v>
                </c:pt>
                <c:pt idx="88">
                  <c:v>9.5238095238095247E-3</c:v>
                </c:pt>
                <c:pt idx="89">
                  <c:v>6.3492063492063492E-3</c:v>
                </c:pt>
                <c:pt idx="90">
                  <c:v>2.2222222222222223E-2</c:v>
                </c:pt>
                <c:pt idx="91">
                  <c:v>2.5396825396825397E-2</c:v>
                </c:pt>
                <c:pt idx="92">
                  <c:v>6.3492063492063492E-3</c:v>
                </c:pt>
                <c:pt idx="93">
                  <c:v>1.5873015873015872E-2</c:v>
                </c:pt>
                <c:pt idx="94">
                  <c:v>6.3492063492063492E-3</c:v>
                </c:pt>
                <c:pt idx="95">
                  <c:v>3.1746031746031746E-3</c:v>
                </c:pt>
                <c:pt idx="96">
                  <c:v>1.2698412698412698E-2</c:v>
                </c:pt>
                <c:pt idx="97">
                  <c:v>3.1746031746031746E-3</c:v>
                </c:pt>
                <c:pt idx="98">
                  <c:v>9.5238095238095247E-3</c:v>
                </c:pt>
                <c:pt idx="99">
                  <c:v>1.2698412698412698E-2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5-42D3-BCCA-F3D363B62545}"/>
            </c:ext>
          </c:extLst>
        </c:ser>
        <c:ser>
          <c:idx val="2"/>
          <c:order val="2"/>
          <c:tx>
            <c:v>Democrat Combined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12700" cap="rnd">
                <a:solidFill>
                  <a:srgbClr val="00B0F0"/>
                </a:solidFill>
              </a:ln>
              <a:effectLst/>
            </c:spPr>
            <c:trendlineType val="movingAvg"/>
            <c:period val="2"/>
            <c:dispRSqr val="0"/>
            <c:dispEq val="0"/>
          </c:trendline>
          <c:val>
            <c:numRef>
              <c:f>'2020 Benford Rounding Test'!$Y$276:$Y$375</c:f>
              <c:numCache>
                <c:formatCode>0.00%</c:formatCode>
                <c:ptCount val="100"/>
                <c:pt idx="0">
                  <c:v>9.5238095238095247E-3</c:v>
                </c:pt>
                <c:pt idx="1">
                  <c:v>2.5477707006369428E-2</c:v>
                </c:pt>
                <c:pt idx="2">
                  <c:v>1.9108280254777069E-2</c:v>
                </c:pt>
                <c:pt idx="3">
                  <c:v>1.9108280254777069E-2</c:v>
                </c:pt>
                <c:pt idx="4">
                  <c:v>6.369426751592357E-3</c:v>
                </c:pt>
                <c:pt idx="5">
                  <c:v>2.5477707006369428E-2</c:v>
                </c:pt>
                <c:pt idx="6">
                  <c:v>4.4585987261146494E-2</c:v>
                </c:pt>
                <c:pt idx="7">
                  <c:v>1.9108280254777069E-2</c:v>
                </c:pt>
                <c:pt idx="8">
                  <c:v>2.5477707006369428E-2</c:v>
                </c:pt>
                <c:pt idx="9">
                  <c:v>1.9108280254777069E-2</c:v>
                </c:pt>
                <c:pt idx="10">
                  <c:v>2.5477707006369428E-2</c:v>
                </c:pt>
                <c:pt idx="11">
                  <c:v>1.9108280254777069E-2</c:v>
                </c:pt>
                <c:pt idx="12">
                  <c:v>2.5477707006369428E-2</c:v>
                </c:pt>
                <c:pt idx="13">
                  <c:v>2.5477707006369428E-2</c:v>
                </c:pt>
                <c:pt idx="14">
                  <c:v>6.369426751592357E-3</c:v>
                </c:pt>
                <c:pt idx="15">
                  <c:v>1.9108280254777069E-2</c:v>
                </c:pt>
                <c:pt idx="16">
                  <c:v>1.2738853503184714E-2</c:v>
                </c:pt>
                <c:pt idx="17">
                  <c:v>1.9108280254777069E-2</c:v>
                </c:pt>
                <c:pt idx="18">
                  <c:v>1.9108280254777069E-2</c:v>
                </c:pt>
                <c:pt idx="19">
                  <c:v>6.369426751592357E-3</c:v>
                </c:pt>
                <c:pt idx="20">
                  <c:v>1.2738853503184714E-2</c:v>
                </c:pt>
                <c:pt idx="21">
                  <c:v>2.5477707006369428E-2</c:v>
                </c:pt>
                <c:pt idx="22">
                  <c:v>2.5477707006369428E-2</c:v>
                </c:pt>
                <c:pt idx="23">
                  <c:v>2.5477707006369428E-2</c:v>
                </c:pt>
                <c:pt idx="24">
                  <c:v>1.9108280254777069E-2</c:v>
                </c:pt>
                <c:pt idx="25">
                  <c:v>1.9108280254777069E-2</c:v>
                </c:pt>
                <c:pt idx="26">
                  <c:v>1.9108280254777069E-2</c:v>
                </c:pt>
                <c:pt idx="27">
                  <c:v>3.1847133757961783E-2</c:v>
                </c:pt>
                <c:pt idx="28">
                  <c:v>3.1847133757961783E-2</c:v>
                </c:pt>
                <c:pt idx="29">
                  <c:v>1.2738853503184714E-2</c:v>
                </c:pt>
                <c:pt idx="30">
                  <c:v>1.9108280254777069E-2</c:v>
                </c:pt>
                <c:pt idx="31">
                  <c:v>0</c:v>
                </c:pt>
                <c:pt idx="32">
                  <c:v>2.5477707006369428E-2</c:v>
                </c:pt>
                <c:pt idx="33">
                  <c:v>6.369426751592357E-3</c:v>
                </c:pt>
                <c:pt idx="34">
                  <c:v>1.2738853503184714E-2</c:v>
                </c:pt>
                <c:pt idx="35">
                  <c:v>1.9108280254777069E-2</c:v>
                </c:pt>
                <c:pt idx="36">
                  <c:v>1.2738853503184714E-2</c:v>
                </c:pt>
                <c:pt idx="37">
                  <c:v>1.9108280254777069E-2</c:v>
                </c:pt>
                <c:pt idx="38">
                  <c:v>0</c:v>
                </c:pt>
                <c:pt idx="39">
                  <c:v>2.5477707006369428E-2</c:v>
                </c:pt>
                <c:pt idx="40">
                  <c:v>1.2738853503184714E-2</c:v>
                </c:pt>
                <c:pt idx="41">
                  <c:v>6.369426751592357E-3</c:v>
                </c:pt>
                <c:pt idx="42">
                  <c:v>1.9108280254777069E-2</c:v>
                </c:pt>
                <c:pt idx="43">
                  <c:v>6.369426751592357E-3</c:v>
                </c:pt>
                <c:pt idx="44">
                  <c:v>1.2738853503184714E-2</c:v>
                </c:pt>
                <c:pt idx="45">
                  <c:v>6.369426751592357E-3</c:v>
                </c:pt>
                <c:pt idx="46">
                  <c:v>1.2738853503184714E-2</c:v>
                </c:pt>
                <c:pt idx="47">
                  <c:v>1.2738853503184714E-2</c:v>
                </c:pt>
                <c:pt idx="48">
                  <c:v>1.9108280254777069E-2</c:v>
                </c:pt>
                <c:pt idx="49">
                  <c:v>5.0955414012738856E-2</c:v>
                </c:pt>
                <c:pt idx="50">
                  <c:v>3.1847133757961783E-2</c:v>
                </c:pt>
                <c:pt idx="51">
                  <c:v>1.2738853503184714E-2</c:v>
                </c:pt>
                <c:pt idx="52">
                  <c:v>2.5477707006369428E-2</c:v>
                </c:pt>
                <c:pt idx="53">
                  <c:v>1.9108280254777069E-2</c:v>
                </c:pt>
                <c:pt idx="54">
                  <c:v>3.8216560509554139E-2</c:v>
                </c:pt>
                <c:pt idx="55">
                  <c:v>3.8216560509554139E-2</c:v>
                </c:pt>
                <c:pt idx="56">
                  <c:v>1.9108280254777069E-2</c:v>
                </c:pt>
                <c:pt idx="57">
                  <c:v>3.8216560509554139E-2</c:v>
                </c:pt>
                <c:pt idx="58">
                  <c:v>3.1847133757961783E-2</c:v>
                </c:pt>
                <c:pt idx="59">
                  <c:v>3.8216560509554139E-2</c:v>
                </c:pt>
                <c:pt idx="60">
                  <c:v>1.2738853503184714E-2</c:v>
                </c:pt>
                <c:pt idx="61">
                  <c:v>1.9108280254777069E-2</c:v>
                </c:pt>
                <c:pt idx="62">
                  <c:v>2.5477707006369428E-2</c:v>
                </c:pt>
                <c:pt idx="63">
                  <c:v>2.5477707006369428E-2</c:v>
                </c:pt>
                <c:pt idx="64">
                  <c:v>2.5477707006369428E-2</c:v>
                </c:pt>
                <c:pt idx="65">
                  <c:v>6.369426751592357E-3</c:v>
                </c:pt>
                <c:pt idx="66">
                  <c:v>6.369426751592357E-3</c:v>
                </c:pt>
                <c:pt idx="67">
                  <c:v>1.9108280254777069E-2</c:v>
                </c:pt>
                <c:pt idx="68">
                  <c:v>1.9108280254777069E-2</c:v>
                </c:pt>
                <c:pt idx="69">
                  <c:v>6.369426751592357E-3</c:v>
                </c:pt>
                <c:pt idx="70">
                  <c:v>1.9108280254777069E-2</c:v>
                </c:pt>
                <c:pt idx="71">
                  <c:v>2.5477707006369428E-2</c:v>
                </c:pt>
                <c:pt idx="72">
                  <c:v>1.2738853503184714E-2</c:v>
                </c:pt>
                <c:pt idx="73">
                  <c:v>6.369426751592357E-3</c:v>
                </c:pt>
                <c:pt idx="74">
                  <c:v>1.2738853503184714E-2</c:v>
                </c:pt>
                <c:pt idx="75">
                  <c:v>3.1847133757961783E-2</c:v>
                </c:pt>
                <c:pt idx="76">
                  <c:v>3.1847133757961783E-2</c:v>
                </c:pt>
                <c:pt idx="77">
                  <c:v>6.369426751592357E-3</c:v>
                </c:pt>
                <c:pt idx="78">
                  <c:v>1.9108280254777069E-2</c:v>
                </c:pt>
                <c:pt idx="79">
                  <c:v>1.2738853503184714E-2</c:v>
                </c:pt>
                <c:pt idx="80">
                  <c:v>3.8216560509554139E-2</c:v>
                </c:pt>
                <c:pt idx="81">
                  <c:v>2.5477707006369428E-2</c:v>
                </c:pt>
                <c:pt idx="82">
                  <c:v>3.8216560509554139E-2</c:v>
                </c:pt>
                <c:pt idx="83">
                  <c:v>1.9108280254777069E-2</c:v>
                </c:pt>
                <c:pt idx="84">
                  <c:v>3.1847133757961783E-2</c:v>
                </c:pt>
                <c:pt idx="85">
                  <c:v>3.1847133757961783E-2</c:v>
                </c:pt>
                <c:pt idx="86">
                  <c:v>3.8216560509554139E-2</c:v>
                </c:pt>
                <c:pt idx="87">
                  <c:v>3.8216560509554139E-2</c:v>
                </c:pt>
                <c:pt idx="88">
                  <c:v>1.2738853503184714E-2</c:v>
                </c:pt>
                <c:pt idx="89">
                  <c:v>1.9108280254777069E-2</c:v>
                </c:pt>
                <c:pt idx="90">
                  <c:v>1.2738853503184714E-2</c:v>
                </c:pt>
                <c:pt idx="91">
                  <c:v>1.2738853503184714E-2</c:v>
                </c:pt>
                <c:pt idx="92">
                  <c:v>2.5477707006369428E-2</c:v>
                </c:pt>
                <c:pt idx="93">
                  <c:v>2.5477707006369428E-2</c:v>
                </c:pt>
                <c:pt idx="94">
                  <c:v>6.369426751592357E-3</c:v>
                </c:pt>
                <c:pt idx="95">
                  <c:v>1.9108280254777069E-2</c:v>
                </c:pt>
                <c:pt idx="96">
                  <c:v>6.369426751592357E-3</c:v>
                </c:pt>
                <c:pt idx="97">
                  <c:v>3.8216560509554139E-2</c:v>
                </c:pt>
                <c:pt idx="98">
                  <c:v>1.2738853503184714E-2</c:v>
                </c:pt>
                <c:pt idx="99">
                  <c:v>1.2738853503184714E-2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D5-42D3-BCCA-F3D363B6254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49600"/>
        <c:axId val="610995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Benford Ideal</c:v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val>
                  <c:numRef>
                    <c:extLst>
                      <c:ext uri="{02D57815-91ED-43cb-92C2-25804820EDAC}">
                        <c15:formulaRef>
                          <c15:sqref>'2020 Benford Rounding Test'!$H$169:$H$268</c15:sqref>
                        </c15:formulaRef>
                      </c:ext>
                    </c:extLst>
                    <c:numCache>
                      <c:formatCode>0.00%</c:formatCode>
                      <c:ptCount val="100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CD5-42D3-BCCA-F3D363B62545}"/>
                  </c:ext>
                </c:extLst>
              </c15:ser>
            </c15:filteredBarSeries>
          </c:ext>
        </c:extLst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</a:t>
            </a:r>
            <a:br>
              <a:rPr lang="en-US"/>
            </a:br>
            <a:r>
              <a:rPr lang="en-US"/>
              <a:t>Pres</a:t>
            </a:r>
            <a:r>
              <a:rPr lang="en-US" baseline="0"/>
              <a:t> &amp; Senate </a:t>
            </a:r>
            <a:r>
              <a:rPr lang="en-US"/>
              <a:t>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Republicans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34925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'2020 Benford Rounding Test'!$E$169:$E$268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Test'!$G$274:$G$373</c:f>
              <c:numCache>
                <c:formatCode>0.00%</c:formatCode>
                <c:ptCount val="100"/>
                <c:pt idx="0">
                  <c:v>9.5238095238095247E-3</c:v>
                </c:pt>
                <c:pt idx="1">
                  <c:v>9.5238095238095247E-3</c:v>
                </c:pt>
                <c:pt idx="2">
                  <c:v>6.3492063492063492E-3</c:v>
                </c:pt>
                <c:pt idx="3">
                  <c:v>1.5873015873015872E-2</c:v>
                </c:pt>
                <c:pt idx="4">
                  <c:v>9.5238095238095247E-3</c:v>
                </c:pt>
                <c:pt idx="5">
                  <c:v>2.2222222222222223E-2</c:v>
                </c:pt>
                <c:pt idx="6">
                  <c:v>9.5238095238095247E-3</c:v>
                </c:pt>
                <c:pt idx="7">
                  <c:v>1.2698412698412698E-2</c:v>
                </c:pt>
                <c:pt idx="8">
                  <c:v>6.3492063492063492E-3</c:v>
                </c:pt>
                <c:pt idx="9">
                  <c:v>1.5873015873015872E-2</c:v>
                </c:pt>
                <c:pt idx="10">
                  <c:v>1.2698412698412698E-2</c:v>
                </c:pt>
                <c:pt idx="11">
                  <c:v>6.3492063492063492E-3</c:v>
                </c:pt>
                <c:pt idx="12">
                  <c:v>1.5873015873015872E-2</c:v>
                </c:pt>
                <c:pt idx="13">
                  <c:v>3.1746031746031746E-3</c:v>
                </c:pt>
                <c:pt idx="14">
                  <c:v>1.2698412698412698E-2</c:v>
                </c:pt>
                <c:pt idx="15">
                  <c:v>1.5873015873015872E-2</c:v>
                </c:pt>
                <c:pt idx="16">
                  <c:v>9.5238095238095247E-3</c:v>
                </c:pt>
                <c:pt idx="17">
                  <c:v>0</c:v>
                </c:pt>
                <c:pt idx="18">
                  <c:v>9.5238095238095247E-3</c:v>
                </c:pt>
                <c:pt idx="19">
                  <c:v>1.2698412698412698E-2</c:v>
                </c:pt>
                <c:pt idx="20">
                  <c:v>6.3492063492063492E-3</c:v>
                </c:pt>
                <c:pt idx="21">
                  <c:v>3.1746031746031746E-3</c:v>
                </c:pt>
                <c:pt idx="22">
                  <c:v>9.5238095238095247E-3</c:v>
                </c:pt>
                <c:pt idx="23">
                  <c:v>1.2698412698412698E-2</c:v>
                </c:pt>
                <c:pt idx="24">
                  <c:v>9.5238095238095247E-3</c:v>
                </c:pt>
                <c:pt idx="25">
                  <c:v>6.3492063492063492E-3</c:v>
                </c:pt>
                <c:pt idx="26">
                  <c:v>2.5396825396825397E-2</c:v>
                </c:pt>
                <c:pt idx="27">
                  <c:v>3.1746031746031746E-3</c:v>
                </c:pt>
                <c:pt idx="28">
                  <c:v>6.3492063492063492E-3</c:v>
                </c:pt>
                <c:pt idx="29">
                  <c:v>6.3492063492063492E-3</c:v>
                </c:pt>
                <c:pt idx="30">
                  <c:v>6.3492063492063492E-3</c:v>
                </c:pt>
                <c:pt idx="31">
                  <c:v>0</c:v>
                </c:pt>
                <c:pt idx="32">
                  <c:v>9.5238095238095247E-3</c:v>
                </c:pt>
                <c:pt idx="33">
                  <c:v>6.3492063492063492E-3</c:v>
                </c:pt>
                <c:pt idx="34">
                  <c:v>9.5238095238095247E-3</c:v>
                </c:pt>
                <c:pt idx="35">
                  <c:v>6.3492063492063492E-3</c:v>
                </c:pt>
                <c:pt idx="36">
                  <c:v>6.3492063492063492E-3</c:v>
                </c:pt>
                <c:pt idx="37">
                  <c:v>1.5873015873015872E-2</c:v>
                </c:pt>
                <c:pt idx="38">
                  <c:v>9.5238095238095247E-3</c:v>
                </c:pt>
                <c:pt idx="39">
                  <c:v>1.2698412698412698E-2</c:v>
                </c:pt>
                <c:pt idx="40">
                  <c:v>3.1746031746031746E-3</c:v>
                </c:pt>
                <c:pt idx="41">
                  <c:v>0</c:v>
                </c:pt>
                <c:pt idx="42">
                  <c:v>1.2698412698412698E-2</c:v>
                </c:pt>
                <c:pt idx="43">
                  <c:v>1.5873015873015872E-2</c:v>
                </c:pt>
                <c:pt idx="44">
                  <c:v>9.5238095238095247E-3</c:v>
                </c:pt>
                <c:pt idx="45">
                  <c:v>9.5238095238095247E-3</c:v>
                </c:pt>
                <c:pt idx="46">
                  <c:v>9.5238095238095247E-3</c:v>
                </c:pt>
                <c:pt idx="47">
                  <c:v>6.3492063492063492E-3</c:v>
                </c:pt>
                <c:pt idx="48">
                  <c:v>1.9047619047619049E-2</c:v>
                </c:pt>
                <c:pt idx="49">
                  <c:v>1.5873015873015872E-2</c:v>
                </c:pt>
                <c:pt idx="50">
                  <c:v>9.5238095238095247E-3</c:v>
                </c:pt>
                <c:pt idx="51">
                  <c:v>6.3492063492063492E-3</c:v>
                </c:pt>
                <c:pt idx="52">
                  <c:v>1.2698412698412698E-2</c:v>
                </c:pt>
                <c:pt idx="53">
                  <c:v>6.3492063492063492E-3</c:v>
                </c:pt>
                <c:pt idx="54">
                  <c:v>1.2698412698412698E-2</c:v>
                </c:pt>
                <c:pt idx="55">
                  <c:v>3.1746031746031746E-3</c:v>
                </c:pt>
                <c:pt idx="56">
                  <c:v>3.1746031746031746E-3</c:v>
                </c:pt>
                <c:pt idx="57">
                  <c:v>3.1746031746031746E-3</c:v>
                </c:pt>
                <c:pt idx="58">
                  <c:v>1.9047619047619049E-2</c:v>
                </c:pt>
                <c:pt idx="59">
                  <c:v>1.2698412698412698E-2</c:v>
                </c:pt>
                <c:pt idx="60">
                  <c:v>2.5396825396825397E-2</c:v>
                </c:pt>
                <c:pt idx="61">
                  <c:v>6.3492063492063492E-3</c:v>
                </c:pt>
                <c:pt idx="62">
                  <c:v>3.1746031746031746E-3</c:v>
                </c:pt>
                <c:pt idx="63">
                  <c:v>6.3492063492063492E-3</c:v>
                </c:pt>
                <c:pt idx="64">
                  <c:v>1.2698412698412698E-2</c:v>
                </c:pt>
                <c:pt idx="65">
                  <c:v>1.5873015873015872E-2</c:v>
                </c:pt>
                <c:pt idx="66">
                  <c:v>2.5396825396825397E-2</c:v>
                </c:pt>
                <c:pt idx="67">
                  <c:v>3.1746031746031746E-3</c:v>
                </c:pt>
                <c:pt idx="68">
                  <c:v>1.2698412698412698E-2</c:v>
                </c:pt>
                <c:pt idx="69">
                  <c:v>6.3492063492063492E-3</c:v>
                </c:pt>
                <c:pt idx="70">
                  <c:v>9.5238095238095247E-3</c:v>
                </c:pt>
                <c:pt idx="71">
                  <c:v>6.3492063492063492E-3</c:v>
                </c:pt>
                <c:pt idx="72">
                  <c:v>1.2698412698412698E-2</c:v>
                </c:pt>
                <c:pt idx="73">
                  <c:v>2.2222222222222223E-2</c:v>
                </c:pt>
                <c:pt idx="74">
                  <c:v>1.5873015873015872E-2</c:v>
                </c:pt>
                <c:pt idx="75">
                  <c:v>1.5873015873015872E-2</c:v>
                </c:pt>
                <c:pt idx="76">
                  <c:v>6.3492063492063492E-3</c:v>
                </c:pt>
                <c:pt idx="77">
                  <c:v>1.2698412698412698E-2</c:v>
                </c:pt>
                <c:pt idx="78">
                  <c:v>6.3492063492063492E-3</c:v>
                </c:pt>
                <c:pt idx="79">
                  <c:v>9.5238095238095247E-3</c:v>
                </c:pt>
                <c:pt idx="80">
                  <c:v>6.3492063492063492E-3</c:v>
                </c:pt>
                <c:pt idx="81">
                  <c:v>1.5873015873015872E-2</c:v>
                </c:pt>
                <c:pt idx="82">
                  <c:v>1.5873015873015872E-2</c:v>
                </c:pt>
                <c:pt idx="83">
                  <c:v>3.1746031746031746E-3</c:v>
                </c:pt>
                <c:pt idx="84">
                  <c:v>3.1746031746031746E-3</c:v>
                </c:pt>
                <c:pt idx="85">
                  <c:v>6.3492063492063492E-3</c:v>
                </c:pt>
                <c:pt idx="86">
                  <c:v>0</c:v>
                </c:pt>
                <c:pt idx="87">
                  <c:v>1.2698412698412698E-2</c:v>
                </c:pt>
                <c:pt idx="88">
                  <c:v>9.5238095238095247E-3</c:v>
                </c:pt>
                <c:pt idx="89">
                  <c:v>6.3492063492063492E-3</c:v>
                </c:pt>
                <c:pt idx="90">
                  <c:v>2.2222222222222223E-2</c:v>
                </c:pt>
                <c:pt idx="91">
                  <c:v>2.5396825396825397E-2</c:v>
                </c:pt>
                <c:pt idx="92">
                  <c:v>6.3492063492063492E-3</c:v>
                </c:pt>
                <c:pt idx="93">
                  <c:v>1.5873015873015872E-2</c:v>
                </c:pt>
                <c:pt idx="94">
                  <c:v>6.3492063492063492E-3</c:v>
                </c:pt>
                <c:pt idx="95">
                  <c:v>3.1746031746031746E-3</c:v>
                </c:pt>
                <c:pt idx="96">
                  <c:v>1.2698412698412698E-2</c:v>
                </c:pt>
                <c:pt idx="97">
                  <c:v>3.1746031746031746E-3</c:v>
                </c:pt>
                <c:pt idx="98">
                  <c:v>9.5238095238095247E-3</c:v>
                </c:pt>
                <c:pt idx="99">
                  <c:v>1.2698412698412698E-2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2-4B93-961C-9F80B6DD648F}"/>
            </c:ext>
          </c:extLst>
        </c:ser>
        <c:ser>
          <c:idx val="2"/>
          <c:order val="2"/>
          <c:tx>
            <c:v>Democrat Combined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'2020 Benford Rounding Test'!$E$169:$E$268</c:f>
              <c:strCache>
                <c:ptCount val="100"/>
                <c:pt idx="0">
                  <c:v>00</c:v>
                </c:pt>
                <c:pt idx="1">
                  <c:v>01</c:v>
                </c:pt>
                <c:pt idx="2">
                  <c:v>02</c:v>
                </c:pt>
                <c:pt idx="3">
                  <c:v>03</c:v>
                </c:pt>
                <c:pt idx="4">
                  <c:v>04</c:v>
                </c:pt>
                <c:pt idx="5">
                  <c:v>05</c:v>
                </c:pt>
                <c:pt idx="6">
                  <c:v>06</c:v>
                </c:pt>
                <c:pt idx="7">
                  <c:v>07</c:v>
                </c:pt>
                <c:pt idx="8">
                  <c:v>08</c:v>
                </c:pt>
                <c:pt idx="9">
                  <c:v>09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strCache>
            </c:strRef>
          </c:cat>
          <c:val>
            <c:numRef>
              <c:f>'2020 Benford Rounding Test'!$Y$276:$Y$375</c:f>
              <c:numCache>
                <c:formatCode>0.00%</c:formatCode>
                <c:ptCount val="100"/>
                <c:pt idx="0">
                  <c:v>9.5238095238095247E-3</c:v>
                </c:pt>
                <c:pt idx="1">
                  <c:v>2.5477707006369428E-2</c:v>
                </c:pt>
                <c:pt idx="2">
                  <c:v>1.9108280254777069E-2</c:v>
                </c:pt>
                <c:pt idx="3">
                  <c:v>1.9108280254777069E-2</c:v>
                </c:pt>
                <c:pt idx="4">
                  <c:v>6.369426751592357E-3</c:v>
                </c:pt>
                <c:pt idx="5">
                  <c:v>2.5477707006369428E-2</c:v>
                </c:pt>
                <c:pt idx="6">
                  <c:v>4.4585987261146494E-2</c:v>
                </c:pt>
                <c:pt idx="7">
                  <c:v>1.9108280254777069E-2</c:v>
                </c:pt>
                <c:pt idx="8">
                  <c:v>2.5477707006369428E-2</c:v>
                </c:pt>
                <c:pt idx="9">
                  <c:v>1.9108280254777069E-2</c:v>
                </c:pt>
                <c:pt idx="10">
                  <c:v>2.5477707006369428E-2</c:v>
                </c:pt>
                <c:pt idx="11">
                  <c:v>1.9108280254777069E-2</c:v>
                </c:pt>
                <c:pt idx="12">
                  <c:v>2.5477707006369428E-2</c:v>
                </c:pt>
                <c:pt idx="13">
                  <c:v>2.5477707006369428E-2</c:v>
                </c:pt>
                <c:pt idx="14">
                  <c:v>6.369426751592357E-3</c:v>
                </c:pt>
                <c:pt idx="15">
                  <c:v>1.9108280254777069E-2</c:v>
                </c:pt>
                <c:pt idx="16">
                  <c:v>1.2738853503184714E-2</c:v>
                </c:pt>
                <c:pt idx="17">
                  <c:v>1.9108280254777069E-2</c:v>
                </c:pt>
                <c:pt idx="18">
                  <c:v>1.9108280254777069E-2</c:v>
                </c:pt>
                <c:pt idx="19">
                  <c:v>6.369426751592357E-3</c:v>
                </c:pt>
                <c:pt idx="20">
                  <c:v>1.2738853503184714E-2</c:v>
                </c:pt>
                <c:pt idx="21">
                  <c:v>2.5477707006369428E-2</c:v>
                </c:pt>
                <c:pt idx="22">
                  <c:v>2.5477707006369428E-2</c:v>
                </c:pt>
                <c:pt idx="23">
                  <c:v>2.5477707006369428E-2</c:v>
                </c:pt>
                <c:pt idx="24">
                  <c:v>1.9108280254777069E-2</c:v>
                </c:pt>
                <c:pt idx="25">
                  <c:v>1.9108280254777069E-2</c:v>
                </c:pt>
                <c:pt idx="26">
                  <c:v>1.9108280254777069E-2</c:v>
                </c:pt>
                <c:pt idx="27">
                  <c:v>3.1847133757961783E-2</c:v>
                </c:pt>
                <c:pt idx="28">
                  <c:v>3.1847133757961783E-2</c:v>
                </c:pt>
                <c:pt idx="29">
                  <c:v>1.2738853503184714E-2</c:v>
                </c:pt>
                <c:pt idx="30">
                  <c:v>1.9108280254777069E-2</c:v>
                </c:pt>
                <c:pt idx="31">
                  <c:v>0</c:v>
                </c:pt>
                <c:pt idx="32">
                  <c:v>2.5477707006369428E-2</c:v>
                </c:pt>
                <c:pt idx="33">
                  <c:v>6.369426751592357E-3</c:v>
                </c:pt>
                <c:pt idx="34">
                  <c:v>1.2738853503184714E-2</c:v>
                </c:pt>
                <c:pt idx="35">
                  <c:v>1.9108280254777069E-2</c:v>
                </c:pt>
                <c:pt idx="36">
                  <c:v>1.2738853503184714E-2</c:v>
                </c:pt>
                <c:pt idx="37">
                  <c:v>1.9108280254777069E-2</c:v>
                </c:pt>
                <c:pt idx="38">
                  <c:v>0</c:v>
                </c:pt>
                <c:pt idx="39">
                  <c:v>2.5477707006369428E-2</c:v>
                </c:pt>
                <c:pt idx="40">
                  <c:v>1.2738853503184714E-2</c:v>
                </c:pt>
                <c:pt idx="41">
                  <c:v>6.369426751592357E-3</c:v>
                </c:pt>
                <c:pt idx="42">
                  <c:v>1.9108280254777069E-2</c:v>
                </c:pt>
                <c:pt idx="43">
                  <c:v>6.369426751592357E-3</c:v>
                </c:pt>
                <c:pt idx="44">
                  <c:v>1.2738853503184714E-2</c:v>
                </c:pt>
                <c:pt idx="45">
                  <c:v>6.369426751592357E-3</c:v>
                </c:pt>
                <c:pt idx="46">
                  <c:v>1.2738853503184714E-2</c:v>
                </c:pt>
                <c:pt idx="47">
                  <c:v>1.2738853503184714E-2</c:v>
                </c:pt>
                <c:pt idx="48">
                  <c:v>1.9108280254777069E-2</c:v>
                </c:pt>
                <c:pt idx="49">
                  <c:v>5.0955414012738856E-2</c:v>
                </c:pt>
                <c:pt idx="50">
                  <c:v>3.1847133757961783E-2</c:v>
                </c:pt>
                <c:pt idx="51">
                  <c:v>1.2738853503184714E-2</c:v>
                </c:pt>
                <c:pt idx="52">
                  <c:v>2.5477707006369428E-2</c:v>
                </c:pt>
                <c:pt idx="53">
                  <c:v>1.9108280254777069E-2</c:v>
                </c:pt>
                <c:pt idx="54">
                  <c:v>3.8216560509554139E-2</c:v>
                </c:pt>
                <c:pt idx="55">
                  <c:v>3.8216560509554139E-2</c:v>
                </c:pt>
                <c:pt idx="56">
                  <c:v>1.9108280254777069E-2</c:v>
                </c:pt>
                <c:pt idx="57">
                  <c:v>3.8216560509554139E-2</c:v>
                </c:pt>
                <c:pt idx="58">
                  <c:v>3.1847133757961783E-2</c:v>
                </c:pt>
                <c:pt idx="59">
                  <c:v>3.8216560509554139E-2</c:v>
                </c:pt>
                <c:pt idx="60">
                  <c:v>1.2738853503184714E-2</c:v>
                </c:pt>
                <c:pt idx="61">
                  <c:v>1.9108280254777069E-2</c:v>
                </c:pt>
                <c:pt idx="62">
                  <c:v>2.5477707006369428E-2</c:v>
                </c:pt>
                <c:pt idx="63">
                  <c:v>2.5477707006369428E-2</c:v>
                </c:pt>
                <c:pt idx="64">
                  <c:v>2.5477707006369428E-2</c:v>
                </c:pt>
                <c:pt idx="65">
                  <c:v>6.369426751592357E-3</c:v>
                </c:pt>
                <c:pt idx="66">
                  <c:v>6.369426751592357E-3</c:v>
                </c:pt>
                <c:pt idx="67">
                  <c:v>1.9108280254777069E-2</c:v>
                </c:pt>
                <c:pt idx="68">
                  <c:v>1.9108280254777069E-2</c:v>
                </c:pt>
                <c:pt idx="69">
                  <c:v>6.369426751592357E-3</c:v>
                </c:pt>
                <c:pt idx="70">
                  <c:v>1.9108280254777069E-2</c:v>
                </c:pt>
                <c:pt idx="71">
                  <c:v>2.5477707006369428E-2</c:v>
                </c:pt>
                <c:pt idx="72">
                  <c:v>1.2738853503184714E-2</c:v>
                </c:pt>
                <c:pt idx="73">
                  <c:v>6.369426751592357E-3</c:v>
                </c:pt>
                <c:pt idx="74">
                  <c:v>1.2738853503184714E-2</c:v>
                </c:pt>
                <c:pt idx="75">
                  <c:v>3.1847133757961783E-2</c:v>
                </c:pt>
                <c:pt idx="76">
                  <c:v>3.1847133757961783E-2</c:v>
                </c:pt>
                <c:pt idx="77">
                  <c:v>6.369426751592357E-3</c:v>
                </c:pt>
                <c:pt idx="78">
                  <c:v>1.9108280254777069E-2</c:v>
                </c:pt>
                <c:pt idx="79">
                  <c:v>1.2738853503184714E-2</c:v>
                </c:pt>
                <c:pt idx="80">
                  <c:v>3.8216560509554139E-2</c:v>
                </c:pt>
                <c:pt idx="81">
                  <c:v>2.5477707006369428E-2</c:v>
                </c:pt>
                <c:pt idx="82">
                  <c:v>3.8216560509554139E-2</c:v>
                </c:pt>
                <c:pt idx="83">
                  <c:v>1.9108280254777069E-2</c:v>
                </c:pt>
                <c:pt idx="84">
                  <c:v>3.1847133757961783E-2</c:v>
                </c:pt>
                <c:pt idx="85">
                  <c:v>3.1847133757961783E-2</c:v>
                </c:pt>
                <c:pt idx="86">
                  <c:v>3.8216560509554139E-2</c:v>
                </c:pt>
                <c:pt idx="87">
                  <c:v>3.8216560509554139E-2</c:v>
                </c:pt>
                <c:pt idx="88">
                  <c:v>1.2738853503184714E-2</c:v>
                </c:pt>
                <c:pt idx="89">
                  <c:v>1.9108280254777069E-2</c:v>
                </c:pt>
                <c:pt idx="90">
                  <c:v>1.2738853503184714E-2</c:v>
                </c:pt>
                <c:pt idx="91">
                  <c:v>1.2738853503184714E-2</c:v>
                </c:pt>
                <c:pt idx="92">
                  <c:v>2.5477707006369428E-2</c:v>
                </c:pt>
                <c:pt idx="93">
                  <c:v>2.5477707006369428E-2</c:v>
                </c:pt>
                <c:pt idx="94">
                  <c:v>6.369426751592357E-3</c:v>
                </c:pt>
                <c:pt idx="95">
                  <c:v>1.9108280254777069E-2</c:v>
                </c:pt>
                <c:pt idx="96">
                  <c:v>6.369426751592357E-3</c:v>
                </c:pt>
                <c:pt idx="97">
                  <c:v>3.8216560509554139E-2</c:v>
                </c:pt>
                <c:pt idx="98">
                  <c:v>1.2738853503184714E-2</c:v>
                </c:pt>
                <c:pt idx="99">
                  <c:v>1.2738853503184714E-2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D2-4B93-961C-9F80B6DD648F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49600"/>
        <c:axId val="610995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Benford Ideal</c:v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strRef>
                    <c:extLst>
                      <c:ext uri="{02D57815-91ED-43cb-92C2-25804820EDAC}">
                        <c15:formulaRef>
                          <c15:sqref>'2020 Benford Rounding Test'!$E$169:$E$268</c15:sqref>
                        </c15:formulaRef>
                      </c:ext>
                    </c:extLst>
                    <c:strCache>
                      <c:ptCount val="100"/>
                      <c:pt idx="0">
                        <c:v>00</c:v>
                      </c:pt>
                      <c:pt idx="1">
                        <c:v>01</c:v>
                      </c:pt>
                      <c:pt idx="2">
                        <c:v>02</c:v>
                      </c:pt>
                      <c:pt idx="3">
                        <c:v>03</c:v>
                      </c:pt>
                      <c:pt idx="4">
                        <c:v>04</c:v>
                      </c:pt>
                      <c:pt idx="5">
                        <c:v>05</c:v>
                      </c:pt>
                      <c:pt idx="6">
                        <c:v>06</c:v>
                      </c:pt>
                      <c:pt idx="7">
                        <c:v>07</c:v>
                      </c:pt>
                      <c:pt idx="8">
                        <c:v>08</c:v>
                      </c:pt>
                      <c:pt idx="9">
                        <c:v>09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'2020 Benford Rounding Test'!$H$169:$H$268</c15:sqref>
                        </c15:formulaRef>
                      </c:ext>
                    </c:extLst>
                    <c:numCache>
                      <c:formatCode>0.00%</c:formatCode>
                      <c:ptCount val="100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8AD2-4B93-961C-9F80B6DD648F}"/>
                  </c:ext>
                </c:extLst>
              </c15:ser>
            </c15:filteredBarSeries>
          </c:ext>
        </c:extLst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 Combined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trendline>
            <c:spPr>
              <a:ln w="38100" cap="rnd">
                <a:solidFill>
                  <a:schemeClr val="bg1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'2020 Benford Rounding Test'!$E$274:$E$373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'2020 Benford Rounding Test'!$G$274:$G$373</c:f>
              <c:numCache>
                <c:formatCode>0.00%</c:formatCode>
                <c:ptCount val="100"/>
                <c:pt idx="0">
                  <c:v>9.5238095238095247E-3</c:v>
                </c:pt>
                <c:pt idx="1">
                  <c:v>9.5238095238095247E-3</c:v>
                </c:pt>
                <c:pt idx="2">
                  <c:v>6.3492063492063492E-3</c:v>
                </c:pt>
                <c:pt idx="3">
                  <c:v>1.5873015873015872E-2</c:v>
                </c:pt>
                <c:pt idx="4">
                  <c:v>9.5238095238095247E-3</c:v>
                </c:pt>
                <c:pt idx="5">
                  <c:v>2.2222222222222223E-2</c:v>
                </c:pt>
                <c:pt idx="6">
                  <c:v>9.5238095238095247E-3</c:v>
                </c:pt>
                <c:pt idx="7">
                  <c:v>1.2698412698412698E-2</c:v>
                </c:pt>
                <c:pt idx="8">
                  <c:v>6.3492063492063492E-3</c:v>
                </c:pt>
                <c:pt idx="9">
                  <c:v>1.5873015873015872E-2</c:v>
                </c:pt>
                <c:pt idx="10">
                  <c:v>1.2698412698412698E-2</c:v>
                </c:pt>
                <c:pt idx="11">
                  <c:v>6.3492063492063492E-3</c:v>
                </c:pt>
                <c:pt idx="12">
                  <c:v>1.5873015873015872E-2</c:v>
                </c:pt>
                <c:pt idx="13">
                  <c:v>3.1746031746031746E-3</c:v>
                </c:pt>
                <c:pt idx="14">
                  <c:v>1.2698412698412698E-2</c:v>
                </c:pt>
                <c:pt idx="15">
                  <c:v>1.5873015873015872E-2</c:v>
                </c:pt>
                <c:pt idx="16">
                  <c:v>9.5238095238095247E-3</c:v>
                </c:pt>
                <c:pt idx="17">
                  <c:v>0</c:v>
                </c:pt>
                <c:pt idx="18">
                  <c:v>9.5238095238095247E-3</c:v>
                </c:pt>
                <c:pt idx="19">
                  <c:v>1.2698412698412698E-2</c:v>
                </c:pt>
                <c:pt idx="20">
                  <c:v>6.3492063492063492E-3</c:v>
                </c:pt>
                <c:pt idx="21">
                  <c:v>3.1746031746031746E-3</c:v>
                </c:pt>
                <c:pt idx="22">
                  <c:v>9.5238095238095247E-3</c:v>
                </c:pt>
                <c:pt idx="23">
                  <c:v>1.2698412698412698E-2</c:v>
                </c:pt>
                <c:pt idx="24">
                  <c:v>9.5238095238095247E-3</c:v>
                </c:pt>
                <c:pt idx="25">
                  <c:v>6.3492063492063492E-3</c:v>
                </c:pt>
                <c:pt idx="26">
                  <c:v>2.5396825396825397E-2</c:v>
                </c:pt>
                <c:pt idx="27">
                  <c:v>3.1746031746031746E-3</c:v>
                </c:pt>
                <c:pt idx="28">
                  <c:v>6.3492063492063492E-3</c:v>
                </c:pt>
                <c:pt idx="29">
                  <c:v>6.3492063492063492E-3</c:v>
                </c:pt>
                <c:pt idx="30">
                  <c:v>6.3492063492063492E-3</c:v>
                </c:pt>
                <c:pt idx="31">
                  <c:v>0</c:v>
                </c:pt>
                <c:pt idx="32">
                  <c:v>9.5238095238095247E-3</c:v>
                </c:pt>
                <c:pt idx="33">
                  <c:v>6.3492063492063492E-3</c:v>
                </c:pt>
                <c:pt idx="34">
                  <c:v>9.5238095238095247E-3</c:v>
                </c:pt>
                <c:pt idx="35">
                  <c:v>6.3492063492063492E-3</c:v>
                </c:pt>
                <c:pt idx="36">
                  <c:v>6.3492063492063492E-3</c:v>
                </c:pt>
                <c:pt idx="37">
                  <c:v>1.5873015873015872E-2</c:v>
                </c:pt>
                <c:pt idx="38">
                  <c:v>9.5238095238095247E-3</c:v>
                </c:pt>
                <c:pt idx="39">
                  <c:v>1.2698412698412698E-2</c:v>
                </c:pt>
                <c:pt idx="40">
                  <c:v>3.1746031746031746E-3</c:v>
                </c:pt>
                <c:pt idx="41">
                  <c:v>0</c:v>
                </c:pt>
                <c:pt idx="42">
                  <c:v>1.2698412698412698E-2</c:v>
                </c:pt>
                <c:pt idx="43">
                  <c:v>1.5873015873015872E-2</c:v>
                </c:pt>
                <c:pt idx="44">
                  <c:v>9.5238095238095247E-3</c:v>
                </c:pt>
                <c:pt idx="45">
                  <c:v>9.5238095238095247E-3</c:v>
                </c:pt>
                <c:pt idx="46">
                  <c:v>9.5238095238095247E-3</c:v>
                </c:pt>
                <c:pt idx="47">
                  <c:v>6.3492063492063492E-3</c:v>
                </c:pt>
                <c:pt idx="48">
                  <c:v>1.9047619047619049E-2</c:v>
                </c:pt>
                <c:pt idx="49">
                  <c:v>1.5873015873015872E-2</c:v>
                </c:pt>
                <c:pt idx="50">
                  <c:v>9.5238095238095247E-3</c:v>
                </c:pt>
                <c:pt idx="51">
                  <c:v>6.3492063492063492E-3</c:v>
                </c:pt>
                <c:pt idx="52">
                  <c:v>1.2698412698412698E-2</c:v>
                </c:pt>
                <c:pt idx="53">
                  <c:v>6.3492063492063492E-3</c:v>
                </c:pt>
                <c:pt idx="54">
                  <c:v>1.2698412698412698E-2</c:v>
                </c:pt>
                <c:pt idx="55">
                  <c:v>3.1746031746031746E-3</c:v>
                </c:pt>
                <c:pt idx="56">
                  <c:v>3.1746031746031746E-3</c:v>
                </c:pt>
                <c:pt idx="57">
                  <c:v>3.1746031746031746E-3</c:v>
                </c:pt>
                <c:pt idx="58">
                  <c:v>1.9047619047619049E-2</c:v>
                </c:pt>
                <c:pt idx="59">
                  <c:v>1.2698412698412698E-2</c:v>
                </c:pt>
                <c:pt idx="60">
                  <c:v>2.5396825396825397E-2</c:v>
                </c:pt>
                <c:pt idx="61">
                  <c:v>6.3492063492063492E-3</c:v>
                </c:pt>
                <c:pt idx="62">
                  <c:v>3.1746031746031746E-3</c:v>
                </c:pt>
                <c:pt idx="63">
                  <c:v>6.3492063492063492E-3</c:v>
                </c:pt>
                <c:pt idx="64">
                  <c:v>1.2698412698412698E-2</c:v>
                </c:pt>
                <c:pt idx="65">
                  <c:v>1.5873015873015872E-2</c:v>
                </c:pt>
                <c:pt idx="66">
                  <c:v>2.5396825396825397E-2</c:v>
                </c:pt>
                <c:pt idx="67">
                  <c:v>3.1746031746031746E-3</c:v>
                </c:pt>
                <c:pt idx="68">
                  <c:v>1.2698412698412698E-2</c:v>
                </c:pt>
                <c:pt idx="69">
                  <c:v>6.3492063492063492E-3</c:v>
                </c:pt>
                <c:pt idx="70">
                  <c:v>9.5238095238095247E-3</c:v>
                </c:pt>
                <c:pt idx="71">
                  <c:v>6.3492063492063492E-3</c:v>
                </c:pt>
                <c:pt idx="72">
                  <c:v>1.2698412698412698E-2</c:v>
                </c:pt>
                <c:pt idx="73">
                  <c:v>2.2222222222222223E-2</c:v>
                </c:pt>
                <c:pt idx="74">
                  <c:v>1.5873015873015872E-2</c:v>
                </c:pt>
                <c:pt idx="75">
                  <c:v>1.5873015873015872E-2</c:v>
                </c:pt>
                <c:pt idx="76">
                  <c:v>6.3492063492063492E-3</c:v>
                </c:pt>
                <c:pt idx="77">
                  <c:v>1.2698412698412698E-2</c:v>
                </c:pt>
                <c:pt idx="78">
                  <c:v>6.3492063492063492E-3</c:v>
                </c:pt>
                <c:pt idx="79">
                  <c:v>9.5238095238095247E-3</c:v>
                </c:pt>
                <c:pt idx="80">
                  <c:v>6.3492063492063492E-3</c:v>
                </c:pt>
                <c:pt idx="81">
                  <c:v>1.5873015873015872E-2</c:v>
                </c:pt>
                <c:pt idx="82">
                  <c:v>1.5873015873015872E-2</c:v>
                </c:pt>
                <c:pt idx="83">
                  <c:v>3.1746031746031746E-3</c:v>
                </c:pt>
                <c:pt idx="84">
                  <c:v>3.1746031746031746E-3</c:v>
                </c:pt>
                <c:pt idx="85">
                  <c:v>6.3492063492063492E-3</c:v>
                </c:pt>
                <c:pt idx="86">
                  <c:v>0</c:v>
                </c:pt>
                <c:pt idx="87">
                  <c:v>1.2698412698412698E-2</c:v>
                </c:pt>
                <c:pt idx="88">
                  <c:v>9.5238095238095247E-3</c:v>
                </c:pt>
                <c:pt idx="89">
                  <c:v>6.3492063492063492E-3</c:v>
                </c:pt>
                <c:pt idx="90">
                  <c:v>2.2222222222222223E-2</c:v>
                </c:pt>
                <c:pt idx="91">
                  <c:v>2.5396825396825397E-2</c:v>
                </c:pt>
                <c:pt idx="92">
                  <c:v>6.3492063492063492E-3</c:v>
                </c:pt>
                <c:pt idx="93">
                  <c:v>1.5873015873015872E-2</c:v>
                </c:pt>
                <c:pt idx="94">
                  <c:v>6.3492063492063492E-3</c:v>
                </c:pt>
                <c:pt idx="95">
                  <c:v>3.1746031746031746E-3</c:v>
                </c:pt>
                <c:pt idx="96">
                  <c:v>1.2698412698412698E-2</c:v>
                </c:pt>
                <c:pt idx="97">
                  <c:v>3.1746031746031746E-3</c:v>
                </c:pt>
                <c:pt idx="98">
                  <c:v>9.5238095238095247E-3</c:v>
                </c:pt>
                <c:pt idx="99">
                  <c:v>1.2698412698412698E-2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F-4D5B-AC50-D9474F54D50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49600"/>
        <c:axId val="6109959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Benford Ideal</c:v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'2020 Benford Rounding Test'!$E$274:$E$373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'2020 Benford Rounding Test'!$H$274:$H$373</c15:sqref>
                        </c15:formulaRef>
                      </c:ext>
                    </c:extLst>
                    <c:numCache>
                      <c:formatCode>0.00%</c:formatCode>
                      <c:ptCount val="100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D8F-4D5B-AC50-D9474F54D506}"/>
                  </c:ext>
                </c:extLst>
              </c15:ser>
            </c15:filteredBarSeries>
          </c:ext>
        </c:extLst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  <c:max val="6.000000000000001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Georgia Democratic Votes Combined</a:t>
            </a:r>
          </a:p>
        </c:rich>
      </c:tx>
      <c:layout>
        <c:manualLayout>
          <c:xMode val="edge"/>
          <c:yMode val="edge"/>
          <c:x val="0.15890266841644796"/>
          <c:y val="2.69214191332857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Dem Combined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'2020 Benford Rounding Test'!$W$276:$W$375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cat>
          <c:val>
            <c:numRef>
              <c:f>'2020 Benford Rounding Test'!$Y$276:$Y$375</c:f>
              <c:numCache>
                <c:formatCode>0.00%</c:formatCode>
                <c:ptCount val="100"/>
                <c:pt idx="0">
                  <c:v>9.5238095238095247E-3</c:v>
                </c:pt>
                <c:pt idx="1">
                  <c:v>2.5477707006369428E-2</c:v>
                </c:pt>
                <c:pt idx="2">
                  <c:v>1.9108280254777069E-2</c:v>
                </c:pt>
                <c:pt idx="3">
                  <c:v>1.9108280254777069E-2</c:v>
                </c:pt>
                <c:pt idx="4">
                  <c:v>6.369426751592357E-3</c:v>
                </c:pt>
                <c:pt idx="5">
                  <c:v>2.5477707006369428E-2</c:v>
                </c:pt>
                <c:pt idx="6">
                  <c:v>4.4585987261146494E-2</c:v>
                </c:pt>
                <c:pt idx="7">
                  <c:v>1.9108280254777069E-2</c:v>
                </c:pt>
                <c:pt idx="8">
                  <c:v>2.5477707006369428E-2</c:v>
                </c:pt>
                <c:pt idx="9">
                  <c:v>1.9108280254777069E-2</c:v>
                </c:pt>
                <c:pt idx="10">
                  <c:v>2.5477707006369428E-2</c:v>
                </c:pt>
                <c:pt idx="11">
                  <c:v>1.9108280254777069E-2</c:v>
                </c:pt>
                <c:pt idx="12">
                  <c:v>2.5477707006369428E-2</c:v>
                </c:pt>
                <c:pt idx="13">
                  <c:v>2.5477707006369428E-2</c:v>
                </c:pt>
                <c:pt idx="14">
                  <c:v>6.369426751592357E-3</c:v>
                </c:pt>
                <c:pt idx="15">
                  <c:v>1.9108280254777069E-2</c:v>
                </c:pt>
                <c:pt idx="16">
                  <c:v>1.2738853503184714E-2</c:v>
                </c:pt>
                <c:pt idx="17">
                  <c:v>1.9108280254777069E-2</c:v>
                </c:pt>
                <c:pt idx="18">
                  <c:v>1.9108280254777069E-2</c:v>
                </c:pt>
                <c:pt idx="19">
                  <c:v>6.369426751592357E-3</c:v>
                </c:pt>
                <c:pt idx="20">
                  <c:v>1.2738853503184714E-2</c:v>
                </c:pt>
                <c:pt idx="21">
                  <c:v>2.5477707006369428E-2</c:v>
                </c:pt>
                <c:pt idx="22">
                  <c:v>2.5477707006369428E-2</c:v>
                </c:pt>
                <c:pt idx="23">
                  <c:v>2.5477707006369428E-2</c:v>
                </c:pt>
                <c:pt idx="24">
                  <c:v>1.9108280254777069E-2</c:v>
                </c:pt>
                <c:pt idx="25">
                  <c:v>1.9108280254777069E-2</c:v>
                </c:pt>
                <c:pt idx="26">
                  <c:v>1.9108280254777069E-2</c:v>
                </c:pt>
                <c:pt idx="27">
                  <c:v>3.1847133757961783E-2</c:v>
                </c:pt>
                <c:pt idx="28">
                  <c:v>3.1847133757961783E-2</c:v>
                </c:pt>
                <c:pt idx="29">
                  <c:v>1.2738853503184714E-2</c:v>
                </c:pt>
                <c:pt idx="30">
                  <c:v>1.9108280254777069E-2</c:v>
                </c:pt>
                <c:pt idx="31">
                  <c:v>0</c:v>
                </c:pt>
                <c:pt idx="32">
                  <c:v>2.5477707006369428E-2</c:v>
                </c:pt>
                <c:pt idx="33">
                  <c:v>6.369426751592357E-3</c:v>
                </c:pt>
                <c:pt idx="34">
                  <c:v>1.2738853503184714E-2</c:v>
                </c:pt>
                <c:pt idx="35">
                  <c:v>1.9108280254777069E-2</c:v>
                </c:pt>
                <c:pt idx="36">
                  <c:v>1.2738853503184714E-2</c:v>
                </c:pt>
                <c:pt idx="37">
                  <c:v>1.9108280254777069E-2</c:v>
                </c:pt>
                <c:pt idx="38">
                  <c:v>0</c:v>
                </c:pt>
                <c:pt idx="39">
                  <c:v>2.5477707006369428E-2</c:v>
                </c:pt>
                <c:pt idx="40">
                  <c:v>1.2738853503184714E-2</c:v>
                </c:pt>
                <c:pt idx="41">
                  <c:v>6.369426751592357E-3</c:v>
                </c:pt>
                <c:pt idx="42">
                  <c:v>1.9108280254777069E-2</c:v>
                </c:pt>
                <c:pt idx="43">
                  <c:v>6.369426751592357E-3</c:v>
                </c:pt>
                <c:pt idx="44">
                  <c:v>1.2738853503184714E-2</c:v>
                </c:pt>
                <c:pt idx="45">
                  <c:v>6.369426751592357E-3</c:v>
                </c:pt>
                <c:pt idx="46">
                  <c:v>1.2738853503184714E-2</c:v>
                </c:pt>
                <c:pt idx="47">
                  <c:v>1.2738853503184714E-2</c:v>
                </c:pt>
                <c:pt idx="48">
                  <c:v>1.9108280254777069E-2</c:v>
                </c:pt>
                <c:pt idx="49">
                  <c:v>5.0955414012738856E-2</c:v>
                </c:pt>
                <c:pt idx="50">
                  <c:v>3.1847133757961783E-2</c:v>
                </c:pt>
                <c:pt idx="51">
                  <c:v>1.2738853503184714E-2</c:v>
                </c:pt>
                <c:pt idx="52">
                  <c:v>2.5477707006369428E-2</c:v>
                </c:pt>
                <c:pt idx="53">
                  <c:v>1.9108280254777069E-2</c:v>
                </c:pt>
                <c:pt idx="54">
                  <c:v>3.8216560509554139E-2</c:v>
                </c:pt>
                <c:pt idx="55">
                  <c:v>3.8216560509554139E-2</c:v>
                </c:pt>
                <c:pt idx="56">
                  <c:v>1.9108280254777069E-2</c:v>
                </c:pt>
                <c:pt idx="57">
                  <c:v>3.8216560509554139E-2</c:v>
                </c:pt>
                <c:pt idx="58">
                  <c:v>3.1847133757961783E-2</c:v>
                </c:pt>
                <c:pt idx="59">
                  <c:v>3.8216560509554139E-2</c:v>
                </c:pt>
                <c:pt idx="60">
                  <c:v>1.2738853503184714E-2</c:v>
                </c:pt>
                <c:pt idx="61">
                  <c:v>1.9108280254777069E-2</c:v>
                </c:pt>
                <c:pt idx="62">
                  <c:v>2.5477707006369428E-2</c:v>
                </c:pt>
                <c:pt idx="63">
                  <c:v>2.5477707006369428E-2</c:v>
                </c:pt>
                <c:pt idx="64">
                  <c:v>2.5477707006369428E-2</c:v>
                </c:pt>
                <c:pt idx="65">
                  <c:v>6.369426751592357E-3</c:v>
                </c:pt>
                <c:pt idx="66">
                  <c:v>6.369426751592357E-3</c:v>
                </c:pt>
                <c:pt idx="67">
                  <c:v>1.9108280254777069E-2</c:v>
                </c:pt>
                <c:pt idx="68">
                  <c:v>1.9108280254777069E-2</c:v>
                </c:pt>
                <c:pt idx="69">
                  <c:v>6.369426751592357E-3</c:v>
                </c:pt>
                <c:pt idx="70">
                  <c:v>1.9108280254777069E-2</c:v>
                </c:pt>
                <c:pt idx="71">
                  <c:v>2.5477707006369428E-2</c:v>
                </c:pt>
                <c:pt idx="72">
                  <c:v>1.2738853503184714E-2</c:v>
                </c:pt>
                <c:pt idx="73">
                  <c:v>6.369426751592357E-3</c:v>
                </c:pt>
                <c:pt idx="74">
                  <c:v>1.2738853503184714E-2</c:v>
                </c:pt>
                <c:pt idx="75">
                  <c:v>3.1847133757961783E-2</c:v>
                </c:pt>
                <c:pt idx="76">
                  <c:v>3.1847133757961783E-2</c:v>
                </c:pt>
                <c:pt idx="77">
                  <c:v>6.369426751592357E-3</c:v>
                </c:pt>
                <c:pt idx="78">
                  <c:v>1.9108280254777069E-2</c:v>
                </c:pt>
                <c:pt idx="79">
                  <c:v>1.2738853503184714E-2</c:v>
                </c:pt>
                <c:pt idx="80">
                  <c:v>3.8216560509554139E-2</c:v>
                </c:pt>
                <c:pt idx="81">
                  <c:v>2.5477707006369428E-2</c:v>
                </c:pt>
                <c:pt idx="82">
                  <c:v>3.8216560509554139E-2</c:v>
                </c:pt>
                <c:pt idx="83">
                  <c:v>1.9108280254777069E-2</c:v>
                </c:pt>
                <c:pt idx="84">
                  <c:v>3.1847133757961783E-2</c:v>
                </c:pt>
                <c:pt idx="85">
                  <c:v>3.1847133757961783E-2</c:v>
                </c:pt>
                <c:pt idx="86">
                  <c:v>3.8216560509554139E-2</c:v>
                </c:pt>
                <c:pt idx="87">
                  <c:v>3.8216560509554139E-2</c:v>
                </c:pt>
                <c:pt idx="88">
                  <c:v>1.2738853503184714E-2</c:v>
                </c:pt>
                <c:pt idx="89">
                  <c:v>1.9108280254777069E-2</c:v>
                </c:pt>
                <c:pt idx="90">
                  <c:v>1.2738853503184714E-2</c:v>
                </c:pt>
                <c:pt idx="91">
                  <c:v>1.2738853503184714E-2</c:v>
                </c:pt>
                <c:pt idx="92">
                  <c:v>2.5477707006369428E-2</c:v>
                </c:pt>
                <c:pt idx="93">
                  <c:v>2.5477707006369428E-2</c:v>
                </c:pt>
                <c:pt idx="94">
                  <c:v>6.369426751592357E-3</c:v>
                </c:pt>
                <c:pt idx="95">
                  <c:v>1.9108280254777069E-2</c:v>
                </c:pt>
                <c:pt idx="96">
                  <c:v>6.369426751592357E-3</c:v>
                </c:pt>
                <c:pt idx="97">
                  <c:v>3.8216560509554139E-2</c:v>
                </c:pt>
                <c:pt idx="98">
                  <c:v>1.2738853503184714E-2</c:v>
                </c:pt>
                <c:pt idx="99">
                  <c:v>1.2738853503184714E-2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1-4C90-9478-E6A16E7088B4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506544"/>
        <c:axId val="60876387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Benford Ideal</c:v>
                </c:tx>
                <c:spPr>
                  <a:solidFill>
                    <a:schemeClr val="bg1">
                      <a:lumMod val="50000"/>
                    </a:schemeClr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ormulaRef>
                          <c15:sqref>'2020 Benford Rounding Test'!$W$276:$W$375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'2020 Benford Rounding Test'!$Z$276:$Z$375</c15:sqref>
                        </c15:formulaRef>
                      </c:ext>
                    </c:extLst>
                    <c:numCache>
                      <c:formatCode>0.00%</c:formatCode>
                      <c:ptCount val="100"/>
                      <c:pt idx="0">
                        <c:v>0.01</c:v>
                      </c:pt>
                      <c:pt idx="1">
                        <c:v>0.01</c:v>
                      </c:pt>
                      <c:pt idx="2">
                        <c:v>0.01</c:v>
                      </c:pt>
                      <c:pt idx="3">
                        <c:v>0.01</c:v>
                      </c:pt>
                      <c:pt idx="4">
                        <c:v>0.01</c:v>
                      </c:pt>
                      <c:pt idx="5">
                        <c:v>0.01</c:v>
                      </c:pt>
                      <c:pt idx="6">
                        <c:v>0.01</c:v>
                      </c:pt>
                      <c:pt idx="7">
                        <c:v>0.01</c:v>
                      </c:pt>
                      <c:pt idx="8">
                        <c:v>0.01</c:v>
                      </c:pt>
                      <c:pt idx="9">
                        <c:v>0.01</c:v>
                      </c:pt>
                      <c:pt idx="10">
                        <c:v>0.01</c:v>
                      </c:pt>
                      <c:pt idx="11">
                        <c:v>0.01</c:v>
                      </c:pt>
                      <c:pt idx="12">
                        <c:v>0.01</c:v>
                      </c:pt>
                      <c:pt idx="13">
                        <c:v>0.01</c:v>
                      </c:pt>
                      <c:pt idx="14">
                        <c:v>0.01</c:v>
                      </c:pt>
                      <c:pt idx="15">
                        <c:v>0.01</c:v>
                      </c:pt>
                      <c:pt idx="16">
                        <c:v>0.01</c:v>
                      </c:pt>
                      <c:pt idx="17">
                        <c:v>0.01</c:v>
                      </c:pt>
                      <c:pt idx="18">
                        <c:v>0.01</c:v>
                      </c:pt>
                      <c:pt idx="19">
                        <c:v>0.01</c:v>
                      </c:pt>
                      <c:pt idx="20">
                        <c:v>0.01</c:v>
                      </c:pt>
                      <c:pt idx="21">
                        <c:v>0.01</c:v>
                      </c:pt>
                      <c:pt idx="22">
                        <c:v>0.01</c:v>
                      </c:pt>
                      <c:pt idx="23">
                        <c:v>0.01</c:v>
                      </c:pt>
                      <c:pt idx="24">
                        <c:v>0.01</c:v>
                      </c:pt>
                      <c:pt idx="25">
                        <c:v>0.01</c:v>
                      </c:pt>
                      <c:pt idx="26">
                        <c:v>0.01</c:v>
                      </c:pt>
                      <c:pt idx="27">
                        <c:v>0.01</c:v>
                      </c:pt>
                      <c:pt idx="28">
                        <c:v>0.01</c:v>
                      </c:pt>
                      <c:pt idx="29">
                        <c:v>0.01</c:v>
                      </c:pt>
                      <c:pt idx="30">
                        <c:v>0.01</c:v>
                      </c:pt>
                      <c:pt idx="31">
                        <c:v>0.01</c:v>
                      </c:pt>
                      <c:pt idx="32">
                        <c:v>0.01</c:v>
                      </c:pt>
                      <c:pt idx="33">
                        <c:v>0.01</c:v>
                      </c:pt>
                      <c:pt idx="34">
                        <c:v>0.01</c:v>
                      </c:pt>
                      <c:pt idx="35">
                        <c:v>0.01</c:v>
                      </c:pt>
                      <c:pt idx="36">
                        <c:v>0.01</c:v>
                      </c:pt>
                      <c:pt idx="37">
                        <c:v>0.01</c:v>
                      </c:pt>
                      <c:pt idx="38">
                        <c:v>0.01</c:v>
                      </c:pt>
                      <c:pt idx="39">
                        <c:v>0.01</c:v>
                      </c:pt>
                      <c:pt idx="40">
                        <c:v>0.01</c:v>
                      </c:pt>
                      <c:pt idx="41">
                        <c:v>0.01</c:v>
                      </c:pt>
                      <c:pt idx="42">
                        <c:v>0.01</c:v>
                      </c:pt>
                      <c:pt idx="43">
                        <c:v>0.01</c:v>
                      </c:pt>
                      <c:pt idx="44">
                        <c:v>0.01</c:v>
                      </c:pt>
                      <c:pt idx="45">
                        <c:v>0.01</c:v>
                      </c:pt>
                      <c:pt idx="46">
                        <c:v>0.01</c:v>
                      </c:pt>
                      <c:pt idx="47">
                        <c:v>0.01</c:v>
                      </c:pt>
                      <c:pt idx="48">
                        <c:v>0.01</c:v>
                      </c:pt>
                      <c:pt idx="49">
                        <c:v>0.01</c:v>
                      </c:pt>
                      <c:pt idx="50">
                        <c:v>0.01</c:v>
                      </c:pt>
                      <c:pt idx="51">
                        <c:v>0.01</c:v>
                      </c:pt>
                      <c:pt idx="52">
                        <c:v>0.01</c:v>
                      </c:pt>
                      <c:pt idx="53">
                        <c:v>0.01</c:v>
                      </c:pt>
                      <c:pt idx="54">
                        <c:v>0.01</c:v>
                      </c:pt>
                      <c:pt idx="55">
                        <c:v>0.01</c:v>
                      </c:pt>
                      <c:pt idx="56">
                        <c:v>0.01</c:v>
                      </c:pt>
                      <c:pt idx="57">
                        <c:v>0.01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0.01</c:v>
                      </c:pt>
                      <c:pt idx="61">
                        <c:v>0.01</c:v>
                      </c:pt>
                      <c:pt idx="62">
                        <c:v>0.01</c:v>
                      </c:pt>
                      <c:pt idx="63">
                        <c:v>0.01</c:v>
                      </c:pt>
                      <c:pt idx="64">
                        <c:v>0.01</c:v>
                      </c:pt>
                      <c:pt idx="65">
                        <c:v>0.01</c:v>
                      </c:pt>
                      <c:pt idx="66">
                        <c:v>0.01</c:v>
                      </c:pt>
                      <c:pt idx="67">
                        <c:v>0.01</c:v>
                      </c:pt>
                      <c:pt idx="68">
                        <c:v>0.01</c:v>
                      </c:pt>
                      <c:pt idx="69">
                        <c:v>0.01</c:v>
                      </c:pt>
                      <c:pt idx="70">
                        <c:v>0.01</c:v>
                      </c:pt>
                      <c:pt idx="71">
                        <c:v>0.01</c:v>
                      </c:pt>
                      <c:pt idx="72">
                        <c:v>0.01</c:v>
                      </c:pt>
                      <c:pt idx="73">
                        <c:v>0.01</c:v>
                      </c:pt>
                      <c:pt idx="74">
                        <c:v>0.01</c:v>
                      </c:pt>
                      <c:pt idx="75">
                        <c:v>0.01</c:v>
                      </c:pt>
                      <c:pt idx="76">
                        <c:v>0.01</c:v>
                      </c:pt>
                      <c:pt idx="77">
                        <c:v>0.01</c:v>
                      </c:pt>
                      <c:pt idx="78">
                        <c:v>0.01</c:v>
                      </c:pt>
                      <c:pt idx="79">
                        <c:v>0.01</c:v>
                      </c:pt>
                      <c:pt idx="80">
                        <c:v>0.01</c:v>
                      </c:pt>
                      <c:pt idx="81">
                        <c:v>0.01</c:v>
                      </c:pt>
                      <c:pt idx="82">
                        <c:v>0.01</c:v>
                      </c:pt>
                      <c:pt idx="83">
                        <c:v>0.01</c:v>
                      </c:pt>
                      <c:pt idx="84">
                        <c:v>0.01</c:v>
                      </c:pt>
                      <c:pt idx="85">
                        <c:v>0.01</c:v>
                      </c:pt>
                      <c:pt idx="86">
                        <c:v>0.01</c:v>
                      </c:pt>
                      <c:pt idx="87">
                        <c:v>0.01</c:v>
                      </c:pt>
                      <c:pt idx="88">
                        <c:v>0.01</c:v>
                      </c:pt>
                      <c:pt idx="89">
                        <c:v>0.01</c:v>
                      </c:pt>
                      <c:pt idx="90">
                        <c:v>0.01</c:v>
                      </c:pt>
                      <c:pt idx="91">
                        <c:v>0.01</c:v>
                      </c:pt>
                      <c:pt idx="92">
                        <c:v>0.01</c:v>
                      </c:pt>
                      <c:pt idx="93">
                        <c:v>0.01</c:v>
                      </c:pt>
                      <c:pt idx="94">
                        <c:v>0.01</c:v>
                      </c:pt>
                      <c:pt idx="95">
                        <c:v>0.01</c:v>
                      </c:pt>
                      <c:pt idx="96">
                        <c:v>0.01</c:v>
                      </c:pt>
                      <c:pt idx="97">
                        <c:v>0.01</c:v>
                      </c:pt>
                      <c:pt idx="98">
                        <c:v>0.01</c:v>
                      </c:pt>
                      <c:pt idx="99">
                        <c:v>0.01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7DA1-4C90-9478-E6A16E7088B4}"/>
                  </c:ext>
                </c:extLst>
              </c15:ser>
            </c15:filteredBarSeries>
          </c:ext>
        </c:extLst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Senate Democrat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Gary Peters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Digit'!$V$7:$V$15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Digit'!$X$172:$X$180</c:f>
              <c:numCache>
                <c:formatCode>0.00%</c:formatCode>
                <c:ptCount val="9"/>
                <c:pt idx="0">
                  <c:v>0.30188679245283018</c:v>
                </c:pt>
                <c:pt idx="1">
                  <c:v>0.25157232704402516</c:v>
                </c:pt>
                <c:pt idx="2">
                  <c:v>0.12578616352201258</c:v>
                </c:pt>
                <c:pt idx="3">
                  <c:v>0.10062893081761007</c:v>
                </c:pt>
                <c:pt idx="4">
                  <c:v>3.7735849056603772E-2</c:v>
                </c:pt>
                <c:pt idx="5">
                  <c:v>6.2893081761006289E-2</c:v>
                </c:pt>
                <c:pt idx="6">
                  <c:v>5.6603773584905662E-2</c:v>
                </c:pt>
                <c:pt idx="7">
                  <c:v>4.40251572327044E-2</c:v>
                </c:pt>
                <c:pt idx="8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9F-4FC6-94F1-8E89A9609D9A}"/>
            </c:ext>
          </c:extLst>
        </c:ser>
        <c:ser>
          <c:idx val="1"/>
          <c:order val="1"/>
          <c:tx>
            <c:v>Benfords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Digit'!$Y$172:$Y$180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7-4F7D-A65F-F18A615869E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144632336"/>
        <c:axId val="1457418800"/>
      </c:barChart>
      <c:catAx>
        <c:axId val="11446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7418800"/>
        <c:crosses val="autoZero"/>
        <c:auto val="1"/>
        <c:lblAlgn val="ctr"/>
        <c:lblOffset val="100"/>
        <c:noMultiLvlLbl val="0"/>
      </c:catAx>
      <c:valAx>
        <c:axId val="145741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6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Republican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Rep Combined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Digit'!$D$216:$D$224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Digit'!$F$216:$F$224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0.22327044025157233</c:v>
                </c:pt>
                <c:pt idx="2">
                  <c:v>8.4905660377358486E-2</c:v>
                </c:pt>
                <c:pt idx="3">
                  <c:v>8.1761006289308172E-2</c:v>
                </c:pt>
                <c:pt idx="4">
                  <c:v>6.6037735849056603E-2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5.3459119496855348E-2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D5-424F-B2CF-7D546C2936D9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Digit'!$G$216:$G$224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48-46C8-8444-916681B7E68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4849600"/>
        <c:axId val="610995920"/>
      </c:barChart>
      <c:catAx>
        <c:axId val="15484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995920"/>
        <c:crosses val="autoZero"/>
        <c:auto val="1"/>
        <c:lblAlgn val="ctr"/>
        <c:lblOffset val="100"/>
        <c:noMultiLvlLbl val="0"/>
      </c:catAx>
      <c:valAx>
        <c:axId val="61099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84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Democratic Votes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Dem Combined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Digit'!$V$191:$V$199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Digit'!$X$191:$X$199</c:f>
              <c:numCache>
                <c:formatCode>0.00%</c:formatCode>
                <c:ptCount val="9"/>
                <c:pt idx="0">
                  <c:v>0.29874213836477986</c:v>
                </c:pt>
                <c:pt idx="1">
                  <c:v>0.25157232704402516</c:v>
                </c:pt>
                <c:pt idx="2">
                  <c:v>0.11320754716981132</c:v>
                </c:pt>
                <c:pt idx="3">
                  <c:v>0.11635220125786164</c:v>
                </c:pt>
                <c:pt idx="4">
                  <c:v>4.0880503144654086E-2</c:v>
                </c:pt>
                <c:pt idx="5">
                  <c:v>5.9748427672955975E-2</c:v>
                </c:pt>
                <c:pt idx="6">
                  <c:v>5.6603773584905662E-2</c:v>
                </c:pt>
                <c:pt idx="7">
                  <c:v>3.7735849056603772E-2</c:v>
                </c:pt>
                <c:pt idx="8">
                  <c:v>2.5157232704402517E-2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B1-473C-91EC-50AB5216F0A3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Digit'!$Y$191:$Y$199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EB-4D72-ADE7-3011140E405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07506544"/>
        <c:axId val="608763872"/>
      </c:barChart>
      <c:catAx>
        <c:axId val="6075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763872"/>
        <c:crosses val="autoZero"/>
        <c:auto val="1"/>
        <c:lblAlgn val="ctr"/>
        <c:lblOffset val="100"/>
        <c:noMultiLvlLbl val="0"/>
      </c:catAx>
      <c:valAx>
        <c:axId val="60876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75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Dem &amp; Republicans Combined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Digit'!$D$232:$D$240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Digit'!$F$232:$F$240</c:f>
              <c:numCache>
                <c:formatCode>0.00%</c:formatCode>
                <c:ptCount val="9"/>
                <c:pt idx="0">
                  <c:v>0.28459119496855345</c:v>
                </c:pt>
                <c:pt idx="1">
                  <c:v>0.23742138364779874</c:v>
                </c:pt>
                <c:pt idx="2">
                  <c:v>9.9056603773584911E-2</c:v>
                </c:pt>
                <c:pt idx="3">
                  <c:v>9.9056603773584911E-2</c:v>
                </c:pt>
                <c:pt idx="4">
                  <c:v>5.3459119496855348E-2</c:v>
                </c:pt>
                <c:pt idx="5">
                  <c:v>8.3333333333333329E-2</c:v>
                </c:pt>
                <c:pt idx="6">
                  <c:v>5.6603773584905662E-2</c:v>
                </c:pt>
                <c:pt idx="7">
                  <c:v>4.716981132075472E-2</c:v>
                </c:pt>
                <c:pt idx="8">
                  <c:v>3.9308176100628929E-2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DC-4644-AD07-87DCFCA8CC39}"/>
            </c:ext>
          </c:extLst>
        </c:ser>
        <c:ser>
          <c:idx val="1"/>
          <c:order val="1"/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Digit'!$G$232:$G$240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C6D-42A9-A834-311BE8952DD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615852560"/>
        <c:axId val="614804864"/>
      </c:barChart>
      <c:catAx>
        <c:axId val="6158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804864"/>
        <c:crosses val="autoZero"/>
        <c:auto val="1"/>
        <c:lblAlgn val="ctr"/>
        <c:lblOffset val="100"/>
        <c:noMultiLvlLbl val="0"/>
      </c:catAx>
      <c:valAx>
        <c:axId val="6148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5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Presidential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Trump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Digit'!$F$6:$F$14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0.22641509433962265</c:v>
                </c:pt>
                <c:pt idx="2">
                  <c:v>7.5471698113207544E-2</c:v>
                </c:pt>
                <c:pt idx="3">
                  <c:v>9.4339622641509441E-2</c:v>
                </c:pt>
                <c:pt idx="4">
                  <c:v>5.6603773584905662E-2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5.6603773584905662E-2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5-4407-8750-D9A94CA93986}"/>
            </c:ext>
          </c:extLst>
        </c:ser>
        <c:ser>
          <c:idx val="1"/>
          <c:order val="1"/>
          <c:tx>
            <c:v>Benford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Digit'!$G$6:$G$14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5-4407-8750-D9A94CA93986}"/>
            </c:ext>
          </c:extLst>
        </c:ser>
        <c:ser>
          <c:idx val="2"/>
          <c:order val="2"/>
          <c:tx>
            <c:v>Biden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Digit'!$X$7:$X$15</c:f>
              <c:numCache>
                <c:formatCode>0.00%</c:formatCode>
                <c:ptCount val="9"/>
                <c:pt idx="0">
                  <c:v>0.29559748427672955</c:v>
                </c:pt>
                <c:pt idx="1">
                  <c:v>0.25157232704402516</c:v>
                </c:pt>
                <c:pt idx="2">
                  <c:v>0.10062893081761007</c:v>
                </c:pt>
                <c:pt idx="3">
                  <c:v>0.13207547169811321</c:v>
                </c:pt>
                <c:pt idx="4">
                  <c:v>4.40251572327044E-2</c:v>
                </c:pt>
                <c:pt idx="5">
                  <c:v>5.6603773584905662E-2</c:v>
                </c:pt>
                <c:pt idx="6">
                  <c:v>5.6603773584905662E-2</c:v>
                </c:pt>
                <c:pt idx="7">
                  <c:v>3.1446540880503145E-2</c:v>
                </c:pt>
                <c:pt idx="8">
                  <c:v>3.1446540880503145E-2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5-4407-8750-D9A94CA9398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2020 Arizona Senate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John James</c:v>
          </c:tx>
          <c:spPr>
            <a:solidFill>
              <a:srgbClr val="FF000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'2020 Benford 1st Digit'!$D$6:$D$14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'2020 Benford 1st Digit'!$F$169:$F$177</c:f>
              <c:numCache>
                <c:formatCode>0.00%</c:formatCode>
                <c:ptCount val="9"/>
                <c:pt idx="0">
                  <c:v>0.27044025157232704</c:v>
                </c:pt>
                <c:pt idx="1">
                  <c:v>0.22012578616352202</c:v>
                </c:pt>
                <c:pt idx="2">
                  <c:v>9.4339622641509441E-2</c:v>
                </c:pt>
                <c:pt idx="3">
                  <c:v>6.9182389937106917E-2</c:v>
                </c:pt>
                <c:pt idx="4">
                  <c:v>7.5471698113207544E-2</c:v>
                </c:pt>
                <c:pt idx="5">
                  <c:v>0.1069182389937107</c:v>
                </c:pt>
                <c:pt idx="6">
                  <c:v>5.6603773584905662E-2</c:v>
                </c:pt>
                <c:pt idx="7">
                  <c:v>5.6603773584905662E-2</c:v>
                </c:pt>
                <c:pt idx="8">
                  <c:v>5.0314465408805034E-2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A-47C3-8DB5-7F580A01257C}"/>
            </c:ext>
          </c:extLst>
        </c:ser>
        <c:ser>
          <c:idx val="1"/>
          <c:order val="1"/>
          <c:tx>
            <c:v>Benfords Ideal</c:v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Digit'!$G$169:$G$177</c:f>
              <c:numCache>
                <c:formatCode>0.00%</c:formatCode>
                <c:ptCount val="9"/>
                <c:pt idx="0">
                  <c:v>0.30099999999999999</c:v>
                </c:pt>
                <c:pt idx="1">
                  <c:v>0.17599999999999999</c:v>
                </c:pt>
                <c:pt idx="2">
                  <c:v>0.125</c:v>
                </c:pt>
                <c:pt idx="3">
                  <c:v>9.7000000000000003E-2</c:v>
                </c:pt>
                <c:pt idx="4">
                  <c:v>7.9000000000000001E-2</c:v>
                </c:pt>
                <c:pt idx="5">
                  <c:v>6.7000000000000004E-2</c:v>
                </c:pt>
                <c:pt idx="6">
                  <c:v>5.8000000000000003E-2</c:v>
                </c:pt>
                <c:pt idx="7">
                  <c:v>5.0999999999999997E-2</c:v>
                </c:pt>
                <c:pt idx="8">
                  <c:v>4.5999999999999999E-2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6A-47C3-8DB5-7F580A01257C}"/>
            </c:ext>
          </c:extLst>
        </c:ser>
        <c:ser>
          <c:idx val="2"/>
          <c:order val="2"/>
          <c:tx>
            <c:v>Gary Peters</c:v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'2020 Benford 1st Digit'!$X$172:$X$180</c:f>
              <c:numCache>
                <c:formatCode>0.00%</c:formatCode>
                <c:ptCount val="9"/>
                <c:pt idx="0">
                  <c:v>0.30188679245283018</c:v>
                </c:pt>
                <c:pt idx="1">
                  <c:v>0.25157232704402516</c:v>
                </c:pt>
                <c:pt idx="2">
                  <c:v>0.12578616352201258</c:v>
                </c:pt>
                <c:pt idx="3">
                  <c:v>0.10062893081761007</c:v>
                </c:pt>
                <c:pt idx="4">
                  <c:v>3.7735849056603772E-2</c:v>
                </c:pt>
                <c:pt idx="5">
                  <c:v>6.2893081761006289E-2</c:v>
                </c:pt>
                <c:pt idx="6">
                  <c:v>5.6603773584905662E-2</c:v>
                </c:pt>
                <c:pt idx="7">
                  <c:v>4.40251572327044E-2</c:v>
                </c:pt>
                <c:pt idx="8">
                  <c:v>1.8867924528301886E-2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6A-47C3-8DB5-7F580A01257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839966656"/>
        <c:axId val="1264053808"/>
      </c:barChart>
      <c:catAx>
        <c:axId val="8399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4053808"/>
        <c:crosses val="autoZero"/>
        <c:auto val="1"/>
        <c:lblAlgn val="ctr"/>
        <c:lblOffset val="100"/>
        <c:noMultiLvlLbl val="0"/>
      </c:catAx>
      <c:valAx>
        <c:axId val="126405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96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304223</xdr:colOff>
      <xdr:row>3</xdr:row>
      <xdr:rowOff>54716</xdr:rowOff>
    </xdr:from>
    <xdr:to>
      <xdr:col>15</xdr:col>
      <xdr:colOff>609023</xdr:colOff>
      <xdr:row>18</xdr:row>
      <xdr:rowOff>54716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29FE399-1303-451C-BEDA-4359E9191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597131</xdr:colOff>
      <xdr:row>3</xdr:row>
      <xdr:rowOff>73082</xdr:rowOff>
    </xdr:from>
    <xdr:to>
      <xdr:col>33</xdr:col>
      <xdr:colOff>292331</xdr:colOff>
      <xdr:row>18</xdr:row>
      <xdr:rowOff>73082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F092E10-9950-4A79-9A32-5B30E565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292553</xdr:colOff>
      <xdr:row>19</xdr:row>
      <xdr:rowOff>111850</xdr:rowOff>
    </xdr:from>
    <xdr:to>
      <xdr:col>15</xdr:col>
      <xdr:colOff>597353</xdr:colOff>
      <xdr:row>34</xdr:row>
      <xdr:rowOff>111850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C1366A-CE50-40B3-96FC-C86AF5F787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10044</xdr:colOff>
      <xdr:row>21</xdr:row>
      <xdr:rowOff>100791</xdr:rowOff>
    </xdr:from>
    <xdr:to>
      <xdr:col>33</xdr:col>
      <xdr:colOff>314844</xdr:colOff>
      <xdr:row>36</xdr:row>
      <xdr:rowOff>100791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49DA5BC-992F-491F-B24F-20B08E07B2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295196</xdr:colOff>
      <xdr:row>36</xdr:row>
      <xdr:rowOff>147279</xdr:rowOff>
    </xdr:from>
    <xdr:to>
      <xdr:col>15</xdr:col>
      <xdr:colOff>599996</xdr:colOff>
      <xdr:row>52</xdr:row>
      <xdr:rowOff>21773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21843-35F8-46E0-A424-4E16ADD0B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28115</xdr:colOff>
      <xdr:row>38</xdr:row>
      <xdr:rowOff>69273</xdr:rowOff>
    </xdr:from>
    <xdr:to>
      <xdr:col>33</xdr:col>
      <xdr:colOff>332915</xdr:colOff>
      <xdr:row>53</xdr:row>
      <xdr:rowOff>123876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EBE361-D664-446B-AA91-C2A6D0A39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272783</xdr:colOff>
      <xdr:row>55</xdr:row>
      <xdr:rowOff>12807</xdr:rowOff>
    </xdr:from>
    <xdr:to>
      <xdr:col>15</xdr:col>
      <xdr:colOff>577583</xdr:colOff>
      <xdr:row>69</xdr:row>
      <xdr:rowOff>186979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45A9A3-B770-4C2F-9481-A231B5988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261257</xdr:colOff>
      <xdr:row>3</xdr:row>
      <xdr:rowOff>87086</xdr:rowOff>
    </xdr:from>
    <xdr:to>
      <xdr:col>42</xdr:col>
      <xdr:colOff>566057</xdr:colOff>
      <xdr:row>18</xdr:row>
      <xdr:rowOff>87086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1D71036-1AC7-47B3-8AC5-D309E8A4B7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266700</xdr:colOff>
      <xdr:row>21</xdr:row>
      <xdr:rowOff>76200</xdr:rowOff>
    </xdr:from>
    <xdr:to>
      <xdr:col>42</xdr:col>
      <xdr:colOff>571500</xdr:colOff>
      <xdr:row>36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978C309-C466-4EE2-A073-944089CAB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35</xdr:col>
      <xdr:colOff>266700</xdr:colOff>
      <xdr:row>38</xdr:row>
      <xdr:rowOff>53340</xdr:rowOff>
    </xdr:from>
    <xdr:to>
      <xdr:col>42</xdr:col>
      <xdr:colOff>571500</xdr:colOff>
      <xdr:row>53</xdr:row>
      <xdr:rowOff>110714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E8CE760-AE33-4902-86B6-267FAF628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325354</xdr:colOff>
      <xdr:row>44</xdr:row>
      <xdr:rowOff>54429</xdr:rowOff>
    </xdr:from>
    <xdr:to>
      <xdr:col>9</xdr:col>
      <xdr:colOff>20554</xdr:colOff>
      <xdr:row>59</xdr:row>
      <xdr:rowOff>136072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2BA96CB-078B-4025-BFA5-A13ACFAA4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280804</xdr:colOff>
      <xdr:row>44</xdr:row>
      <xdr:rowOff>61909</xdr:rowOff>
    </xdr:from>
    <xdr:to>
      <xdr:col>16</xdr:col>
      <xdr:colOff>585604</xdr:colOff>
      <xdr:row>59</xdr:row>
      <xdr:rowOff>143552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F004AA0-0C0F-41C1-A64E-0465D9628E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302798</xdr:colOff>
      <xdr:row>61</xdr:row>
      <xdr:rowOff>35362</xdr:rowOff>
    </xdr:from>
    <xdr:to>
      <xdr:col>8</xdr:col>
      <xdr:colOff>607598</xdr:colOff>
      <xdr:row>76</xdr:row>
      <xdr:rowOff>117005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B3FD29D-B937-47CE-A512-83FC9C30B8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303318</xdr:colOff>
      <xdr:row>61</xdr:row>
      <xdr:rowOff>24303</xdr:rowOff>
    </xdr:from>
    <xdr:to>
      <xdr:col>16</xdr:col>
      <xdr:colOff>608118</xdr:colOff>
      <xdr:row>76</xdr:row>
      <xdr:rowOff>105946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1F7F79-6A60-4D39-AA9C-EDBF9F942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283670</xdr:colOff>
      <xdr:row>78</xdr:row>
      <xdr:rowOff>141548</xdr:rowOff>
    </xdr:from>
    <xdr:to>
      <xdr:col>8</xdr:col>
      <xdr:colOff>588470</xdr:colOff>
      <xdr:row>94</xdr:row>
      <xdr:rowOff>103128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DC1C48-A956-4728-A92C-9650DE5E3E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321389</xdr:colOff>
      <xdr:row>78</xdr:row>
      <xdr:rowOff>150628</xdr:rowOff>
    </xdr:from>
    <xdr:to>
      <xdr:col>17</xdr:col>
      <xdr:colOff>16589</xdr:colOff>
      <xdr:row>94</xdr:row>
      <xdr:rowOff>101817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018CBFD-C7B8-4328-8EF7-10F117E9C6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272142</xdr:colOff>
      <xdr:row>96</xdr:row>
      <xdr:rowOff>28848</xdr:rowOff>
    </xdr:from>
    <xdr:to>
      <xdr:col>8</xdr:col>
      <xdr:colOff>576942</xdr:colOff>
      <xdr:row>111</xdr:row>
      <xdr:rowOff>77834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1DF248F7-D110-48C8-AB5F-0F6502067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217073</xdr:colOff>
      <xdr:row>44</xdr:row>
      <xdr:rowOff>75914</xdr:rowOff>
    </xdr:from>
    <xdr:to>
      <xdr:col>24</xdr:col>
      <xdr:colOff>521873</xdr:colOff>
      <xdr:row>59</xdr:row>
      <xdr:rowOff>157557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5C3E3C-89B0-480D-BCEC-F28237379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233401</xdr:colOff>
      <xdr:row>61</xdr:row>
      <xdr:rowOff>21484</xdr:rowOff>
    </xdr:from>
    <xdr:to>
      <xdr:col>24</xdr:col>
      <xdr:colOff>538201</xdr:colOff>
      <xdr:row>76</xdr:row>
      <xdr:rowOff>103127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15DD9F27-F53D-428A-97F7-FFEDDC09A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244287</xdr:colOff>
      <xdr:row>78</xdr:row>
      <xdr:rowOff>145581</xdr:rowOff>
    </xdr:from>
    <xdr:to>
      <xdr:col>24</xdr:col>
      <xdr:colOff>549087</xdr:colOff>
      <xdr:row>94</xdr:row>
      <xdr:rowOff>99541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56F0A8F-7EF3-4686-9B78-18FDF2C4E6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304223</xdr:colOff>
      <xdr:row>3</xdr:row>
      <xdr:rowOff>54716</xdr:rowOff>
    </xdr:from>
    <xdr:to>
      <xdr:col>16</xdr:col>
      <xdr:colOff>609023</xdr:colOff>
      <xdr:row>18</xdr:row>
      <xdr:rowOff>54716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CAFE9-F969-4601-ACEC-67A86D4D0B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597131</xdr:colOff>
      <xdr:row>3</xdr:row>
      <xdr:rowOff>73082</xdr:rowOff>
    </xdr:from>
    <xdr:to>
      <xdr:col>34</xdr:col>
      <xdr:colOff>292331</xdr:colOff>
      <xdr:row>18</xdr:row>
      <xdr:rowOff>73082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CC3015-76A1-4BEE-8E5C-88F02FA00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292553</xdr:colOff>
      <xdr:row>19</xdr:row>
      <xdr:rowOff>111850</xdr:rowOff>
    </xdr:from>
    <xdr:to>
      <xdr:col>16</xdr:col>
      <xdr:colOff>597353</xdr:colOff>
      <xdr:row>34</xdr:row>
      <xdr:rowOff>111850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59C248-29F5-4416-9A90-5AE3C7EA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10044</xdr:colOff>
      <xdr:row>21</xdr:row>
      <xdr:rowOff>100791</xdr:rowOff>
    </xdr:from>
    <xdr:to>
      <xdr:col>34</xdr:col>
      <xdr:colOff>314844</xdr:colOff>
      <xdr:row>36</xdr:row>
      <xdr:rowOff>100791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16628CF-9338-4393-AD5E-F5112A3C6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295196</xdr:colOff>
      <xdr:row>36</xdr:row>
      <xdr:rowOff>147279</xdr:rowOff>
    </xdr:from>
    <xdr:to>
      <xdr:col>16</xdr:col>
      <xdr:colOff>599996</xdr:colOff>
      <xdr:row>52</xdr:row>
      <xdr:rowOff>21773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C6E6B8-7073-4E36-8279-1EB9BB60C6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27</xdr:col>
      <xdr:colOff>28115</xdr:colOff>
      <xdr:row>38</xdr:row>
      <xdr:rowOff>69273</xdr:rowOff>
    </xdr:from>
    <xdr:to>
      <xdr:col>34</xdr:col>
      <xdr:colOff>332915</xdr:colOff>
      <xdr:row>53</xdr:row>
      <xdr:rowOff>123876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43C82DF-45C1-40B3-89A0-6256450CEE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272783</xdr:colOff>
      <xdr:row>55</xdr:row>
      <xdr:rowOff>12807</xdr:rowOff>
    </xdr:from>
    <xdr:to>
      <xdr:col>16</xdr:col>
      <xdr:colOff>577583</xdr:colOff>
      <xdr:row>69</xdr:row>
      <xdr:rowOff>186979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D2717B5-6F41-4BA5-96EB-DEA18B33BF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261257</xdr:colOff>
      <xdr:row>3</xdr:row>
      <xdr:rowOff>87086</xdr:rowOff>
    </xdr:from>
    <xdr:to>
      <xdr:col>43</xdr:col>
      <xdr:colOff>566057</xdr:colOff>
      <xdr:row>18</xdr:row>
      <xdr:rowOff>87086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6AE5773-7990-4593-9EC6-F071CBBA08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266700</xdr:colOff>
      <xdr:row>21</xdr:row>
      <xdr:rowOff>76200</xdr:rowOff>
    </xdr:from>
    <xdr:to>
      <xdr:col>43</xdr:col>
      <xdr:colOff>571500</xdr:colOff>
      <xdr:row>36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4305D0A-A153-42A3-86F1-56D27FA15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266700</xdr:colOff>
      <xdr:row>38</xdr:row>
      <xdr:rowOff>53340</xdr:rowOff>
    </xdr:from>
    <xdr:to>
      <xdr:col>43</xdr:col>
      <xdr:colOff>571500</xdr:colOff>
      <xdr:row>53</xdr:row>
      <xdr:rowOff>110714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3AC6760-92DC-4AB6-BCE8-2F74652BA6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581888</xdr:colOff>
      <xdr:row>2</xdr:row>
      <xdr:rowOff>57498</xdr:rowOff>
    </xdr:from>
    <xdr:to>
      <xdr:col>33</xdr:col>
      <xdr:colOff>374071</xdr:colOff>
      <xdr:row>34</xdr:row>
      <xdr:rowOff>4158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B28FB3-BACA-4843-8A69-5D27C0AB30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595746</xdr:colOff>
      <xdr:row>36</xdr:row>
      <xdr:rowOff>0</xdr:rowOff>
    </xdr:from>
    <xdr:to>
      <xdr:col>33</xdr:col>
      <xdr:colOff>388482</xdr:colOff>
      <xdr:row>67</xdr:row>
      <xdr:rowOff>131618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F0428B-EB32-4029-885E-DAE788C65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3083</xdr:colOff>
      <xdr:row>69</xdr:row>
      <xdr:rowOff>150593</xdr:rowOff>
    </xdr:from>
    <xdr:to>
      <xdr:col>33</xdr:col>
      <xdr:colOff>405419</xdr:colOff>
      <xdr:row>101</xdr:row>
      <xdr:rowOff>102102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35BC70-EBC1-4907-9632-5FE126047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F87DB-7E03-4EE7-87D5-B786A7DC1F63}">
  <dimension ref="A1:I161"/>
  <sheetViews>
    <sheetView workbookViewId="0">
      <selection activeCell="F161" sqref="F3:F161"/>
    </sheetView>
  </sheetViews>
  <sheetFormatPr defaultRowHeight="14.4" x14ac:dyDescent="0.3"/>
  <cols>
    <col min="1" max="1" width="13.21875" customWidth="1"/>
    <col min="2" max="2" width="12.77734375" customWidth="1"/>
    <col min="3" max="4" width="11.77734375" customWidth="1"/>
    <col min="5" max="6" width="11.33203125" customWidth="1"/>
    <col min="7" max="7" width="11.109375" customWidth="1"/>
    <col min="8" max="8" width="9.77734375" bestFit="1" customWidth="1"/>
    <col min="9" max="9" width="9" bestFit="1" customWidth="1"/>
  </cols>
  <sheetData>
    <row r="1" spans="1:9" ht="15" thickBot="1" x14ac:dyDescent="0.35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15.6" thickTop="1" thickBot="1" x14ac:dyDescent="0.35">
      <c r="A2" s="4" t="s">
        <v>0</v>
      </c>
      <c r="B2" s="5" t="s">
        <v>1</v>
      </c>
      <c r="C2" s="5" t="s">
        <v>2</v>
      </c>
      <c r="D2" s="5" t="s">
        <v>17</v>
      </c>
      <c r="E2" s="5" t="s">
        <v>3</v>
      </c>
      <c r="F2" s="5" t="s">
        <v>18</v>
      </c>
      <c r="G2" s="5" t="s">
        <v>16</v>
      </c>
      <c r="H2" s="5" t="s">
        <v>4</v>
      </c>
      <c r="I2" s="5" t="s">
        <v>5</v>
      </c>
    </row>
    <row r="3" spans="1:9" ht="15" thickTop="1" x14ac:dyDescent="0.3">
      <c r="A3" s="8" t="s">
        <v>19</v>
      </c>
      <c r="B3" s="2"/>
      <c r="C3">
        <v>6526</v>
      </c>
      <c r="D3">
        <v>6306</v>
      </c>
      <c r="E3">
        <v>1779</v>
      </c>
      <c r="F3">
        <v>1753</v>
      </c>
      <c r="G3">
        <v>36</v>
      </c>
      <c r="H3" s="6">
        <v>44140</v>
      </c>
      <c r="I3" s="7">
        <v>0.93333333333333324</v>
      </c>
    </row>
    <row r="4" spans="1:9" x14ac:dyDescent="0.3">
      <c r="A4" s="8" t="s">
        <v>20</v>
      </c>
      <c r="B4" s="2"/>
      <c r="C4">
        <v>2300</v>
      </c>
      <c r="D4">
        <v>2272</v>
      </c>
      <c r="E4">
        <v>825</v>
      </c>
      <c r="F4">
        <v>773</v>
      </c>
      <c r="G4">
        <v>30</v>
      </c>
    </row>
    <row r="5" spans="1:9" x14ac:dyDescent="0.3">
      <c r="A5" s="8" t="s">
        <v>21</v>
      </c>
      <c r="B5" s="2"/>
      <c r="C5">
        <v>4018</v>
      </c>
      <c r="D5">
        <v>3929</v>
      </c>
      <c r="E5">
        <v>625</v>
      </c>
      <c r="F5">
        <v>591</v>
      </c>
      <c r="G5">
        <v>25</v>
      </c>
    </row>
    <row r="6" spans="1:9" x14ac:dyDescent="0.3">
      <c r="A6" s="8" t="s">
        <v>22</v>
      </c>
      <c r="B6" s="2"/>
      <c r="C6">
        <v>894</v>
      </c>
      <c r="D6">
        <v>870</v>
      </c>
      <c r="E6">
        <v>652</v>
      </c>
      <c r="F6">
        <v>648</v>
      </c>
      <c r="G6">
        <v>6</v>
      </c>
    </row>
    <row r="7" spans="1:9" x14ac:dyDescent="0.3">
      <c r="A7" s="8" t="s">
        <v>23</v>
      </c>
      <c r="B7" s="2"/>
      <c r="C7">
        <v>8893</v>
      </c>
      <c r="D7">
        <v>8861</v>
      </c>
      <c r="E7">
        <v>9106</v>
      </c>
      <c r="F7">
        <v>8754</v>
      </c>
      <c r="G7">
        <v>206</v>
      </c>
    </row>
    <row r="8" spans="1:9" x14ac:dyDescent="0.3">
      <c r="A8" s="8" t="s">
        <v>24</v>
      </c>
      <c r="B8" s="2"/>
      <c r="C8">
        <v>7774</v>
      </c>
      <c r="D8">
        <v>7614</v>
      </c>
      <c r="E8">
        <v>926</v>
      </c>
      <c r="F8">
        <v>895</v>
      </c>
      <c r="G8">
        <v>74</v>
      </c>
    </row>
    <row r="9" spans="1:9" x14ac:dyDescent="0.3">
      <c r="A9" s="8" t="s">
        <v>25</v>
      </c>
      <c r="B9" s="2"/>
      <c r="C9">
        <v>26794</v>
      </c>
      <c r="D9">
        <v>26310</v>
      </c>
      <c r="E9">
        <v>10448</v>
      </c>
      <c r="F9">
        <v>10057</v>
      </c>
      <c r="G9">
        <v>662</v>
      </c>
    </row>
    <row r="10" spans="1:9" x14ac:dyDescent="0.3">
      <c r="A10" s="8" t="s">
        <v>26</v>
      </c>
      <c r="B10" s="2"/>
      <c r="C10">
        <v>37623</v>
      </c>
      <c r="D10">
        <v>36966</v>
      </c>
      <c r="E10">
        <v>12053</v>
      </c>
      <c r="F10">
        <v>11629</v>
      </c>
      <c r="G10">
        <v>699</v>
      </c>
    </row>
    <row r="11" spans="1:9" x14ac:dyDescent="0.3">
      <c r="A11" s="8" t="s">
        <v>27</v>
      </c>
      <c r="B11" s="2"/>
      <c r="C11">
        <v>4109</v>
      </c>
      <c r="D11">
        <v>4077</v>
      </c>
      <c r="E11">
        <v>2392</v>
      </c>
      <c r="F11">
        <v>2283</v>
      </c>
      <c r="G11">
        <v>58</v>
      </c>
    </row>
    <row r="12" spans="1:9" x14ac:dyDescent="0.3">
      <c r="A12" s="8" t="s">
        <v>28</v>
      </c>
      <c r="B12" s="2"/>
      <c r="C12">
        <v>6409</v>
      </c>
      <c r="D12">
        <v>6277</v>
      </c>
      <c r="E12">
        <v>1268</v>
      </c>
      <c r="F12">
        <v>1203</v>
      </c>
      <c r="G12">
        <v>54</v>
      </c>
    </row>
    <row r="13" spans="1:9" x14ac:dyDescent="0.3">
      <c r="A13" s="8" t="s">
        <v>29</v>
      </c>
      <c r="B13" s="2"/>
      <c r="C13">
        <v>26506</v>
      </c>
      <c r="D13">
        <v>26570</v>
      </c>
      <c r="E13">
        <v>43234</v>
      </c>
      <c r="F13">
        <v>41715</v>
      </c>
      <c r="G13">
        <v>740</v>
      </c>
    </row>
    <row r="14" spans="1:9" x14ac:dyDescent="0.3">
      <c r="A14" s="8" t="s">
        <v>30</v>
      </c>
      <c r="B14" s="2"/>
      <c r="C14">
        <v>4326</v>
      </c>
      <c r="D14">
        <v>4279</v>
      </c>
      <c r="E14">
        <v>1311</v>
      </c>
      <c r="F14">
        <v>1249</v>
      </c>
      <c r="G14">
        <v>67</v>
      </c>
    </row>
    <row r="15" spans="1:9" x14ac:dyDescent="0.3">
      <c r="A15" s="8" t="s">
        <v>31</v>
      </c>
      <c r="B15" s="2"/>
      <c r="C15">
        <v>6980</v>
      </c>
      <c r="D15">
        <v>6802</v>
      </c>
      <c r="E15">
        <v>697</v>
      </c>
      <c r="F15">
        <v>685</v>
      </c>
      <c r="G15">
        <v>54</v>
      </c>
    </row>
    <row r="16" spans="1:9" x14ac:dyDescent="0.3">
      <c r="A16" s="8" t="s">
        <v>32</v>
      </c>
      <c r="B16" s="2"/>
      <c r="C16">
        <v>4248</v>
      </c>
      <c r="D16">
        <v>4239</v>
      </c>
      <c r="E16">
        <v>2780</v>
      </c>
      <c r="F16">
        <v>2597</v>
      </c>
      <c r="G16">
        <v>49</v>
      </c>
    </row>
    <row r="17" spans="1:7" x14ac:dyDescent="0.3">
      <c r="A17" s="8" t="s">
        <v>33</v>
      </c>
      <c r="B17" s="2"/>
      <c r="C17">
        <v>14242</v>
      </c>
      <c r="D17">
        <v>14065</v>
      </c>
      <c r="E17">
        <v>6739</v>
      </c>
      <c r="F17">
        <v>6497</v>
      </c>
      <c r="G17">
        <v>357</v>
      </c>
    </row>
    <row r="18" spans="1:7" x14ac:dyDescent="0.3">
      <c r="A18" s="19" t="s">
        <v>34</v>
      </c>
      <c r="C18">
        <v>18358</v>
      </c>
      <c r="D18">
        <v>18205</v>
      </c>
      <c r="E18">
        <v>11198</v>
      </c>
      <c r="F18">
        <v>10804</v>
      </c>
      <c r="G18">
        <v>454</v>
      </c>
    </row>
    <row r="19" spans="1:7" x14ac:dyDescent="0.3">
      <c r="A19" s="19" t="s">
        <v>35</v>
      </c>
      <c r="C19">
        <v>5399</v>
      </c>
      <c r="D19">
        <v>5406</v>
      </c>
      <c r="E19">
        <v>5206</v>
      </c>
      <c r="F19">
        <v>4986</v>
      </c>
      <c r="G19">
        <v>75</v>
      </c>
    </row>
    <row r="20" spans="1:7" x14ac:dyDescent="0.3">
      <c r="A20" s="19" t="s">
        <v>36</v>
      </c>
      <c r="C20">
        <v>8403</v>
      </c>
      <c r="D20">
        <v>8326</v>
      </c>
      <c r="E20">
        <v>3271</v>
      </c>
      <c r="F20">
        <v>3127</v>
      </c>
      <c r="G20">
        <v>91</v>
      </c>
    </row>
    <row r="21" spans="1:7" x14ac:dyDescent="0.3">
      <c r="A21" s="19" t="s">
        <v>37</v>
      </c>
      <c r="C21">
        <v>923</v>
      </c>
      <c r="D21">
        <v>933</v>
      </c>
      <c r="E21">
        <v>1259</v>
      </c>
      <c r="F21">
        <v>1210</v>
      </c>
      <c r="G21">
        <v>11</v>
      </c>
    </row>
    <row r="22" spans="1:7" x14ac:dyDescent="0.3">
      <c r="A22" s="19" t="s">
        <v>38</v>
      </c>
      <c r="C22">
        <v>15242</v>
      </c>
      <c r="D22">
        <v>14977</v>
      </c>
      <c r="E22">
        <v>7963</v>
      </c>
      <c r="F22">
        <v>7463</v>
      </c>
      <c r="G22">
        <v>466</v>
      </c>
    </row>
    <row r="23" spans="1:7" x14ac:dyDescent="0.3">
      <c r="A23" s="19" t="s">
        <v>39</v>
      </c>
      <c r="C23">
        <v>3129</v>
      </c>
      <c r="D23">
        <v>3073</v>
      </c>
      <c r="E23">
        <v>1257</v>
      </c>
      <c r="F23">
        <v>1224</v>
      </c>
      <c r="G23">
        <v>29</v>
      </c>
    </row>
    <row r="24" spans="1:7" x14ac:dyDescent="0.3">
      <c r="A24" s="19" t="s">
        <v>40</v>
      </c>
      <c r="C24">
        <v>37444</v>
      </c>
      <c r="D24">
        <v>36970</v>
      </c>
      <c r="E24">
        <v>16212</v>
      </c>
      <c r="F24">
        <v>15529</v>
      </c>
      <c r="G24">
        <v>760</v>
      </c>
    </row>
    <row r="25" spans="1:7" x14ac:dyDescent="0.3">
      <c r="A25" s="19" t="s">
        <v>41</v>
      </c>
      <c r="C25">
        <v>25142</v>
      </c>
      <c r="D25">
        <v>24552</v>
      </c>
      <c r="E25">
        <v>6927</v>
      </c>
      <c r="F25">
        <v>6593</v>
      </c>
      <c r="G25">
        <v>491</v>
      </c>
    </row>
    <row r="26" spans="1:7" x14ac:dyDescent="0.3">
      <c r="A26" s="19" t="s">
        <v>42</v>
      </c>
      <c r="C26">
        <v>3419</v>
      </c>
      <c r="D26">
        <v>3357</v>
      </c>
      <c r="E26">
        <v>1100</v>
      </c>
      <c r="F26">
        <v>1013</v>
      </c>
      <c r="G26">
        <v>44</v>
      </c>
    </row>
    <row r="27" spans="1:7" x14ac:dyDescent="0.3">
      <c r="A27" s="19" t="s">
        <v>43</v>
      </c>
      <c r="C27">
        <v>53173</v>
      </c>
      <c r="D27">
        <v>52926</v>
      </c>
      <c r="E27">
        <v>78128</v>
      </c>
      <c r="F27">
        <v>75774</v>
      </c>
      <c r="G27">
        <v>1914</v>
      </c>
    </row>
    <row r="28" spans="1:7" x14ac:dyDescent="0.3">
      <c r="A28" s="19" t="s">
        <v>44</v>
      </c>
      <c r="C28">
        <v>879</v>
      </c>
      <c r="D28">
        <v>849</v>
      </c>
      <c r="E28">
        <v>667</v>
      </c>
      <c r="F28">
        <v>636</v>
      </c>
      <c r="G28">
        <v>35</v>
      </c>
    </row>
    <row r="29" spans="1:7" x14ac:dyDescent="0.3">
      <c r="A29" s="19" t="s">
        <v>45</v>
      </c>
      <c r="C29">
        <v>8058</v>
      </c>
      <c r="D29">
        <v>7773</v>
      </c>
      <c r="E29">
        <v>1852</v>
      </c>
      <c r="F29">
        <v>1884</v>
      </c>
      <c r="G29">
        <v>131</v>
      </c>
    </row>
    <row r="30" spans="1:7" x14ac:dyDescent="0.3">
      <c r="A30" s="19" t="s">
        <v>46</v>
      </c>
      <c r="C30">
        <v>99474</v>
      </c>
      <c r="D30">
        <v>99279</v>
      </c>
      <c r="E30">
        <v>42683</v>
      </c>
      <c r="F30">
        <v>39822</v>
      </c>
      <c r="G30">
        <v>2441</v>
      </c>
    </row>
    <row r="31" spans="1:7" x14ac:dyDescent="0.3">
      <c r="A31" s="19" t="s">
        <v>47</v>
      </c>
      <c r="C31">
        <v>14385</v>
      </c>
      <c r="D31">
        <v>15018</v>
      </c>
      <c r="E31">
        <v>35882</v>
      </c>
      <c r="F31">
        <v>34396</v>
      </c>
      <c r="G31">
        <v>831</v>
      </c>
    </row>
    <row r="32" spans="1:7" x14ac:dyDescent="0.3">
      <c r="A32" s="19" t="s">
        <v>48</v>
      </c>
      <c r="C32">
        <v>637</v>
      </c>
      <c r="D32">
        <v>647</v>
      </c>
      <c r="E32">
        <v>788</v>
      </c>
      <c r="F32">
        <v>747</v>
      </c>
      <c r="G32">
        <v>7</v>
      </c>
    </row>
    <row r="33" spans="1:7" x14ac:dyDescent="0.3">
      <c r="A33" s="19" t="s">
        <v>49</v>
      </c>
      <c r="C33">
        <v>15178</v>
      </c>
      <c r="D33">
        <v>14254</v>
      </c>
      <c r="E33">
        <v>90586</v>
      </c>
      <c r="F33">
        <v>89054</v>
      </c>
      <c r="G33">
        <v>986</v>
      </c>
    </row>
    <row r="34" spans="1:7" x14ac:dyDescent="0.3">
      <c r="A34" s="19" t="s">
        <v>50</v>
      </c>
      <c r="C34">
        <v>2104</v>
      </c>
      <c r="D34">
        <v>2082</v>
      </c>
      <c r="E34">
        <v>744</v>
      </c>
      <c r="F34">
        <v>660</v>
      </c>
      <c r="G34">
        <v>12</v>
      </c>
    </row>
    <row r="35" spans="1:7" x14ac:dyDescent="0.3">
      <c r="A35" s="19" t="s">
        <v>51</v>
      </c>
      <c r="C35">
        <v>164965</v>
      </c>
      <c r="D35">
        <v>169173</v>
      </c>
      <c r="E35">
        <v>221234</v>
      </c>
      <c r="F35">
        <v>210280</v>
      </c>
      <c r="G35">
        <v>6415</v>
      </c>
    </row>
    <row r="36" spans="1:7" x14ac:dyDescent="0.3">
      <c r="A36" s="19" t="s">
        <v>52</v>
      </c>
      <c r="C36">
        <v>10532</v>
      </c>
      <c r="D36">
        <v>10380</v>
      </c>
      <c r="E36">
        <v>4463</v>
      </c>
      <c r="F36">
        <v>4237</v>
      </c>
      <c r="G36">
        <v>124</v>
      </c>
    </row>
    <row r="37" spans="1:7" x14ac:dyDescent="0.3">
      <c r="A37" s="19" t="s">
        <v>53</v>
      </c>
      <c r="C37">
        <v>11766</v>
      </c>
      <c r="D37">
        <v>11634</v>
      </c>
      <c r="E37">
        <v>4182</v>
      </c>
      <c r="F37">
        <v>3986</v>
      </c>
      <c r="G37">
        <v>119</v>
      </c>
    </row>
    <row r="38" spans="1:7" x14ac:dyDescent="0.3">
      <c r="A38" s="19" t="s">
        <v>54</v>
      </c>
      <c r="C38">
        <v>49952</v>
      </c>
      <c r="D38">
        <v>50158</v>
      </c>
      <c r="E38">
        <v>29175</v>
      </c>
      <c r="F38">
        <v>27709</v>
      </c>
      <c r="G38">
        <v>1327</v>
      </c>
    </row>
    <row r="39" spans="1:7" x14ac:dyDescent="0.3">
      <c r="A39" s="19" t="s">
        <v>55</v>
      </c>
      <c r="C39">
        <v>4900</v>
      </c>
      <c r="D39">
        <v>4864</v>
      </c>
      <c r="E39">
        <v>2058</v>
      </c>
      <c r="F39">
        <v>1962</v>
      </c>
      <c r="G39">
        <v>76</v>
      </c>
    </row>
    <row r="40" spans="1:7" x14ac:dyDescent="0.3">
      <c r="A40" s="19" t="s">
        <v>56</v>
      </c>
      <c r="C40">
        <v>51405</v>
      </c>
      <c r="D40">
        <v>51210</v>
      </c>
      <c r="E40">
        <v>24072</v>
      </c>
      <c r="F40">
        <v>22787</v>
      </c>
      <c r="G40">
        <v>1080</v>
      </c>
    </row>
    <row r="41" spans="1:7" x14ac:dyDescent="0.3">
      <c r="A41" s="19" t="s">
        <v>57</v>
      </c>
      <c r="C41">
        <v>4421</v>
      </c>
      <c r="D41">
        <v>4325</v>
      </c>
      <c r="E41">
        <v>1609</v>
      </c>
      <c r="F41">
        <v>1555</v>
      </c>
      <c r="G41">
        <v>59</v>
      </c>
    </row>
    <row r="42" spans="1:7" x14ac:dyDescent="0.3">
      <c r="A42" s="19" t="s">
        <v>58</v>
      </c>
      <c r="C42">
        <v>4982</v>
      </c>
      <c r="D42">
        <v>5048</v>
      </c>
      <c r="E42">
        <v>2980</v>
      </c>
      <c r="F42">
        <v>2805</v>
      </c>
      <c r="G42">
        <v>66</v>
      </c>
    </row>
    <row r="43" spans="1:7" x14ac:dyDescent="0.3">
      <c r="A43" s="19" t="s">
        <v>59</v>
      </c>
      <c r="C43">
        <v>6058</v>
      </c>
      <c r="D43">
        <v>5866</v>
      </c>
      <c r="E43">
        <v>1258</v>
      </c>
      <c r="F43">
        <v>1249</v>
      </c>
      <c r="G43">
        <v>107</v>
      </c>
    </row>
    <row r="44" spans="1:7" x14ac:dyDescent="0.3">
      <c r="A44" s="19" t="s">
        <v>60</v>
      </c>
      <c r="C44">
        <v>13393</v>
      </c>
      <c r="D44">
        <v>13214</v>
      </c>
      <c r="E44">
        <v>2486</v>
      </c>
      <c r="F44">
        <v>2287</v>
      </c>
      <c r="G44">
        <v>196</v>
      </c>
    </row>
    <row r="45" spans="1:7" x14ac:dyDescent="0.3">
      <c r="A45" s="19" t="s">
        <v>61</v>
      </c>
      <c r="C45">
        <v>6752</v>
      </c>
      <c r="D45">
        <v>6690</v>
      </c>
      <c r="E45">
        <v>4772</v>
      </c>
      <c r="F45">
        <v>4557</v>
      </c>
      <c r="G45">
        <v>89</v>
      </c>
    </row>
    <row r="46" spans="1:7" x14ac:dyDescent="0.3">
      <c r="A46" s="19" t="s">
        <v>62</v>
      </c>
      <c r="C46">
        <v>57993</v>
      </c>
      <c r="D46">
        <v>61487</v>
      </c>
      <c r="E46">
        <v>305197</v>
      </c>
      <c r="F46">
        <v>295621</v>
      </c>
      <c r="G46">
        <v>4169</v>
      </c>
    </row>
    <row r="47" spans="1:7" x14ac:dyDescent="0.3">
      <c r="A47" s="19" t="s">
        <v>63</v>
      </c>
      <c r="C47">
        <v>5839</v>
      </c>
      <c r="D47">
        <v>5788</v>
      </c>
      <c r="E47">
        <v>2170</v>
      </c>
      <c r="F47">
        <v>2020</v>
      </c>
      <c r="G47">
        <v>55</v>
      </c>
    </row>
    <row r="48" spans="1:7" x14ac:dyDescent="0.3">
      <c r="A48" s="19" t="s">
        <v>64</v>
      </c>
      <c r="C48">
        <v>2155</v>
      </c>
      <c r="D48">
        <v>2154</v>
      </c>
      <c r="E48">
        <v>1908</v>
      </c>
      <c r="F48">
        <v>1823</v>
      </c>
      <c r="G48">
        <v>35</v>
      </c>
    </row>
    <row r="49" spans="1:7" x14ac:dyDescent="0.3">
      <c r="A49" s="19" t="s">
        <v>65</v>
      </c>
      <c r="C49">
        <v>10419</v>
      </c>
      <c r="D49">
        <v>10545</v>
      </c>
      <c r="E49">
        <v>24407</v>
      </c>
      <c r="F49">
        <v>23671</v>
      </c>
      <c r="G49">
        <v>277</v>
      </c>
    </row>
    <row r="50" spans="1:7" x14ac:dyDescent="0.3">
      <c r="A50" s="19" t="s">
        <v>66</v>
      </c>
      <c r="C50">
        <v>25301</v>
      </c>
      <c r="D50">
        <v>24860</v>
      </c>
      <c r="E50">
        <v>42587</v>
      </c>
      <c r="F50">
        <v>41580</v>
      </c>
      <c r="G50">
        <v>827</v>
      </c>
    </row>
    <row r="51" spans="1:7" x14ac:dyDescent="0.3">
      <c r="A51" s="19" t="s">
        <v>67</v>
      </c>
      <c r="C51">
        <v>2719</v>
      </c>
      <c r="D51">
        <v>2793</v>
      </c>
      <c r="E51">
        <v>2437</v>
      </c>
      <c r="F51">
        <v>2232</v>
      </c>
      <c r="G51">
        <v>28</v>
      </c>
    </row>
    <row r="52" spans="1:7" x14ac:dyDescent="0.3">
      <c r="A52" s="19" t="s">
        <v>68</v>
      </c>
      <c r="C52">
        <v>1256</v>
      </c>
      <c r="D52">
        <v>1232</v>
      </c>
      <c r="E52">
        <v>167</v>
      </c>
      <c r="F52">
        <v>162</v>
      </c>
      <c r="G52">
        <v>18</v>
      </c>
    </row>
    <row r="53" spans="1:7" x14ac:dyDescent="0.3">
      <c r="A53" s="19" t="s">
        <v>69</v>
      </c>
      <c r="C53">
        <v>23340</v>
      </c>
      <c r="D53">
        <v>22815</v>
      </c>
      <c r="E53">
        <v>7706</v>
      </c>
      <c r="F53">
        <v>7616</v>
      </c>
      <c r="G53">
        <v>491</v>
      </c>
    </row>
    <row r="54" spans="1:7" x14ac:dyDescent="0.3">
      <c r="A54" s="19" t="s">
        <v>70</v>
      </c>
      <c r="C54">
        <v>6212</v>
      </c>
      <c r="D54">
        <v>6212</v>
      </c>
      <c r="E54">
        <v>2858</v>
      </c>
      <c r="F54">
        <v>2698</v>
      </c>
      <c r="G54">
        <v>65</v>
      </c>
    </row>
    <row r="55" spans="1:7" x14ac:dyDescent="0.3">
      <c r="A55" s="19" t="s">
        <v>71</v>
      </c>
      <c r="C55">
        <v>6551</v>
      </c>
      <c r="D55">
        <v>6513</v>
      </c>
      <c r="E55">
        <v>2884</v>
      </c>
      <c r="F55">
        <v>2720</v>
      </c>
      <c r="G55">
        <v>66</v>
      </c>
    </row>
    <row r="56" spans="1:7" x14ac:dyDescent="0.3">
      <c r="A56" s="19" t="s">
        <v>72</v>
      </c>
      <c r="C56">
        <v>2888</v>
      </c>
      <c r="D56">
        <v>2876</v>
      </c>
      <c r="E56">
        <v>1323</v>
      </c>
      <c r="F56">
        <v>1250</v>
      </c>
      <c r="G56">
        <v>35</v>
      </c>
    </row>
    <row r="57" spans="1:7" x14ac:dyDescent="0.3">
      <c r="A57" s="19" t="s">
        <v>73</v>
      </c>
      <c r="C57">
        <v>12144</v>
      </c>
      <c r="D57">
        <v>11950</v>
      </c>
      <c r="E57">
        <v>2571</v>
      </c>
      <c r="F57">
        <v>2415</v>
      </c>
      <c r="G57">
        <v>110</v>
      </c>
    </row>
    <row r="58" spans="1:7" x14ac:dyDescent="0.3">
      <c r="A58" s="19" t="s">
        <v>74</v>
      </c>
      <c r="C58">
        <v>36312</v>
      </c>
      <c r="D58">
        <v>36790</v>
      </c>
      <c r="E58">
        <v>31854</v>
      </c>
      <c r="F58">
        <v>30289</v>
      </c>
      <c r="G58">
        <v>930</v>
      </c>
    </row>
    <row r="59" spans="1:7" x14ac:dyDescent="0.3">
      <c r="A59" s="19" t="s">
        <v>75</v>
      </c>
      <c r="C59">
        <v>26843</v>
      </c>
      <c r="D59">
        <v>26469</v>
      </c>
      <c r="E59">
        <v>10818</v>
      </c>
      <c r="F59">
        <v>10343</v>
      </c>
      <c r="G59">
        <v>494</v>
      </c>
    </row>
    <row r="60" spans="1:7" x14ac:dyDescent="0.3">
      <c r="A60" s="19" t="s">
        <v>76</v>
      </c>
      <c r="C60">
        <v>85081</v>
      </c>
      <c r="D60">
        <v>85614</v>
      </c>
      <c r="E60">
        <v>42177</v>
      </c>
      <c r="F60">
        <v>39202</v>
      </c>
      <c r="G60">
        <v>1979</v>
      </c>
    </row>
    <row r="61" spans="1:7" x14ac:dyDescent="0.3">
      <c r="A61" s="19" t="s">
        <v>77</v>
      </c>
      <c r="C61">
        <v>9066</v>
      </c>
      <c r="D61">
        <v>8992</v>
      </c>
      <c r="E61">
        <v>1593</v>
      </c>
      <c r="F61">
        <v>1463</v>
      </c>
      <c r="G61">
        <v>103</v>
      </c>
    </row>
    <row r="62" spans="1:7" x14ac:dyDescent="0.3">
      <c r="A62" s="19" t="s">
        <v>78</v>
      </c>
      <c r="C62">
        <v>135043</v>
      </c>
      <c r="D62">
        <v>144199</v>
      </c>
      <c r="E62">
        <v>373569</v>
      </c>
      <c r="F62">
        <v>356133</v>
      </c>
      <c r="G62">
        <v>6082</v>
      </c>
    </row>
    <row r="63" spans="1:7" x14ac:dyDescent="0.3">
      <c r="A63" s="19" t="s">
        <v>79</v>
      </c>
      <c r="C63">
        <v>13382</v>
      </c>
      <c r="D63">
        <v>13160</v>
      </c>
      <c r="E63">
        <v>2905</v>
      </c>
      <c r="F63">
        <v>2692</v>
      </c>
      <c r="G63">
        <v>163</v>
      </c>
    </row>
    <row r="64" spans="1:7" x14ac:dyDescent="0.3">
      <c r="A64" s="19" t="s">
        <v>80</v>
      </c>
      <c r="C64">
        <v>1403</v>
      </c>
      <c r="D64">
        <v>1366</v>
      </c>
      <c r="E64">
        <v>155</v>
      </c>
      <c r="F64">
        <v>150</v>
      </c>
      <c r="G64">
        <v>8</v>
      </c>
    </row>
    <row r="65" spans="1:7" x14ac:dyDescent="0.3">
      <c r="A65" s="19" t="s">
        <v>81</v>
      </c>
      <c r="C65">
        <v>25581</v>
      </c>
      <c r="D65">
        <v>25530</v>
      </c>
      <c r="E65">
        <v>15857</v>
      </c>
      <c r="F65">
        <v>14917</v>
      </c>
      <c r="G65">
        <v>488</v>
      </c>
    </row>
    <row r="66" spans="1:7" x14ac:dyDescent="0.3">
      <c r="A66" s="19" t="s">
        <v>82</v>
      </c>
      <c r="C66">
        <v>19385</v>
      </c>
      <c r="D66">
        <v>18996</v>
      </c>
      <c r="E66">
        <v>4382</v>
      </c>
      <c r="F66">
        <v>4180</v>
      </c>
      <c r="G66">
        <v>244</v>
      </c>
    </row>
    <row r="67" spans="1:7" x14ac:dyDescent="0.3">
      <c r="A67" s="19" t="s">
        <v>83</v>
      </c>
      <c r="C67">
        <v>7027</v>
      </c>
      <c r="D67">
        <v>6962</v>
      </c>
      <c r="E67">
        <v>3608</v>
      </c>
      <c r="F67">
        <v>3455</v>
      </c>
      <c r="G67">
        <v>54</v>
      </c>
    </row>
    <row r="68" spans="1:7" x14ac:dyDescent="0.3">
      <c r="A68" s="19" t="s">
        <v>84</v>
      </c>
      <c r="C68">
        <v>7068</v>
      </c>
      <c r="D68">
        <v>7246</v>
      </c>
      <c r="E68">
        <v>4083</v>
      </c>
      <c r="F68">
        <v>3759</v>
      </c>
      <c r="G68">
        <v>91</v>
      </c>
    </row>
    <row r="69" spans="1:7" x14ac:dyDescent="0.3">
      <c r="A69" s="19" t="s">
        <v>85</v>
      </c>
      <c r="C69">
        <v>163937</v>
      </c>
      <c r="D69">
        <v>164381</v>
      </c>
      <c r="E69">
        <v>236336</v>
      </c>
      <c r="F69">
        <v>228378</v>
      </c>
      <c r="G69">
        <v>5408</v>
      </c>
    </row>
    <row r="70" spans="1:7" x14ac:dyDescent="0.3">
      <c r="A70" s="19" t="s">
        <v>86</v>
      </c>
      <c r="C70">
        <v>16616</v>
      </c>
      <c r="D70">
        <v>16366</v>
      </c>
      <c r="E70">
        <v>3559</v>
      </c>
      <c r="F70">
        <v>3337</v>
      </c>
      <c r="G70">
        <v>232</v>
      </c>
    </row>
    <row r="71" spans="1:7" x14ac:dyDescent="0.3">
      <c r="A71" s="19" t="s">
        <v>87</v>
      </c>
      <c r="C71">
        <v>64105</v>
      </c>
      <c r="D71">
        <v>63775</v>
      </c>
      <c r="E71">
        <v>25002</v>
      </c>
      <c r="F71">
        <v>23461</v>
      </c>
      <c r="G71">
        <v>1317</v>
      </c>
    </row>
    <row r="72" spans="1:7" x14ac:dyDescent="0.3">
      <c r="A72" s="19" t="s">
        <v>88</v>
      </c>
      <c r="C72">
        <v>1159</v>
      </c>
      <c r="D72">
        <v>1173</v>
      </c>
      <c r="E72">
        <v>2982</v>
      </c>
      <c r="F72">
        <v>2855</v>
      </c>
      <c r="G72">
        <v>21</v>
      </c>
    </row>
    <row r="73" spans="1:7" x14ac:dyDescent="0.3">
      <c r="A73" s="19" t="s">
        <v>89</v>
      </c>
      <c r="C73">
        <v>12326</v>
      </c>
      <c r="D73">
        <v>12011</v>
      </c>
      <c r="E73">
        <v>1792</v>
      </c>
      <c r="F73">
        <v>1764</v>
      </c>
      <c r="G73">
        <v>124</v>
      </c>
    </row>
    <row r="74" spans="1:7" x14ac:dyDescent="0.3">
      <c r="A74" s="19" t="s">
        <v>90</v>
      </c>
      <c r="C74">
        <v>14305</v>
      </c>
      <c r="D74">
        <v>14264</v>
      </c>
      <c r="E74">
        <v>5450</v>
      </c>
      <c r="F74">
        <v>5187</v>
      </c>
      <c r="G74">
        <v>214</v>
      </c>
    </row>
    <row r="75" spans="1:7" x14ac:dyDescent="0.3">
      <c r="A75" s="19" t="s">
        <v>91</v>
      </c>
      <c r="C75">
        <v>9460</v>
      </c>
      <c r="D75">
        <v>9375</v>
      </c>
      <c r="E75">
        <v>3155</v>
      </c>
      <c r="F75">
        <v>2935</v>
      </c>
      <c r="G75">
        <v>106</v>
      </c>
    </row>
    <row r="76" spans="1:7" x14ac:dyDescent="0.3">
      <c r="A76" s="19" t="s">
        <v>92</v>
      </c>
      <c r="C76">
        <v>4515</v>
      </c>
      <c r="D76">
        <v>4412</v>
      </c>
      <c r="E76">
        <v>823</v>
      </c>
      <c r="F76">
        <v>801</v>
      </c>
      <c r="G76">
        <v>50</v>
      </c>
    </row>
    <row r="77" spans="1:7" x14ac:dyDescent="0.3">
      <c r="A77" s="19" t="s">
        <v>93</v>
      </c>
      <c r="C77">
        <v>48136</v>
      </c>
      <c r="D77">
        <v>47439</v>
      </c>
      <c r="E77">
        <v>73118</v>
      </c>
      <c r="F77">
        <v>71432</v>
      </c>
      <c r="G77">
        <v>1275</v>
      </c>
    </row>
    <row r="78" spans="1:7" x14ac:dyDescent="0.3">
      <c r="A78" s="19" t="s">
        <v>94</v>
      </c>
      <c r="C78">
        <v>41468</v>
      </c>
      <c r="D78">
        <v>41371</v>
      </c>
      <c r="E78">
        <v>32149</v>
      </c>
      <c r="F78">
        <v>30881</v>
      </c>
      <c r="G78">
        <v>1053</v>
      </c>
    </row>
    <row r="79" spans="1:7" x14ac:dyDescent="0.3">
      <c r="A79" s="19" t="s">
        <v>95</v>
      </c>
      <c r="C79">
        <v>3128</v>
      </c>
      <c r="D79">
        <v>3091</v>
      </c>
      <c r="E79">
        <v>1007</v>
      </c>
      <c r="F79">
        <v>981</v>
      </c>
      <c r="G79">
        <v>26</v>
      </c>
    </row>
    <row r="80" spans="1:7" x14ac:dyDescent="0.3">
      <c r="A80" s="19" t="s">
        <v>96</v>
      </c>
      <c r="C80">
        <v>29491</v>
      </c>
      <c r="D80">
        <v>29160</v>
      </c>
      <c r="E80">
        <v>7641</v>
      </c>
      <c r="F80">
        <v>7261</v>
      </c>
      <c r="G80">
        <v>531</v>
      </c>
    </row>
    <row r="81" spans="1:7" x14ac:dyDescent="0.3">
      <c r="A81" s="19" t="s">
        <v>97</v>
      </c>
      <c r="C81">
        <v>5809</v>
      </c>
      <c r="D81">
        <v>5738</v>
      </c>
      <c r="E81">
        <v>1759</v>
      </c>
      <c r="F81">
        <v>1689</v>
      </c>
      <c r="G81">
        <v>61</v>
      </c>
    </row>
    <row r="82" spans="1:7" x14ac:dyDescent="0.3">
      <c r="A82" s="19" t="s">
        <v>98</v>
      </c>
      <c r="C82">
        <v>4695</v>
      </c>
      <c r="D82">
        <v>4574</v>
      </c>
      <c r="E82">
        <v>1028</v>
      </c>
      <c r="F82">
        <v>1013</v>
      </c>
      <c r="G82">
        <v>48</v>
      </c>
    </row>
    <row r="83" spans="1:7" x14ac:dyDescent="0.3">
      <c r="A83" s="19" t="s">
        <v>99</v>
      </c>
      <c r="C83">
        <v>3534</v>
      </c>
      <c r="D83">
        <v>3535</v>
      </c>
      <c r="E83">
        <v>4053</v>
      </c>
      <c r="F83">
        <v>3906</v>
      </c>
      <c r="G83">
        <v>44</v>
      </c>
    </row>
    <row r="84" spans="1:7" x14ac:dyDescent="0.3">
      <c r="A84" s="19" t="s">
        <v>100</v>
      </c>
      <c r="C84">
        <v>2158</v>
      </c>
      <c r="D84">
        <v>2152</v>
      </c>
      <c r="E84">
        <v>1265</v>
      </c>
      <c r="F84">
        <v>1193</v>
      </c>
      <c r="G84">
        <v>28</v>
      </c>
    </row>
    <row r="85" spans="1:7" x14ac:dyDescent="0.3">
      <c r="A85" s="19" t="s">
        <v>101</v>
      </c>
      <c r="C85">
        <v>2850</v>
      </c>
      <c r="D85">
        <v>2801</v>
      </c>
      <c r="E85">
        <v>1222</v>
      </c>
      <c r="F85">
        <v>1158</v>
      </c>
      <c r="G85">
        <v>28</v>
      </c>
    </row>
    <row r="86" spans="1:7" x14ac:dyDescent="0.3">
      <c r="A86" s="19" t="s">
        <v>102</v>
      </c>
      <c r="C86">
        <v>9960</v>
      </c>
      <c r="D86">
        <v>9848</v>
      </c>
      <c r="E86">
        <v>4884</v>
      </c>
      <c r="F86">
        <v>4685</v>
      </c>
      <c r="G86">
        <v>112</v>
      </c>
    </row>
    <row r="87" spans="1:7" x14ac:dyDescent="0.3">
      <c r="A87" s="19" t="s">
        <v>103</v>
      </c>
      <c r="C87">
        <v>6322</v>
      </c>
      <c r="D87">
        <v>6272</v>
      </c>
      <c r="E87">
        <v>2612</v>
      </c>
      <c r="F87">
        <v>2508</v>
      </c>
      <c r="G87">
        <v>94</v>
      </c>
    </row>
    <row r="88" spans="1:7" x14ac:dyDescent="0.3">
      <c r="A88" s="19" t="s">
        <v>104</v>
      </c>
      <c r="C88">
        <v>2509</v>
      </c>
      <c r="D88">
        <v>2481</v>
      </c>
      <c r="E88">
        <v>1019</v>
      </c>
      <c r="F88">
        <v>944</v>
      </c>
      <c r="G88">
        <v>48</v>
      </c>
    </row>
    <row r="89" spans="1:7" x14ac:dyDescent="0.3">
      <c r="A89" s="19" t="s">
        <v>105</v>
      </c>
      <c r="C89">
        <v>14351</v>
      </c>
      <c r="D89">
        <v>14225</v>
      </c>
      <c r="E89">
        <v>7875</v>
      </c>
      <c r="F89">
        <v>7512</v>
      </c>
      <c r="G89">
        <v>162</v>
      </c>
    </row>
    <row r="90" spans="1:7" x14ac:dyDescent="0.3">
      <c r="A90" s="19" t="s">
        <v>106</v>
      </c>
      <c r="C90">
        <v>11998</v>
      </c>
      <c r="D90">
        <v>11854</v>
      </c>
      <c r="E90">
        <v>4556</v>
      </c>
      <c r="F90">
        <v>4422</v>
      </c>
      <c r="G90">
        <v>148</v>
      </c>
    </row>
    <row r="91" spans="1:7" x14ac:dyDescent="0.3">
      <c r="A91" s="19" t="s">
        <v>107</v>
      </c>
      <c r="C91">
        <v>7944</v>
      </c>
      <c r="D91">
        <v>7728</v>
      </c>
      <c r="E91">
        <v>13051</v>
      </c>
      <c r="F91">
        <v>12695</v>
      </c>
      <c r="G91">
        <v>331</v>
      </c>
    </row>
    <row r="92" spans="1:7" x14ac:dyDescent="0.3">
      <c r="A92" s="19" t="s">
        <v>108</v>
      </c>
      <c r="C92">
        <v>3175</v>
      </c>
      <c r="D92">
        <v>3135</v>
      </c>
      <c r="E92">
        <v>1432</v>
      </c>
      <c r="F92">
        <v>1370</v>
      </c>
      <c r="G92">
        <v>36</v>
      </c>
    </row>
    <row r="93" spans="1:7" x14ac:dyDescent="0.3">
      <c r="A93" s="19" t="s">
        <v>109</v>
      </c>
      <c r="C93">
        <v>3508</v>
      </c>
      <c r="D93">
        <v>3371</v>
      </c>
      <c r="E93">
        <v>2015</v>
      </c>
      <c r="F93">
        <v>2010</v>
      </c>
      <c r="G93">
        <v>94</v>
      </c>
    </row>
    <row r="94" spans="1:7" x14ac:dyDescent="0.3">
      <c r="A94" s="19" t="s">
        <v>110</v>
      </c>
      <c r="C94">
        <v>25520</v>
      </c>
      <c r="D94">
        <v>25454</v>
      </c>
      <c r="E94">
        <v>19832</v>
      </c>
      <c r="F94">
        <v>18876</v>
      </c>
      <c r="G94">
        <v>538</v>
      </c>
    </row>
    <row r="95" spans="1:7" x14ac:dyDescent="0.3">
      <c r="A95" s="19" t="s">
        <v>111</v>
      </c>
      <c r="C95">
        <v>12160</v>
      </c>
      <c r="D95">
        <v>11937</v>
      </c>
      <c r="E95">
        <v>3122</v>
      </c>
      <c r="F95">
        <v>2924</v>
      </c>
      <c r="G95">
        <v>242</v>
      </c>
    </row>
    <row r="96" spans="1:7" x14ac:dyDescent="0.3">
      <c r="A96" s="19" t="s">
        <v>112</v>
      </c>
      <c r="C96">
        <v>1783</v>
      </c>
      <c r="D96">
        <v>1787</v>
      </c>
      <c r="E96">
        <v>2857</v>
      </c>
      <c r="F96">
        <v>2727</v>
      </c>
      <c r="G96">
        <v>22</v>
      </c>
    </row>
    <row r="97" spans="1:7" x14ac:dyDescent="0.3">
      <c r="A97" s="19" t="s">
        <v>113</v>
      </c>
      <c r="C97">
        <v>11146</v>
      </c>
      <c r="D97">
        <v>10953</v>
      </c>
      <c r="E97">
        <v>3364</v>
      </c>
      <c r="F97">
        <v>3264</v>
      </c>
      <c r="G97">
        <v>196</v>
      </c>
    </row>
    <row r="98" spans="1:7" x14ac:dyDescent="0.3">
      <c r="A98" s="19" t="s">
        <v>114</v>
      </c>
      <c r="C98">
        <v>2275</v>
      </c>
      <c r="D98">
        <v>2248</v>
      </c>
      <c r="E98">
        <v>1311</v>
      </c>
      <c r="F98">
        <v>1267</v>
      </c>
      <c r="G98">
        <v>38</v>
      </c>
    </row>
    <row r="99" spans="1:7" x14ac:dyDescent="0.3">
      <c r="A99" s="19" t="s">
        <v>115</v>
      </c>
      <c r="C99">
        <v>6165</v>
      </c>
      <c r="D99">
        <v>6196</v>
      </c>
      <c r="E99">
        <v>4168</v>
      </c>
      <c r="F99">
        <v>3968</v>
      </c>
      <c r="G99">
        <v>117</v>
      </c>
    </row>
    <row r="100" spans="1:7" x14ac:dyDescent="0.3">
      <c r="A100" s="19" t="s">
        <v>116</v>
      </c>
      <c r="C100">
        <v>4016</v>
      </c>
      <c r="D100">
        <v>3967</v>
      </c>
      <c r="E100">
        <v>2611</v>
      </c>
      <c r="F100">
        <v>2497</v>
      </c>
      <c r="G100">
        <v>68</v>
      </c>
    </row>
    <row r="101" spans="1:7" x14ac:dyDescent="0.3">
      <c r="A101" s="19" t="s">
        <v>117</v>
      </c>
      <c r="C101">
        <v>6522</v>
      </c>
      <c r="D101">
        <v>6430</v>
      </c>
      <c r="E101">
        <v>4281</v>
      </c>
      <c r="F101">
        <v>4130</v>
      </c>
      <c r="G101">
        <v>66</v>
      </c>
    </row>
    <row r="102" spans="1:7" x14ac:dyDescent="0.3">
      <c r="A102" s="19" t="s">
        <v>118</v>
      </c>
      <c r="C102">
        <v>2063</v>
      </c>
      <c r="D102">
        <v>2045</v>
      </c>
      <c r="E102">
        <v>747</v>
      </c>
      <c r="F102">
        <v>685</v>
      </c>
      <c r="G102">
        <v>20</v>
      </c>
    </row>
    <row r="103" spans="1:7" x14ac:dyDescent="0.3">
      <c r="A103" s="19" t="s">
        <v>119</v>
      </c>
      <c r="C103">
        <v>4933</v>
      </c>
      <c r="D103">
        <v>4919</v>
      </c>
      <c r="E103">
        <v>3990</v>
      </c>
      <c r="F103">
        <v>3827</v>
      </c>
      <c r="G103">
        <v>33</v>
      </c>
    </row>
    <row r="104" spans="1:7" x14ac:dyDescent="0.3">
      <c r="A104" s="19" t="s">
        <v>120</v>
      </c>
      <c r="C104">
        <v>11053</v>
      </c>
      <c r="D104">
        <v>10923</v>
      </c>
      <c r="E104">
        <v>4382</v>
      </c>
      <c r="F104">
        <v>4203</v>
      </c>
      <c r="G104">
        <v>148</v>
      </c>
    </row>
    <row r="105" spans="1:7" x14ac:dyDescent="0.3">
      <c r="A105" s="19" t="s">
        <v>121</v>
      </c>
      <c r="C105">
        <v>2959</v>
      </c>
      <c r="D105">
        <v>2926</v>
      </c>
      <c r="E105">
        <v>976</v>
      </c>
      <c r="F105">
        <v>928</v>
      </c>
      <c r="G105">
        <v>27</v>
      </c>
    </row>
    <row r="106" spans="1:7" x14ac:dyDescent="0.3">
      <c r="A106" s="19" t="s">
        <v>122</v>
      </c>
      <c r="C106">
        <v>8218</v>
      </c>
      <c r="D106">
        <v>8245</v>
      </c>
      <c r="E106">
        <v>3349</v>
      </c>
      <c r="F106">
        <v>3148</v>
      </c>
      <c r="G106">
        <v>122</v>
      </c>
    </row>
    <row r="107" spans="1:7" x14ac:dyDescent="0.3">
      <c r="A107" s="19" t="s">
        <v>123</v>
      </c>
      <c r="C107">
        <v>12938</v>
      </c>
      <c r="D107">
        <v>12488</v>
      </c>
      <c r="E107">
        <v>2300</v>
      </c>
      <c r="F107">
        <v>2294</v>
      </c>
      <c r="G107">
        <v>144</v>
      </c>
    </row>
    <row r="108" spans="1:7" x14ac:dyDescent="0.3">
      <c r="A108" s="19" t="s">
        <v>124</v>
      </c>
      <c r="C108">
        <v>29949</v>
      </c>
      <c r="D108">
        <v>30124</v>
      </c>
      <c r="E108">
        <v>49201</v>
      </c>
      <c r="F108">
        <v>47246</v>
      </c>
      <c r="G108">
        <v>954</v>
      </c>
    </row>
    <row r="109" spans="1:7" x14ac:dyDescent="0.3">
      <c r="A109" s="19" t="s">
        <v>125</v>
      </c>
      <c r="C109">
        <v>23847</v>
      </c>
      <c r="D109">
        <v>23389</v>
      </c>
      <c r="E109">
        <v>29754</v>
      </c>
      <c r="F109">
        <v>29187</v>
      </c>
      <c r="G109">
        <v>576</v>
      </c>
    </row>
    <row r="110" spans="1:7" x14ac:dyDescent="0.3">
      <c r="A110" s="19" t="s">
        <v>126</v>
      </c>
      <c r="C110">
        <v>16590</v>
      </c>
      <c r="D110">
        <v>17105</v>
      </c>
      <c r="E110">
        <v>8156</v>
      </c>
      <c r="F110">
        <v>7459</v>
      </c>
      <c r="G110">
        <v>411</v>
      </c>
    </row>
    <row r="111" spans="1:7" x14ac:dyDescent="0.3">
      <c r="A111" s="19" t="s">
        <v>127</v>
      </c>
      <c r="C111">
        <v>5591</v>
      </c>
      <c r="D111">
        <v>5498</v>
      </c>
      <c r="E111">
        <v>2435</v>
      </c>
      <c r="F111">
        <v>2321</v>
      </c>
      <c r="G111">
        <v>100</v>
      </c>
    </row>
    <row r="112" spans="1:7" x14ac:dyDescent="0.3">
      <c r="A112" s="19" t="s">
        <v>128</v>
      </c>
      <c r="C112">
        <v>54460</v>
      </c>
      <c r="D112">
        <v>53423</v>
      </c>
      <c r="E112">
        <v>29658</v>
      </c>
      <c r="F112">
        <v>28713</v>
      </c>
      <c r="G112">
        <v>1155</v>
      </c>
    </row>
    <row r="113" spans="1:7" x14ac:dyDescent="0.3">
      <c r="A113" s="19" t="s">
        <v>129</v>
      </c>
      <c r="C113">
        <v>6491</v>
      </c>
      <c r="D113">
        <v>6473</v>
      </c>
      <c r="E113">
        <v>5910</v>
      </c>
      <c r="F113">
        <v>5692</v>
      </c>
      <c r="G113">
        <v>122</v>
      </c>
    </row>
    <row r="114" spans="1:7" x14ac:dyDescent="0.3">
      <c r="A114" s="19" t="s">
        <v>130</v>
      </c>
      <c r="C114">
        <v>14074</v>
      </c>
      <c r="D114">
        <v>13859</v>
      </c>
      <c r="E114">
        <v>2806</v>
      </c>
      <c r="F114">
        <v>2676</v>
      </c>
      <c r="G114">
        <v>233</v>
      </c>
    </row>
    <row r="115" spans="1:7" x14ac:dyDescent="0.3">
      <c r="A115" s="19" t="s">
        <v>131</v>
      </c>
      <c r="C115">
        <v>7899</v>
      </c>
      <c r="D115">
        <v>7810</v>
      </c>
      <c r="E115">
        <v>1099</v>
      </c>
      <c r="F115">
        <v>1002</v>
      </c>
      <c r="G115">
        <v>49</v>
      </c>
    </row>
    <row r="116" spans="1:7" x14ac:dyDescent="0.3">
      <c r="A116" s="19" t="s">
        <v>132</v>
      </c>
      <c r="C116">
        <v>9124</v>
      </c>
      <c r="D116">
        <v>9042</v>
      </c>
      <c r="E116">
        <v>1503</v>
      </c>
      <c r="F116">
        <v>1428</v>
      </c>
      <c r="G116">
        <v>88</v>
      </c>
    </row>
    <row r="117" spans="1:7" x14ac:dyDescent="0.3">
      <c r="A117" s="19" t="s">
        <v>133</v>
      </c>
      <c r="C117">
        <v>13576</v>
      </c>
      <c r="D117">
        <v>13268</v>
      </c>
      <c r="E117">
        <v>3650</v>
      </c>
      <c r="F117">
        <v>3530</v>
      </c>
      <c r="G117">
        <v>149</v>
      </c>
    </row>
    <row r="118" spans="1:7" x14ac:dyDescent="0.3">
      <c r="A118" s="19" t="s">
        <v>134</v>
      </c>
      <c r="C118">
        <v>2805</v>
      </c>
      <c r="D118">
        <v>2787</v>
      </c>
      <c r="E118">
        <v>1217</v>
      </c>
      <c r="F118">
        <v>1139</v>
      </c>
      <c r="G118">
        <v>37</v>
      </c>
    </row>
    <row r="119" spans="1:7" x14ac:dyDescent="0.3">
      <c r="A119" s="19" t="s">
        <v>135</v>
      </c>
      <c r="C119">
        <v>8207</v>
      </c>
      <c r="D119">
        <v>8191</v>
      </c>
      <c r="E119">
        <v>3340</v>
      </c>
      <c r="F119">
        <v>3191</v>
      </c>
      <c r="G119">
        <v>109</v>
      </c>
    </row>
    <row r="120" spans="1:7" x14ac:dyDescent="0.3">
      <c r="A120" s="19" t="s">
        <v>136</v>
      </c>
      <c r="C120">
        <v>604</v>
      </c>
      <c r="D120">
        <v>600</v>
      </c>
      <c r="E120">
        <v>497</v>
      </c>
      <c r="F120">
        <v>470</v>
      </c>
      <c r="G120">
        <v>5</v>
      </c>
    </row>
    <row r="121" spans="1:7" x14ac:dyDescent="0.3">
      <c r="A121" s="19" t="s">
        <v>137</v>
      </c>
      <c r="C121">
        <v>7472</v>
      </c>
      <c r="D121">
        <v>7390</v>
      </c>
      <c r="E121">
        <v>1984</v>
      </c>
      <c r="F121">
        <v>1825</v>
      </c>
      <c r="G121">
        <v>110</v>
      </c>
    </row>
    <row r="122" spans="1:7" x14ac:dyDescent="0.3">
      <c r="A122" s="19" t="s">
        <v>138</v>
      </c>
      <c r="C122">
        <v>1391</v>
      </c>
      <c r="D122">
        <v>1404</v>
      </c>
      <c r="E122">
        <v>1671</v>
      </c>
      <c r="F122">
        <v>1606</v>
      </c>
      <c r="G122">
        <v>12</v>
      </c>
    </row>
    <row r="123" spans="1:7" x14ac:dyDescent="0.3">
      <c r="A123" s="19" t="s">
        <v>139</v>
      </c>
      <c r="C123">
        <v>26707</v>
      </c>
      <c r="D123">
        <v>26973</v>
      </c>
      <c r="E123">
        <v>58776</v>
      </c>
      <c r="F123">
        <v>56474</v>
      </c>
      <c r="G123">
        <v>1101</v>
      </c>
    </row>
    <row r="124" spans="1:7" x14ac:dyDescent="0.3">
      <c r="A124" s="19" t="s">
        <v>140</v>
      </c>
      <c r="C124">
        <v>12990</v>
      </c>
      <c r="D124">
        <v>12696</v>
      </c>
      <c r="E124">
        <v>31199</v>
      </c>
      <c r="F124">
        <v>30605</v>
      </c>
      <c r="G124">
        <v>428</v>
      </c>
    </row>
    <row r="125" spans="1:7" x14ac:dyDescent="0.3">
      <c r="A125" s="19" t="s">
        <v>141</v>
      </c>
      <c r="C125">
        <v>1799</v>
      </c>
      <c r="D125">
        <v>1782</v>
      </c>
      <c r="E125">
        <v>462</v>
      </c>
      <c r="F125">
        <v>439</v>
      </c>
      <c r="G125">
        <v>13</v>
      </c>
    </row>
    <row r="126" spans="1:7" x14ac:dyDescent="0.3">
      <c r="A126" s="19" t="s">
        <v>142</v>
      </c>
      <c r="C126">
        <v>3915</v>
      </c>
      <c r="D126">
        <v>3892</v>
      </c>
      <c r="E126">
        <v>2661</v>
      </c>
      <c r="F126">
        <v>2589</v>
      </c>
      <c r="G126">
        <v>51</v>
      </c>
    </row>
    <row r="127" spans="1:7" x14ac:dyDescent="0.3">
      <c r="A127" s="19" t="s">
        <v>143</v>
      </c>
      <c r="C127">
        <v>2607</v>
      </c>
      <c r="D127">
        <v>2593</v>
      </c>
      <c r="E127">
        <v>1251</v>
      </c>
      <c r="F127">
        <v>1184</v>
      </c>
      <c r="G127">
        <v>19</v>
      </c>
    </row>
    <row r="128" spans="1:7" x14ac:dyDescent="0.3">
      <c r="A128" s="19" t="s">
        <v>144</v>
      </c>
      <c r="C128">
        <v>17337</v>
      </c>
      <c r="D128">
        <v>17065</v>
      </c>
      <c r="E128">
        <v>11356</v>
      </c>
      <c r="F128">
        <v>10952</v>
      </c>
      <c r="G128">
        <v>258</v>
      </c>
    </row>
    <row r="129" spans="1:7" x14ac:dyDescent="0.3">
      <c r="A129" s="19" t="s">
        <v>145</v>
      </c>
      <c r="C129">
        <v>9359</v>
      </c>
      <c r="D129">
        <v>9343</v>
      </c>
      <c r="E129">
        <v>2385</v>
      </c>
      <c r="F129">
        <v>2186</v>
      </c>
      <c r="G129">
        <v>131</v>
      </c>
    </row>
    <row r="130" spans="1:7" x14ac:dyDescent="0.3">
      <c r="A130" s="19" t="s">
        <v>146</v>
      </c>
      <c r="C130">
        <v>796</v>
      </c>
      <c r="D130">
        <v>798</v>
      </c>
      <c r="E130">
        <v>1175</v>
      </c>
      <c r="F130">
        <v>1108</v>
      </c>
      <c r="G130">
        <v>7</v>
      </c>
    </row>
    <row r="131" spans="1:7" x14ac:dyDescent="0.3">
      <c r="A131" s="19" t="s">
        <v>147</v>
      </c>
      <c r="C131">
        <v>5732</v>
      </c>
      <c r="D131">
        <v>5743</v>
      </c>
      <c r="E131">
        <v>6318</v>
      </c>
      <c r="F131">
        <v>6114</v>
      </c>
      <c r="G131">
        <v>100</v>
      </c>
    </row>
    <row r="132" spans="1:7" x14ac:dyDescent="0.3">
      <c r="A132" s="19" t="s">
        <v>148</v>
      </c>
      <c r="C132">
        <v>1390</v>
      </c>
      <c r="D132">
        <v>1384</v>
      </c>
      <c r="E132">
        <v>2113</v>
      </c>
      <c r="F132">
        <v>2012</v>
      </c>
      <c r="G132">
        <v>16</v>
      </c>
    </row>
    <row r="133" spans="1:7" x14ac:dyDescent="0.3">
      <c r="A133" s="19" t="s">
        <v>149</v>
      </c>
      <c r="C133">
        <v>360</v>
      </c>
      <c r="D133">
        <v>366</v>
      </c>
      <c r="E133">
        <v>560</v>
      </c>
      <c r="F133">
        <v>521</v>
      </c>
      <c r="G133">
        <v>7</v>
      </c>
    </row>
    <row r="134" spans="1:7" x14ac:dyDescent="0.3">
      <c r="A134" s="19" t="s">
        <v>150</v>
      </c>
      <c r="C134">
        <v>6048</v>
      </c>
      <c r="D134">
        <v>5949</v>
      </c>
      <c r="E134">
        <v>2059</v>
      </c>
      <c r="F134">
        <v>1978</v>
      </c>
      <c r="G134">
        <v>68</v>
      </c>
    </row>
    <row r="135" spans="1:7" x14ac:dyDescent="0.3">
      <c r="A135" s="19" t="s">
        <v>151</v>
      </c>
      <c r="C135">
        <v>2405</v>
      </c>
      <c r="D135">
        <v>2387</v>
      </c>
      <c r="E135">
        <v>1382</v>
      </c>
      <c r="F135">
        <v>1307</v>
      </c>
      <c r="G135">
        <v>34</v>
      </c>
    </row>
    <row r="136" spans="1:7" x14ac:dyDescent="0.3">
      <c r="A136" s="19" t="s">
        <v>152</v>
      </c>
      <c r="C136">
        <v>2822</v>
      </c>
      <c r="D136">
        <v>2749</v>
      </c>
      <c r="E136">
        <v>1480</v>
      </c>
      <c r="F136">
        <v>1428</v>
      </c>
      <c r="G136">
        <v>21</v>
      </c>
    </row>
    <row r="137" spans="1:7" x14ac:dyDescent="0.3">
      <c r="A137" s="19" t="s">
        <v>153</v>
      </c>
      <c r="C137">
        <v>2003</v>
      </c>
      <c r="D137">
        <v>2039</v>
      </c>
      <c r="E137">
        <v>2375</v>
      </c>
      <c r="F137">
        <v>2276</v>
      </c>
      <c r="G137">
        <v>36</v>
      </c>
    </row>
    <row r="138" spans="1:7" x14ac:dyDescent="0.3">
      <c r="A138" s="19" t="s">
        <v>154</v>
      </c>
      <c r="C138">
        <v>12950</v>
      </c>
      <c r="D138">
        <v>13016</v>
      </c>
      <c r="E138">
        <v>8690</v>
      </c>
      <c r="F138">
        <v>8142</v>
      </c>
      <c r="G138">
        <v>191</v>
      </c>
    </row>
    <row r="139" spans="1:7" x14ac:dyDescent="0.3">
      <c r="A139" s="19" t="s">
        <v>155</v>
      </c>
      <c r="C139">
        <v>10775</v>
      </c>
      <c r="D139">
        <v>10803</v>
      </c>
      <c r="E139">
        <v>5306</v>
      </c>
      <c r="F139">
        <v>4942</v>
      </c>
      <c r="G139">
        <v>175</v>
      </c>
    </row>
    <row r="140" spans="1:7" x14ac:dyDescent="0.3">
      <c r="A140" s="19" t="s">
        <v>156</v>
      </c>
      <c r="C140">
        <v>7865</v>
      </c>
      <c r="D140">
        <v>7789</v>
      </c>
      <c r="E140">
        <v>2935</v>
      </c>
      <c r="F140">
        <v>2826</v>
      </c>
      <c r="G140">
        <v>103</v>
      </c>
    </row>
    <row r="141" spans="1:7" x14ac:dyDescent="0.3">
      <c r="A141" s="19" t="s">
        <v>157</v>
      </c>
      <c r="C141">
        <v>6374</v>
      </c>
      <c r="D141">
        <v>6281</v>
      </c>
      <c r="E141">
        <v>1549</v>
      </c>
      <c r="F141">
        <v>1450</v>
      </c>
      <c r="G141">
        <v>45</v>
      </c>
    </row>
    <row r="142" spans="1:7" x14ac:dyDescent="0.3">
      <c r="A142" s="19" t="s">
        <v>158</v>
      </c>
      <c r="C142">
        <v>2101</v>
      </c>
      <c r="D142">
        <v>2078</v>
      </c>
      <c r="E142">
        <v>952</v>
      </c>
      <c r="F142">
        <v>893</v>
      </c>
      <c r="G142">
        <v>24</v>
      </c>
    </row>
    <row r="143" spans="1:7" x14ac:dyDescent="0.3">
      <c r="A143" s="19" t="s">
        <v>159</v>
      </c>
      <c r="C143">
        <v>18097</v>
      </c>
      <c r="D143">
        <v>18115</v>
      </c>
      <c r="E143">
        <v>11542</v>
      </c>
      <c r="F143">
        <v>11085</v>
      </c>
      <c r="G143">
        <v>328</v>
      </c>
    </row>
    <row r="144" spans="1:7" x14ac:dyDescent="0.3">
      <c r="A144" s="19" t="s">
        <v>160</v>
      </c>
      <c r="C144">
        <v>2349</v>
      </c>
      <c r="D144">
        <v>2334</v>
      </c>
      <c r="E144">
        <v>1410</v>
      </c>
      <c r="F144">
        <v>1345</v>
      </c>
      <c r="G144">
        <v>33</v>
      </c>
    </row>
    <row r="145" spans="1:7" x14ac:dyDescent="0.3">
      <c r="A145" s="19" t="s">
        <v>161</v>
      </c>
      <c r="C145">
        <v>2368</v>
      </c>
      <c r="D145">
        <v>2311</v>
      </c>
      <c r="E145">
        <v>2040</v>
      </c>
      <c r="F145">
        <v>1979</v>
      </c>
      <c r="G145">
        <v>30</v>
      </c>
    </row>
    <row r="146" spans="1:7" x14ac:dyDescent="0.3">
      <c r="A146" s="19" t="s">
        <v>162</v>
      </c>
      <c r="C146">
        <v>12638</v>
      </c>
      <c r="D146">
        <v>12410</v>
      </c>
      <c r="E146">
        <v>2801</v>
      </c>
      <c r="F146">
        <v>2616</v>
      </c>
      <c r="G146">
        <v>108</v>
      </c>
    </row>
    <row r="147" spans="1:7" x14ac:dyDescent="0.3">
      <c r="A147" s="19" t="s">
        <v>163</v>
      </c>
      <c r="C147">
        <v>8602</v>
      </c>
      <c r="D147">
        <v>8563</v>
      </c>
      <c r="E147">
        <v>4201</v>
      </c>
      <c r="F147">
        <v>4000</v>
      </c>
      <c r="G147">
        <v>96</v>
      </c>
    </row>
    <row r="148" spans="1:7" x14ac:dyDescent="0.3">
      <c r="A148" s="19" t="s">
        <v>164</v>
      </c>
      <c r="C148">
        <v>23166</v>
      </c>
      <c r="D148">
        <v>22643</v>
      </c>
      <c r="E148">
        <v>5764</v>
      </c>
      <c r="F148">
        <v>5430</v>
      </c>
      <c r="G148">
        <v>411</v>
      </c>
    </row>
    <row r="149" spans="1:7" x14ac:dyDescent="0.3">
      <c r="A149" s="19" t="s">
        <v>165</v>
      </c>
      <c r="C149">
        <v>37590</v>
      </c>
      <c r="D149">
        <v>37146</v>
      </c>
      <c r="E149">
        <v>12609</v>
      </c>
      <c r="F149">
        <v>12081</v>
      </c>
      <c r="G149">
        <v>560</v>
      </c>
    </row>
    <row r="150" spans="1:7" x14ac:dyDescent="0.3">
      <c r="A150" s="19" t="s">
        <v>166</v>
      </c>
      <c r="C150">
        <v>9909</v>
      </c>
      <c r="D150">
        <v>9812</v>
      </c>
      <c r="E150">
        <v>4223</v>
      </c>
      <c r="F150">
        <v>3946</v>
      </c>
      <c r="G150">
        <v>116</v>
      </c>
    </row>
    <row r="151" spans="1:7" x14ac:dyDescent="0.3">
      <c r="A151" s="19" t="s">
        <v>167</v>
      </c>
      <c r="C151">
        <v>1177</v>
      </c>
      <c r="D151">
        <v>1172</v>
      </c>
      <c r="E151">
        <v>1488</v>
      </c>
      <c r="F151">
        <v>1424</v>
      </c>
      <c r="G151">
        <v>16</v>
      </c>
    </row>
    <row r="152" spans="1:7" x14ac:dyDescent="0.3">
      <c r="A152" s="19" t="s">
        <v>168</v>
      </c>
      <c r="C152">
        <v>4658</v>
      </c>
      <c r="D152">
        <v>4626</v>
      </c>
      <c r="E152">
        <v>4721</v>
      </c>
      <c r="F152">
        <v>4466</v>
      </c>
      <c r="G152">
        <v>66</v>
      </c>
    </row>
    <row r="153" spans="1:7" x14ac:dyDescent="0.3">
      <c r="A153" s="19" t="s">
        <v>169</v>
      </c>
      <c r="C153">
        <v>9964</v>
      </c>
      <c r="D153">
        <v>9715</v>
      </c>
      <c r="E153">
        <v>2678</v>
      </c>
      <c r="F153">
        <v>2649</v>
      </c>
      <c r="G153">
        <v>104</v>
      </c>
    </row>
    <row r="154" spans="1:7" x14ac:dyDescent="0.3">
      <c r="A154" s="19" t="s">
        <v>170</v>
      </c>
      <c r="C154">
        <v>748</v>
      </c>
      <c r="D154">
        <v>736</v>
      </c>
      <c r="E154">
        <v>639</v>
      </c>
      <c r="F154">
        <v>626</v>
      </c>
      <c r="G154">
        <v>3</v>
      </c>
    </row>
    <row r="155" spans="1:7" x14ac:dyDescent="0.3">
      <c r="A155" s="19" t="s">
        <v>171</v>
      </c>
      <c r="C155">
        <v>1582</v>
      </c>
      <c r="D155">
        <v>1561</v>
      </c>
      <c r="E155">
        <v>686</v>
      </c>
      <c r="F155">
        <v>654</v>
      </c>
      <c r="G155">
        <v>13</v>
      </c>
    </row>
    <row r="156" spans="1:7" x14ac:dyDescent="0.3">
      <c r="A156" s="19" t="s">
        <v>172</v>
      </c>
      <c r="C156">
        <v>12137</v>
      </c>
      <c r="D156">
        <v>11991</v>
      </c>
      <c r="E156">
        <v>2387</v>
      </c>
      <c r="F156">
        <v>2249</v>
      </c>
      <c r="G156">
        <v>181</v>
      </c>
    </row>
    <row r="157" spans="1:7" x14ac:dyDescent="0.3">
      <c r="A157" s="19" t="s">
        <v>173</v>
      </c>
      <c r="C157">
        <v>25591</v>
      </c>
      <c r="D157">
        <v>25114</v>
      </c>
      <c r="E157">
        <v>10649</v>
      </c>
      <c r="F157">
        <v>10157</v>
      </c>
      <c r="G157">
        <v>440</v>
      </c>
    </row>
    <row r="158" spans="1:7" x14ac:dyDescent="0.3">
      <c r="A158" s="19" t="s">
        <v>174</v>
      </c>
      <c r="C158">
        <v>2403</v>
      </c>
      <c r="D158">
        <v>2369</v>
      </c>
      <c r="E158">
        <v>862</v>
      </c>
      <c r="F158">
        <v>805</v>
      </c>
      <c r="G158">
        <v>16</v>
      </c>
    </row>
    <row r="159" spans="1:7" x14ac:dyDescent="0.3">
      <c r="A159" s="19" t="s">
        <v>175</v>
      </c>
      <c r="C159">
        <v>2820</v>
      </c>
      <c r="D159">
        <v>2807</v>
      </c>
      <c r="E159">
        <v>2155</v>
      </c>
      <c r="F159">
        <v>2054</v>
      </c>
      <c r="G159">
        <v>47</v>
      </c>
    </row>
    <row r="160" spans="1:7" x14ac:dyDescent="0.3">
      <c r="A160" s="19" t="s">
        <v>176</v>
      </c>
      <c r="C160">
        <v>2664</v>
      </c>
      <c r="D160">
        <v>2608</v>
      </c>
      <c r="E160">
        <v>2075</v>
      </c>
      <c r="F160">
        <v>2017</v>
      </c>
      <c r="G160">
        <v>31</v>
      </c>
    </row>
    <row r="161" spans="1:7" x14ac:dyDescent="0.3">
      <c r="A161" s="19" t="s">
        <v>177</v>
      </c>
      <c r="C161">
        <v>6826</v>
      </c>
      <c r="D161">
        <v>6724</v>
      </c>
      <c r="E161">
        <v>2395</v>
      </c>
      <c r="F161">
        <v>2327</v>
      </c>
      <c r="G161">
        <v>60</v>
      </c>
    </row>
  </sheetData>
  <mergeCells count="1">
    <mergeCell ref="A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97F06-E963-464D-BF0F-FDA488ED87DA}">
  <dimension ref="A1:Y327"/>
  <sheetViews>
    <sheetView topLeftCell="A46" zoomScale="70" zoomScaleNormal="70" workbookViewId="0">
      <selection activeCell="Z203" sqref="Z203"/>
    </sheetView>
  </sheetViews>
  <sheetFormatPr defaultRowHeight="14.4" x14ac:dyDescent="0.3"/>
  <cols>
    <col min="1" max="1" width="14.5546875" bestFit="1" customWidth="1"/>
    <col min="18" max="18" width="14.5546875" bestFit="1" customWidth="1"/>
  </cols>
  <sheetData>
    <row r="1" spans="1:25" x14ac:dyDescent="0.3">
      <c r="A1" s="3"/>
      <c r="B1" s="3"/>
      <c r="C1" s="3"/>
      <c r="D1" s="3"/>
      <c r="E1" s="3"/>
      <c r="F1" s="3"/>
    </row>
    <row r="4" spans="1:25" ht="15" thickBot="1" x14ac:dyDescent="0.35">
      <c r="A4" s="21" t="s">
        <v>2</v>
      </c>
      <c r="B4" s="21"/>
    </row>
    <row r="5" spans="1:25" ht="15.6" thickTop="1" thickBot="1" x14ac:dyDescent="0.35">
      <c r="A5" t="s">
        <v>0</v>
      </c>
      <c r="C5" t="s">
        <v>13</v>
      </c>
      <c r="D5" s="4" t="s">
        <v>6</v>
      </c>
      <c r="E5" s="4" t="s">
        <v>7</v>
      </c>
      <c r="F5" s="4" t="s">
        <v>14</v>
      </c>
      <c r="G5" s="4" t="s">
        <v>15</v>
      </c>
      <c r="R5" s="1" t="s">
        <v>3</v>
      </c>
      <c r="S5" s="1"/>
    </row>
    <row r="6" spans="1:25" ht="15.6" thickTop="1" thickBot="1" x14ac:dyDescent="0.35">
      <c r="A6" s="8" t="s">
        <v>19</v>
      </c>
      <c r="B6">
        <v>6526</v>
      </c>
      <c r="C6" t="str">
        <f>LEFT(B6,1)</f>
        <v>6</v>
      </c>
      <c r="D6" s="10">
        <v>1</v>
      </c>
      <c r="E6" s="9">
        <f>COUNTIF($C$6:$C$164,D6)</f>
        <v>43</v>
      </c>
      <c r="F6" s="13">
        <f t="shared" ref="F6:F14" si="0">E6/$E$16</f>
        <v>0.27044025157232704</v>
      </c>
      <c r="G6" s="13">
        <v>0.30099999999999999</v>
      </c>
      <c r="R6" t="s">
        <v>0</v>
      </c>
      <c r="T6" t="s">
        <v>13</v>
      </c>
      <c r="V6" s="4" t="s">
        <v>6</v>
      </c>
      <c r="W6" s="4" t="s">
        <v>7</v>
      </c>
      <c r="X6" s="4" t="s">
        <v>14</v>
      </c>
      <c r="Y6" s="4" t="s">
        <v>15</v>
      </c>
    </row>
    <row r="7" spans="1:25" ht="15" thickTop="1" x14ac:dyDescent="0.3">
      <c r="A7" s="8" t="s">
        <v>20</v>
      </c>
      <c r="B7">
        <v>2300</v>
      </c>
      <c r="C7" t="str">
        <f t="shared" ref="C7:C70" si="1">LEFT(B7,1)</f>
        <v>2</v>
      </c>
      <c r="D7" s="10">
        <v>2</v>
      </c>
      <c r="E7" s="9">
        <f t="shared" ref="E7:E14" si="2">COUNTIF($C$6:$C$164,D7)</f>
        <v>36</v>
      </c>
      <c r="F7" s="13">
        <f t="shared" si="0"/>
        <v>0.22641509433962265</v>
      </c>
      <c r="G7" s="13">
        <v>0.17599999999999999</v>
      </c>
      <c r="R7" s="8" t="s">
        <v>19</v>
      </c>
      <c r="S7">
        <v>1779</v>
      </c>
      <c r="T7" t="str">
        <f>LEFT(S7,1)</f>
        <v>1</v>
      </c>
      <c r="V7" s="10">
        <v>1</v>
      </c>
      <c r="W7" s="9">
        <f>COUNTIF($T$7:$T$165,V7)</f>
        <v>47</v>
      </c>
      <c r="X7" s="13">
        <f>W7/$W$17</f>
        <v>0.29559748427672955</v>
      </c>
      <c r="Y7" s="13">
        <v>0.30099999999999999</v>
      </c>
    </row>
    <row r="8" spans="1:25" x14ac:dyDescent="0.3">
      <c r="A8" s="8" t="s">
        <v>21</v>
      </c>
      <c r="B8">
        <v>4018</v>
      </c>
      <c r="C8" t="str">
        <f t="shared" si="1"/>
        <v>4</v>
      </c>
      <c r="D8" s="10">
        <v>3</v>
      </c>
      <c r="E8" s="9">
        <f t="shared" si="2"/>
        <v>12</v>
      </c>
      <c r="F8" s="13">
        <f t="shared" si="0"/>
        <v>7.5471698113207544E-2</v>
      </c>
      <c r="G8" s="13">
        <v>0.125</v>
      </c>
      <c r="R8" s="8" t="s">
        <v>20</v>
      </c>
      <c r="S8">
        <v>825</v>
      </c>
      <c r="T8" t="str">
        <f t="shared" ref="T8:T71" si="3">LEFT(S8,1)</f>
        <v>8</v>
      </c>
      <c r="V8" s="10">
        <v>2</v>
      </c>
      <c r="W8" s="9">
        <f t="shared" ref="W8:W15" si="4">COUNTIF($T$7:$T$165,V8)</f>
        <v>40</v>
      </c>
      <c r="X8" s="13">
        <f t="shared" ref="X8:X15" si="5">W8/$W$17</f>
        <v>0.25157232704402516</v>
      </c>
      <c r="Y8" s="13">
        <v>0.17599999999999999</v>
      </c>
    </row>
    <row r="9" spans="1:25" x14ac:dyDescent="0.3">
      <c r="A9" s="8" t="s">
        <v>22</v>
      </c>
      <c r="B9">
        <v>894</v>
      </c>
      <c r="C9" t="str">
        <f t="shared" si="1"/>
        <v>8</v>
      </c>
      <c r="D9" s="10">
        <v>4</v>
      </c>
      <c r="E9" s="9">
        <f t="shared" si="2"/>
        <v>15</v>
      </c>
      <c r="F9" s="13">
        <f t="shared" si="0"/>
        <v>9.4339622641509441E-2</v>
      </c>
      <c r="G9" s="13">
        <v>9.7000000000000003E-2</v>
      </c>
      <c r="R9" s="8" t="s">
        <v>21</v>
      </c>
      <c r="S9">
        <v>625</v>
      </c>
      <c r="T9" t="str">
        <f t="shared" si="3"/>
        <v>6</v>
      </c>
      <c r="V9" s="10">
        <v>3</v>
      </c>
      <c r="W9" s="9">
        <f t="shared" si="4"/>
        <v>16</v>
      </c>
      <c r="X9" s="13">
        <f t="shared" si="5"/>
        <v>0.10062893081761007</v>
      </c>
      <c r="Y9" s="13">
        <v>0.125</v>
      </c>
    </row>
    <row r="10" spans="1:25" x14ac:dyDescent="0.3">
      <c r="A10" s="8" t="s">
        <v>23</v>
      </c>
      <c r="B10">
        <v>8893</v>
      </c>
      <c r="C10" t="str">
        <f t="shared" si="1"/>
        <v>8</v>
      </c>
      <c r="D10" s="10">
        <v>5</v>
      </c>
      <c r="E10" s="9">
        <f t="shared" si="2"/>
        <v>9</v>
      </c>
      <c r="F10" s="13">
        <f t="shared" si="0"/>
        <v>5.6603773584905662E-2</v>
      </c>
      <c r="G10" s="13">
        <v>7.9000000000000001E-2</v>
      </c>
      <c r="R10" s="8" t="s">
        <v>22</v>
      </c>
      <c r="S10">
        <v>652</v>
      </c>
      <c r="T10" t="str">
        <f t="shared" si="3"/>
        <v>6</v>
      </c>
      <c r="V10" s="10">
        <v>4</v>
      </c>
      <c r="W10" s="9">
        <f t="shared" si="4"/>
        <v>21</v>
      </c>
      <c r="X10" s="13">
        <f t="shared" si="5"/>
        <v>0.13207547169811321</v>
      </c>
      <c r="Y10" s="13">
        <v>9.7000000000000003E-2</v>
      </c>
    </row>
    <row r="11" spans="1:25" x14ac:dyDescent="0.3">
      <c r="A11" s="8" t="s">
        <v>24</v>
      </c>
      <c r="B11">
        <v>7774</v>
      </c>
      <c r="C11" t="str">
        <f t="shared" si="1"/>
        <v>7</v>
      </c>
      <c r="D11" s="10">
        <v>6</v>
      </c>
      <c r="E11" s="9">
        <f t="shared" si="2"/>
        <v>17</v>
      </c>
      <c r="F11" s="13">
        <f t="shared" si="0"/>
        <v>0.1069182389937107</v>
      </c>
      <c r="G11" s="13">
        <v>6.7000000000000004E-2</v>
      </c>
      <c r="R11" s="8" t="s">
        <v>23</v>
      </c>
      <c r="S11">
        <v>9106</v>
      </c>
      <c r="T11" t="str">
        <f t="shared" si="3"/>
        <v>9</v>
      </c>
      <c r="V11" s="10">
        <v>5</v>
      </c>
      <c r="W11" s="9">
        <f t="shared" si="4"/>
        <v>7</v>
      </c>
      <c r="X11" s="13">
        <f t="shared" si="5"/>
        <v>4.40251572327044E-2</v>
      </c>
      <c r="Y11" s="13">
        <v>7.9000000000000001E-2</v>
      </c>
    </row>
    <row r="12" spans="1:25" x14ac:dyDescent="0.3">
      <c r="A12" s="8" t="s">
        <v>25</v>
      </c>
      <c r="B12">
        <v>26794</v>
      </c>
      <c r="C12" t="str">
        <f t="shared" si="1"/>
        <v>2</v>
      </c>
      <c r="D12" s="10">
        <v>7</v>
      </c>
      <c r="E12" s="9">
        <f t="shared" si="2"/>
        <v>9</v>
      </c>
      <c r="F12" s="13">
        <f t="shared" si="0"/>
        <v>5.6603773584905662E-2</v>
      </c>
      <c r="G12" s="13">
        <v>5.8000000000000003E-2</v>
      </c>
      <c r="R12" s="8" t="s">
        <v>24</v>
      </c>
      <c r="S12">
        <v>926</v>
      </c>
      <c r="T12" t="str">
        <f t="shared" si="3"/>
        <v>9</v>
      </c>
      <c r="V12" s="10">
        <v>6</v>
      </c>
      <c r="W12" s="9">
        <f t="shared" si="4"/>
        <v>9</v>
      </c>
      <c r="X12" s="13">
        <f t="shared" si="5"/>
        <v>5.6603773584905662E-2</v>
      </c>
      <c r="Y12" s="13">
        <v>6.7000000000000004E-2</v>
      </c>
    </row>
    <row r="13" spans="1:25" x14ac:dyDescent="0.3">
      <c r="A13" s="8" t="s">
        <v>26</v>
      </c>
      <c r="B13">
        <v>37623</v>
      </c>
      <c r="C13" t="str">
        <f t="shared" si="1"/>
        <v>3</v>
      </c>
      <c r="D13" s="10">
        <v>8</v>
      </c>
      <c r="E13" s="9">
        <f t="shared" si="2"/>
        <v>9</v>
      </c>
      <c r="F13" s="13">
        <f t="shared" si="0"/>
        <v>5.6603773584905662E-2</v>
      </c>
      <c r="G13" s="13">
        <v>5.0999999999999997E-2</v>
      </c>
      <c r="R13" s="8" t="s">
        <v>25</v>
      </c>
      <c r="S13">
        <v>10448</v>
      </c>
      <c r="T13" t="str">
        <f t="shared" si="3"/>
        <v>1</v>
      </c>
      <c r="V13" s="10">
        <v>7</v>
      </c>
      <c r="W13" s="9">
        <f t="shared" si="4"/>
        <v>9</v>
      </c>
      <c r="X13" s="13">
        <f t="shared" si="5"/>
        <v>5.6603773584905662E-2</v>
      </c>
      <c r="Y13" s="13">
        <v>5.8000000000000003E-2</v>
      </c>
    </row>
    <row r="14" spans="1:25" x14ac:dyDescent="0.3">
      <c r="A14" s="8" t="s">
        <v>27</v>
      </c>
      <c r="B14">
        <v>4109</v>
      </c>
      <c r="C14" t="str">
        <f t="shared" si="1"/>
        <v>4</v>
      </c>
      <c r="D14" s="10">
        <v>9</v>
      </c>
      <c r="E14" s="9">
        <f t="shared" si="2"/>
        <v>9</v>
      </c>
      <c r="F14" s="13">
        <f t="shared" si="0"/>
        <v>5.6603773584905662E-2</v>
      </c>
      <c r="G14" s="13">
        <v>4.5999999999999999E-2</v>
      </c>
      <c r="R14" s="8" t="s">
        <v>26</v>
      </c>
      <c r="S14">
        <v>12053</v>
      </c>
      <c r="T14" t="str">
        <f t="shared" si="3"/>
        <v>1</v>
      </c>
      <c r="V14" s="10">
        <v>8</v>
      </c>
      <c r="W14" s="9">
        <f t="shared" si="4"/>
        <v>5</v>
      </c>
      <c r="X14" s="13">
        <f t="shared" si="5"/>
        <v>3.1446540880503145E-2</v>
      </c>
      <c r="Y14" s="13">
        <v>5.0999999999999997E-2</v>
      </c>
    </row>
    <row r="15" spans="1:25" x14ac:dyDescent="0.3">
      <c r="A15" s="8" t="s">
        <v>28</v>
      </c>
      <c r="B15">
        <v>6409</v>
      </c>
      <c r="C15" t="str">
        <f t="shared" si="1"/>
        <v>6</v>
      </c>
      <c r="R15" s="8" t="s">
        <v>27</v>
      </c>
      <c r="S15">
        <v>2392</v>
      </c>
      <c r="T15" t="str">
        <f t="shared" si="3"/>
        <v>2</v>
      </c>
      <c r="V15" s="10">
        <v>9</v>
      </c>
      <c r="W15" s="9">
        <f t="shared" si="4"/>
        <v>5</v>
      </c>
      <c r="X15" s="13">
        <f t="shared" si="5"/>
        <v>3.1446540880503145E-2</v>
      </c>
      <c r="Y15" s="13">
        <v>4.5999999999999999E-2</v>
      </c>
    </row>
    <row r="16" spans="1:25" x14ac:dyDescent="0.3">
      <c r="A16" s="8" t="s">
        <v>29</v>
      </c>
      <c r="B16">
        <v>26506</v>
      </c>
      <c r="C16" t="str">
        <f t="shared" si="1"/>
        <v>2</v>
      </c>
      <c r="D16" t="s">
        <v>8</v>
      </c>
      <c r="E16">
        <f>SUM(E6:E14)</f>
        <v>159</v>
      </c>
      <c r="R16" s="8" t="s">
        <v>28</v>
      </c>
      <c r="S16">
        <v>1268</v>
      </c>
      <c r="T16" t="str">
        <f t="shared" si="3"/>
        <v>1</v>
      </c>
    </row>
    <row r="17" spans="1:23" x14ac:dyDescent="0.3">
      <c r="A17" s="8" t="s">
        <v>30</v>
      </c>
      <c r="B17">
        <v>4326</v>
      </c>
      <c r="C17" t="str">
        <f t="shared" si="1"/>
        <v>4</v>
      </c>
      <c r="R17" s="8" t="s">
        <v>29</v>
      </c>
      <c r="S17">
        <v>43234</v>
      </c>
      <c r="T17" t="str">
        <f t="shared" si="3"/>
        <v>4</v>
      </c>
      <c r="V17" t="s">
        <v>8</v>
      </c>
      <c r="W17">
        <f>SUM(W7:W15)</f>
        <v>159</v>
      </c>
    </row>
    <row r="18" spans="1:23" x14ac:dyDescent="0.3">
      <c r="A18" s="8" t="s">
        <v>31</v>
      </c>
      <c r="B18">
        <v>6980</v>
      </c>
      <c r="C18" t="str">
        <f t="shared" si="1"/>
        <v>6</v>
      </c>
      <c r="R18" s="8" t="s">
        <v>30</v>
      </c>
      <c r="S18">
        <v>1311</v>
      </c>
      <c r="T18" t="str">
        <f t="shared" si="3"/>
        <v>1</v>
      </c>
    </row>
    <row r="19" spans="1:23" x14ac:dyDescent="0.3">
      <c r="A19" s="8" t="s">
        <v>32</v>
      </c>
      <c r="B19">
        <v>4248</v>
      </c>
      <c r="C19" t="str">
        <f t="shared" si="1"/>
        <v>4</v>
      </c>
      <c r="R19" s="8" t="s">
        <v>31</v>
      </c>
      <c r="S19">
        <v>697</v>
      </c>
      <c r="T19" t="str">
        <f t="shared" si="3"/>
        <v>6</v>
      </c>
    </row>
    <row r="20" spans="1:23" x14ac:dyDescent="0.3">
      <c r="A20" s="8" t="s">
        <v>33</v>
      </c>
      <c r="B20">
        <v>14242</v>
      </c>
      <c r="C20" t="str">
        <f t="shared" si="1"/>
        <v>1</v>
      </c>
      <c r="R20" s="8" t="s">
        <v>32</v>
      </c>
      <c r="S20">
        <v>2780</v>
      </c>
      <c r="T20" t="str">
        <f t="shared" si="3"/>
        <v>2</v>
      </c>
    </row>
    <row r="21" spans="1:23" x14ac:dyDescent="0.3">
      <c r="A21" s="19" t="s">
        <v>34</v>
      </c>
      <c r="B21">
        <v>18358</v>
      </c>
      <c r="C21" t="str">
        <f t="shared" si="1"/>
        <v>1</v>
      </c>
      <c r="R21" s="8" t="s">
        <v>33</v>
      </c>
      <c r="S21">
        <v>6739</v>
      </c>
      <c r="T21" t="str">
        <f t="shared" si="3"/>
        <v>6</v>
      </c>
    </row>
    <row r="22" spans="1:23" x14ac:dyDescent="0.3">
      <c r="A22" s="19" t="s">
        <v>35</v>
      </c>
      <c r="B22">
        <v>5399</v>
      </c>
      <c r="C22" t="str">
        <f t="shared" si="1"/>
        <v>5</v>
      </c>
      <c r="R22" s="19" t="s">
        <v>34</v>
      </c>
      <c r="S22">
        <v>11198</v>
      </c>
      <c r="T22" t="str">
        <f t="shared" si="3"/>
        <v>1</v>
      </c>
    </row>
    <row r="23" spans="1:23" x14ac:dyDescent="0.3">
      <c r="A23" s="19" t="s">
        <v>36</v>
      </c>
      <c r="B23">
        <v>8403</v>
      </c>
      <c r="C23" t="str">
        <f t="shared" si="1"/>
        <v>8</v>
      </c>
      <c r="R23" s="19" t="s">
        <v>35</v>
      </c>
      <c r="S23">
        <v>5206</v>
      </c>
      <c r="T23" t="str">
        <f t="shared" si="3"/>
        <v>5</v>
      </c>
    </row>
    <row r="24" spans="1:23" x14ac:dyDescent="0.3">
      <c r="A24" s="19" t="s">
        <v>37</v>
      </c>
      <c r="B24">
        <v>923</v>
      </c>
      <c r="C24" t="str">
        <f t="shared" si="1"/>
        <v>9</v>
      </c>
      <c r="R24" s="19" t="s">
        <v>36</v>
      </c>
      <c r="S24">
        <v>3271</v>
      </c>
      <c r="T24" t="str">
        <f t="shared" si="3"/>
        <v>3</v>
      </c>
    </row>
    <row r="25" spans="1:23" x14ac:dyDescent="0.3">
      <c r="A25" s="19" t="s">
        <v>38</v>
      </c>
      <c r="B25">
        <v>15242</v>
      </c>
      <c r="C25" t="str">
        <f t="shared" si="1"/>
        <v>1</v>
      </c>
      <c r="R25" s="19" t="s">
        <v>37</v>
      </c>
      <c r="S25">
        <v>1259</v>
      </c>
      <c r="T25" t="str">
        <f t="shared" si="3"/>
        <v>1</v>
      </c>
    </row>
    <row r="26" spans="1:23" x14ac:dyDescent="0.3">
      <c r="A26" s="19" t="s">
        <v>39</v>
      </c>
      <c r="B26">
        <v>3129</v>
      </c>
      <c r="C26" t="str">
        <f t="shared" si="1"/>
        <v>3</v>
      </c>
      <c r="R26" s="19" t="s">
        <v>38</v>
      </c>
      <c r="S26">
        <v>7963</v>
      </c>
      <c r="T26" t="str">
        <f t="shared" si="3"/>
        <v>7</v>
      </c>
    </row>
    <row r="27" spans="1:23" x14ac:dyDescent="0.3">
      <c r="A27" s="19" t="s">
        <v>40</v>
      </c>
      <c r="B27">
        <v>37444</v>
      </c>
      <c r="C27" t="str">
        <f t="shared" si="1"/>
        <v>3</v>
      </c>
      <c r="R27" s="19" t="s">
        <v>39</v>
      </c>
      <c r="S27">
        <v>1257</v>
      </c>
      <c r="T27" t="str">
        <f t="shared" si="3"/>
        <v>1</v>
      </c>
    </row>
    <row r="28" spans="1:23" x14ac:dyDescent="0.3">
      <c r="A28" s="19" t="s">
        <v>41</v>
      </c>
      <c r="B28">
        <v>25142</v>
      </c>
      <c r="C28" t="str">
        <f t="shared" si="1"/>
        <v>2</v>
      </c>
      <c r="R28" s="19" t="s">
        <v>40</v>
      </c>
      <c r="S28">
        <v>16212</v>
      </c>
      <c r="T28" t="str">
        <f t="shared" si="3"/>
        <v>1</v>
      </c>
    </row>
    <row r="29" spans="1:23" x14ac:dyDescent="0.3">
      <c r="A29" s="19" t="s">
        <v>42</v>
      </c>
      <c r="B29">
        <v>3419</v>
      </c>
      <c r="C29" t="str">
        <f t="shared" si="1"/>
        <v>3</v>
      </c>
      <c r="R29" s="19" t="s">
        <v>41</v>
      </c>
      <c r="S29">
        <v>6927</v>
      </c>
      <c r="T29" t="str">
        <f t="shared" si="3"/>
        <v>6</v>
      </c>
    </row>
    <row r="30" spans="1:23" x14ac:dyDescent="0.3">
      <c r="A30" s="19" t="s">
        <v>43</v>
      </c>
      <c r="B30">
        <v>53173</v>
      </c>
      <c r="C30" t="str">
        <f t="shared" si="1"/>
        <v>5</v>
      </c>
      <c r="R30" s="19" t="s">
        <v>42</v>
      </c>
      <c r="S30">
        <v>1100</v>
      </c>
      <c r="T30" t="str">
        <f t="shared" si="3"/>
        <v>1</v>
      </c>
    </row>
    <row r="31" spans="1:23" x14ac:dyDescent="0.3">
      <c r="A31" s="19" t="s">
        <v>44</v>
      </c>
      <c r="B31">
        <v>879</v>
      </c>
      <c r="C31" t="str">
        <f t="shared" si="1"/>
        <v>8</v>
      </c>
      <c r="R31" s="19" t="s">
        <v>43</v>
      </c>
      <c r="S31">
        <v>78128</v>
      </c>
      <c r="T31" t="str">
        <f t="shared" si="3"/>
        <v>7</v>
      </c>
    </row>
    <row r="32" spans="1:23" x14ac:dyDescent="0.3">
      <c r="A32" s="19" t="s">
        <v>45</v>
      </c>
      <c r="B32">
        <v>8058</v>
      </c>
      <c r="C32" t="str">
        <f t="shared" si="1"/>
        <v>8</v>
      </c>
      <c r="R32" s="19" t="s">
        <v>44</v>
      </c>
      <c r="S32">
        <v>667</v>
      </c>
      <c r="T32" t="str">
        <f t="shared" si="3"/>
        <v>6</v>
      </c>
    </row>
    <row r="33" spans="1:20" x14ac:dyDescent="0.3">
      <c r="A33" s="19" t="s">
        <v>46</v>
      </c>
      <c r="B33">
        <v>99474</v>
      </c>
      <c r="C33" t="str">
        <f t="shared" si="1"/>
        <v>9</v>
      </c>
      <c r="R33" s="19" t="s">
        <v>45</v>
      </c>
      <c r="S33">
        <v>1852</v>
      </c>
      <c r="T33" t="str">
        <f t="shared" si="3"/>
        <v>1</v>
      </c>
    </row>
    <row r="34" spans="1:20" x14ac:dyDescent="0.3">
      <c r="A34" s="19" t="s">
        <v>47</v>
      </c>
      <c r="B34">
        <v>14385</v>
      </c>
      <c r="C34" t="str">
        <f t="shared" si="1"/>
        <v>1</v>
      </c>
      <c r="R34" s="19" t="s">
        <v>46</v>
      </c>
      <c r="S34">
        <v>42683</v>
      </c>
      <c r="T34" t="str">
        <f t="shared" si="3"/>
        <v>4</v>
      </c>
    </row>
    <row r="35" spans="1:20" x14ac:dyDescent="0.3">
      <c r="A35" s="19" t="s">
        <v>48</v>
      </c>
      <c r="B35">
        <v>637</v>
      </c>
      <c r="C35" t="str">
        <f t="shared" si="1"/>
        <v>6</v>
      </c>
      <c r="R35" s="19" t="s">
        <v>47</v>
      </c>
      <c r="S35">
        <v>35882</v>
      </c>
      <c r="T35" t="str">
        <f t="shared" si="3"/>
        <v>3</v>
      </c>
    </row>
    <row r="36" spans="1:20" x14ac:dyDescent="0.3">
      <c r="A36" s="19" t="s">
        <v>49</v>
      </c>
      <c r="B36">
        <v>15178</v>
      </c>
      <c r="C36" t="str">
        <f t="shared" si="1"/>
        <v>1</v>
      </c>
      <c r="R36" s="19" t="s">
        <v>48</v>
      </c>
      <c r="S36">
        <v>788</v>
      </c>
      <c r="T36" t="str">
        <f t="shared" si="3"/>
        <v>7</v>
      </c>
    </row>
    <row r="37" spans="1:20" x14ac:dyDescent="0.3">
      <c r="A37" s="19" t="s">
        <v>50</v>
      </c>
      <c r="B37">
        <v>2104</v>
      </c>
      <c r="C37" t="str">
        <f t="shared" si="1"/>
        <v>2</v>
      </c>
      <c r="R37" s="19" t="s">
        <v>49</v>
      </c>
      <c r="S37">
        <v>90586</v>
      </c>
      <c r="T37" t="str">
        <f t="shared" si="3"/>
        <v>9</v>
      </c>
    </row>
    <row r="38" spans="1:20" x14ac:dyDescent="0.3">
      <c r="A38" s="19" t="s">
        <v>51</v>
      </c>
      <c r="B38">
        <v>164965</v>
      </c>
      <c r="C38" t="str">
        <f t="shared" si="1"/>
        <v>1</v>
      </c>
      <c r="R38" s="19" t="s">
        <v>50</v>
      </c>
      <c r="S38">
        <v>744</v>
      </c>
      <c r="T38" t="str">
        <f t="shared" si="3"/>
        <v>7</v>
      </c>
    </row>
    <row r="39" spans="1:20" x14ac:dyDescent="0.3">
      <c r="A39" s="19" t="s">
        <v>52</v>
      </c>
      <c r="B39">
        <v>10532</v>
      </c>
      <c r="C39" t="str">
        <f t="shared" si="1"/>
        <v>1</v>
      </c>
      <c r="R39" s="19" t="s">
        <v>51</v>
      </c>
      <c r="S39">
        <v>221234</v>
      </c>
      <c r="T39" t="str">
        <f t="shared" si="3"/>
        <v>2</v>
      </c>
    </row>
    <row r="40" spans="1:20" x14ac:dyDescent="0.3">
      <c r="A40" s="19" t="s">
        <v>53</v>
      </c>
      <c r="B40">
        <v>11766</v>
      </c>
      <c r="C40" t="str">
        <f t="shared" si="1"/>
        <v>1</v>
      </c>
      <c r="R40" s="19" t="s">
        <v>52</v>
      </c>
      <c r="S40">
        <v>4463</v>
      </c>
      <c r="T40" t="str">
        <f t="shared" si="3"/>
        <v>4</v>
      </c>
    </row>
    <row r="41" spans="1:20" x14ac:dyDescent="0.3">
      <c r="A41" s="19" t="s">
        <v>54</v>
      </c>
      <c r="B41">
        <v>49952</v>
      </c>
      <c r="C41" t="str">
        <f t="shared" si="1"/>
        <v>4</v>
      </c>
      <c r="R41" s="19" t="s">
        <v>53</v>
      </c>
      <c r="S41">
        <v>4182</v>
      </c>
      <c r="T41" t="str">
        <f t="shared" si="3"/>
        <v>4</v>
      </c>
    </row>
    <row r="42" spans="1:20" x14ac:dyDescent="0.3">
      <c r="A42" s="19" t="s">
        <v>55</v>
      </c>
      <c r="B42">
        <v>4900</v>
      </c>
      <c r="C42" t="str">
        <f t="shared" si="1"/>
        <v>4</v>
      </c>
      <c r="R42" s="19" t="s">
        <v>54</v>
      </c>
      <c r="S42">
        <v>29175</v>
      </c>
      <c r="T42" t="str">
        <f t="shared" si="3"/>
        <v>2</v>
      </c>
    </row>
    <row r="43" spans="1:20" x14ac:dyDescent="0.3">
      <c r="A43" s="19" t="s">
        <v>56</v>
      </c>
      <c r="B43">
        <v>51405</v>
      </c>
      <c r="C43" t="str">
        <f t="shared" si="1"/>
        <v>5</v>
      </c>
      <c r="R43" s="19" t="s">
        <v>55</v>
      </c>
      <c r="S43">
        <v>2058</v>
      </c>
      <c r="T43" t="str">
        <f t="shared" si="3"/>
        <v>2</v>
      </c>
    </row>
    <row r="44" spans="1:20" x14ac:dyDescent="0.3">
      <c r="A44" s="19" t="s">
        <v>57</v>
      </c>
      <c r="B44">
        <v>4421</v>
      </c>
      <c r="C44" t="str">
        <f t="shared" si="1"/>
        <v>4</v>
      </c>
      <c r="R44" s="19" t="s">
        <v>56</v>
      </c>
      <c r="S44">
        <v>24072</v>
      </c>
      <c r="T44" t="str">
        <f t="shared" si="3"/>
        <v>2</v>
      </c>
    </row>
    <row r="45" spans="1:20" x14ac:dyDescent="0.3">
      <c r="A45" s="19" t="s">
        <v>58</v>
      </c>
      <c r="B45">
        <v>4982</v>
      </c>
      <c r="C45" t="str">
        <f t="shared" si="1"/>
        <v>4</v>
      </c>
      <c r="R45" s="19" t="s">
        <v>57</v>
      </c>
      <c r="S45">
        <v>1609</v>
      </c>
      <c r="T45" t="str">
        <f t="shared" si="3"/>
        <v>1</v>
      </c>
    </row>
    <row r="46" spans="1:20" x14ac:dyDescent="0.3">
      <c r="A46" s="19" t="s">
        <v>59</v>
      </c>
      <c r="B46">
        <v>6058</v>
      </c>
      <c r="C46" t="str">
        <f t="shared" si="1"/>
        <v>6</v>
      </c>
      <c r="R46" s="19" t="s">
        <v>58</v>
      </c>
      <c r="S46">
        <v>2980</v>
      </c>
      <c r="T46" t="str">
        <f t="shared" si="3"/>
        <v>2</v>
      </c>
    </row>
    <row r="47" spans="1:20" x14ac:dyDescent="0.3">
      <c r="A47" s="19" t="s">
        <v>60</v>
      </c>
      <c r="B47">
        <v>13393</v>
      </c>
      <c r="C47" t="str">
        <f t="shared" si="1"/>
        <v>1</v>
      </c>
      <c r="R47" s="19" t="s">
        <v>59</v>
      </c>
      <c r="S47">
        <v>1258</v>
      </c>
      <c r="T47" t="str">
        <f t="shared" si="3"/>
        <v>1</v>
      </c>
    </row>
    <row r="48" spans="1:20" x14ac:dyDescent="0.3">
      <c r="A48" s="19" t="s">
        <v>61</v>
      </c>
      <c r="B48">
        <v>6752</v>
      </c>
      <c r="C48" t="str">
        <f t="shared" si="1"/>
        <v>6</v>
      </c>
      <c r="R48" s="19" t="s">
        <v>60</v>
      </c>
      <c r="S48">
        <v>2486</v>
      </c>
      <c r="T48" t="str">
        <f t="shared" si="3"/>
        <v>2</v>
      </c>
    </row>
    <row r="49" spans="1:20" x14ac:dyDescent="0.3">
      <c r="A49" s="19" t="s">
        <v>62</v>
      </c>
      <c r="B49">
        <v>57993</v>
      </c>
      <c r="C49" t="str">
        <f t="shared" si="1"/>
        <v>5</v>
      </c>
      <c r="R49" s="19" t="s">
        <v>61</v>
      </c>
      <c r="S49">
        <v>4772</v>
      </c>
      <c r="T49" t="str">
        <f t="shared" si="3"/>
        <v>4</v>
      </c>
    </row>
    <row r="50" spans="1:20" x14ac:dyDescent="0.3">
      <c r="A50" s="19" t="s">
        <v>63</v>
      </c>
      <c r="B50">
        <v>5839</v>
      </c>
      <c r="C50" t="str">
        <f t="shared" si="1"/>
        <v>5</v>
      </c>
      <c r="R50" s="19" t="s">
        <v>62</v>
      </c>
      <c r="S50">
        <v>305197</v>
      </c>
      <c r="T50" t="str">
        <f t="shared" si="3"/>
        <v>3</v>
      </c>
    </row>
    <row r="51" spans="1:20" x14ac:dyDescent="0.3">
      <c r="A51" s="19" t="s">
        <v>64</v>
      </c>
      <c r="B51">
        <v>2155</v>
      </c>
      <c r="C51" t="str">
        <f t="shared" si="1"/>
        <v>2</v>
      </c>
      <c r="R51" s="19" t="s">
        <v>63</v>
      </c>
      <c r="S51">
        <v>2170</v>
      </c>
      <c r="T51" t="str">
        <f t="shared" si="3"/>
        <v>2</v>
      </c>
    </row>
    <row r="52" spans="1:20" x14ac:dyDescent="0.3">
      <c r="A52" s="19" t="s">
        <v>65</v>
      </c>
      <c r="B52">
        <v>10419</v>
      </c>
      <c r="C52" t="str">
        <f t="shared" si="1"/>
        <v>1</v>
      </c>
      <c r="R52" s="19" t="s">
        <v>64</v>
      </c>
      <c r="S52">
        <v>1908</v>
      </c>
      <c r="T52" t="str">
        <f t="shared" si="3"/>
        <v>1</v>
      </c>
    </row>
    <row r="53" spans="1:20" x14ac:dyDescent="0.3">
      <c r="A53" s="19" t="s">
        <v>66</v>
      </c>
      <c r="B53">
        <v>25301</v>
      </c>
      <c r="C53" t="str">
        <f t="shared" si="1"/>
        <v>2</v>
      </c>
      <c r="R53" s="19" t="s">
        <v>65</v>
      </c>
      <c r="S53">
        <v>24407</v>
      </c>
      <c r="T53" t="str">
        <f t="shared" si="3"/>
        <v>2</v>
      </c>
    </row>
    <row r="54" spans="1:20" x14ac:dyDescent="0.3">
      <c r="A54" s="19" t="s">
        <v>67</v>
      </c>
      <c r="B54">
        <v>2719</v>
      </c>
      <c r="C54" t="str">
        <f t="shared" si="1"/>
        <v>2</v>
      </c>
      <c r="R54" s="19" t="s">
        <v>66</v>
      </c>
      <c r="S54">
        <v>42587</v>
      </c>
      <c r="T54" t="str">
        <f t="shared" si="3"/>
        <v>4</v>
      </c>
    </row>
    <row r="55" spans="1:20" x14ac:dyDescent="0.3">
      <c r="A55" s="19" t="s">
        <v>68</v>
      </c>
      <c r="B55">
        <v>1256</v>
      </c>
      <c r="C55" t="str">
        <f t="shared" si="1"/>
        <v>1</v>
      </c>
      <c r="R55" s="19" t="s">
        <v>67</v>
      </c>
      <c r="S55">
        <v>2437</v>
      </c>
      <c r="T55" t="str">
        <f t="shared" si="3"/>
        <v>2</v>
      </c>
    </row>
    <row r="56" spans="1:20" x14ac:dyDescent="0.3">
      <c r="A56" s="19" t="s">
        <v>69</v>
      </c>
      <c r="B56">
        <v>23340</v>
      </c>
      <c r="C56" t="str">
        <f t="shared" si="1"/>
        <v>2</v>
      </c>
      <c r="R56" s="19" t="s">
        <v>68</v>
      </c>
      <c r="S56">
        <v>167</v>
      </c>
      <c r="T56" t="str">
        <f t="shared" si="3"/>
        <v>1</v>
      </c>
    </row>
    <row r="57" spans="1:20" x14ac:dyDescent="0.3">
      <c r="A57" s="19" t="s">
        <v>70</v>
      </c>
      <c r="B57">
        <v>6212</v>
      </c>
      <c r="C57" t="str">
        <f t="shared" si="1"/>
        <v>6</v>
      </c>
      <c r="R57" s="19" t="s">
        <v>69</v>
      </c>
      <c r="S57">
        <v>7706</v>
      </c>
      <c r="T57" t="str">
        <f t="shared" si="3"/>
        <v>7</v>
      </c>
    </row>
    <row r="58" spans="1:20" x14ac:dyDescent="0.3">
      <c r="A58" s="19" t="s">
        <v>71</v>
      </c>
      <c r="B58">
        <v>6551</v>
      </c>
      <c r="C58" t="str">
        <f t="shared" si="1"/>
        <v>6</v>
      </c>
      <c r="R58" s="19" t="s">
        <v>70</v>
      </c>
      <c r="S58">
        <v>2858</v>
      </c>
      <c r="T58" t="str">
        <f t="shared" si="3"/>
        <v>2</v>
      </c>
    </row>
    <row r="59" spans="1:20" x14ac:dyDescent="0.3">
      <c r="A59" s="19" t="s">
        <v>72</v>
      </c>
      <c r="B59">
        <v>2888</v>
      </c>
      <c r="C59" t="str">
        <f t="shared" si="1"/>
        <v>2</v>
      </c>
      <c r="R59" s="19" t="s">
        <v>71</v>
      </c>
      <c r="S59">
        <v>2884</v>
      </c>
      <c r="T59" t="str">
        <f t="shared" si="3"/>
        <v>2</v>
      </c>
    </row>
    <row r="60" spans="1:20" x14ac:dyDescent="0.3">
      <c r="A60" s="19" t="s">
        <v>73</v>
      </c>
      <c r="B60">
        <v>12144</v>
      </c>
      <c r="C60" t="str">
        <f t="shared" si="1"/>
        <v>1</v>
      </c>
      <c r="R60" s="19" t="s">
        <v>72</v>
      </c>
      <c r="S60">
        <v>1323</v>
      </c>
      <c r="T60" t="str">
        <f t="shared" si="3"/>
        <v>1</v>
      </c>
    </row>
    <row r="61" spans="1:20" x14ac:dyDescent="0.3">
      <c r="A61" s="19" t="s">
        <v>74</v>
      </c>
      <c r="B61">
        <v>36312</v>
      </c>
      <c r="C61" t="str">
        <f t="shared" si="1"/>
        <v>3</v>
      </c>
      <c r="R61" s="19" t="s">
        <v>73</v>
      </c>
      <c r="S61">
        <v>2571</v>
      </c>
      <c r="T61" t="str">
        <f t="shared" si="3"/>
        <v>2</v>
      </c>
    </row>
    <row r="62" spans="1:20" x14ac:dyDescent="0.3">
      <c r="A62" s="19" t="s">
        <v>75</v>
      </c>
      <c r="B62">
        <v>26843</v>
      </c>
      <c r="C62" t="str">
        <f t="shared" si="1"/>
        <v>2</v>
      </c>
      <c r="R62" s="19" t="s">
        <v>74</v>
      </c>
      <c r="S62">
        <v>31854</v>
      </c>
      <c r="T62" t="str">
        <f t="shared" si="3"/>
        <v>3</v>
      </c>
    </row>
    <row r="63" spans="1:20" x14ac:dyDescent="0.3">
      <c r="A63" s="19" t="s">
        <v>76</v>
      </c>
      <c r="B63">
        <v>85081</v>
      </c>
      <c r="C63" t="str">
        <f t="shared" si="1"/>
        <v>8</v>
      </c>
      <c r="R63" s="19" t="s">
        <v>75</v>
      </c>
      <c r="S63">
        <v>10818</v>
      </c>
      <c r="T63" t="str">
        <f t="shared" si="3"/>
        <v>1</v>
      </c>
    </row>
    <row r="64" spans="1:20" x14ac:dyDescent="0.3">
      <c r="A64" s="19" t="s">
        <v>77</v>
      </c>
      <c r="B64">
        <v>9066</v>
      </c>
      <c r="C64" t="str">
        <f t="shared" si="1"/>
        <v>9</v>
      </c>
      <c r="R64" s="19" t="s">
        <v>76</v>
      </c>
      <c r="S64">
        <v>42177</v>
      </c>
      <c r="T64" t="str">
        <f t="shared" si="3"/>
        <v>4</v>
      </c>
    </row>
    <row r="65" spans="1:20" x14ac:dyDescent="0.3">
      <c r="A65" s="19" t="s">
        <v>78</v>
      </c>
      <c r="B65">
        <v>135043</v>
      </c>
      <c r="C65" t="str">
        <f t="shared" si="1"/>
        <v>1</v>
      </c>
      <c r="R65" s="19" t="s">
        <v>77</v>
      </c>
      <c r="S65">
        <v>1593</v>
      </c>
      <c r="T65" t="str">
        <f t="shared" si="3"/>
        <v>1</v>
      </c>
    </row>
    <row r="66" spans="1:20" x14ac:dyDescent="0.3">
      <c r="A66" s="19" t="s">
        <v>79</v>
      </c>
      <c r="B66">
        <v>13382</v>
      </c>
      <c r="C66" t="str">
        <f t="shared" si="1"/>
        <v>1</v>
      </c>
      <c r="R66" s="19" t="s">
        <v>78</v>
      </c>
      <c r="S66">
        <v>373569</v>
      </c>
      <c r="T66" t="str">
        <f t="shared" si="3"/>
        <v>3</v>
      </c>
    </row>
    <row r="67" spans="1:20" x14ac:dyDescent="0.3">
      <c r="A67" s="19" t="s">
        <v>80</v>
      </c>
      <c r="B67">
        <v>1403</v>
      </c>
      <c r="C67" t="str">
        <f t="shared" si="1"/>
        <v>1</v>
      </c>
      <c r="R67" s="19" t="s">
        <v>79</v>
      </c>
      <c r="S67">
        <v>2905</v>
      </c>
      <c r="T67" t="str">
        <f t="shared" si="3"/>
        <v>2</v>
      </c>
    </row>
    <row r="68" spans="1:20" x14ac:dyDescent="0.3">
      <c r="A68" s="19" t="s">
        <v>81</v>
      </c>
      <c r="B68">
        <v>25581</v>
      </c>
      <c r="C68" t="str">
        <f t="shared" si="1"/>
        <v>2</v>
      </c>
      <c r="R68" s="19" t="s">
        <v>80</v>
      </c>
      <c r="S68">
        <v>155</v>
      </c>
      <c r="T68" t="str">
        <f t="shared" si="3"/>
        <v>1</v>
      </c>
    </row>
    <row r="69" spans="1:20" x14ac:dyDescent="0.3">
      <c r="A69" s="19" t="s">
        <v>82</v>
      </c>
      <c r="B69">
        <v>19385</v>
      </c>
      <c r="C69" t="str">
        <f t="shared" si="1"/>
        <v>1</v>
      </c>
      <c r="R69" s="19" t="s">
        <v>81</v>
      </c>
      <c r="S69">
        <v>15857</v>
      </c>
      <c r="T69" t="str">
        <f t="shared" si="3"/>
        <v>1</v>
      </c>
    </row>
    <row r="70" spans="1:20" x14ac:dyDescent="0.3">
      <c r="A70" s="19" t="s">
        <v>83</v>
      </c>
      <c r="B70">
        <v>7027</v>
      </c>
      <c r="C70" t="str">
        <f t="shared" si="1"/>
        <v>7</v>
      </c>
      <c r="R70" s="19" t="s">
        <v>82</v>
      </c>
      <c r="S70">
        <v>4382</v>
      </c>
      <c r="T70" t="str">
        <f t="shared" si="3"/>
        <v>4</v>
      </c>
    </row>
    <row r="71" spans="1:20" x14ac:dyDescent="0.3">
      <c r="A71" s="19" t="s">
        <v>84</v>
      </c>
      <c r="B71">
        <v>7068</v>
      </c>
      <c r="C71" t="str">
        <f t="shared" ref="C71:C72" si="6">LEFT(B71,1)</f>
        <v>7</v>
      </c>
      <c r="R71" s="19" t="s">
        <v>83</v>
      </c>
      <c r="S71">
        <v>3608</v>
      </c>
      <c r="T71" t="str">
        <f t="shared" si="3"/>
        <v>3</v>
      </c>
    </row>
    <row r="72" spans="1:20" x14ac:dyDescent="0.3">
      <c r="A72" s="19" t="s">
        <v>85</v>
      </c>
      <c r="B72">
        <v>163937</v>
      </c>
      <c r="C72" t="str">
        <f t="shared" si="6"/>
        <v>1</v>
      </c>
      <c r="R72" s="19" t="s">
        <v>84</v>
      </c>
      <c r="S72">
        <v>4083</v>
      </c>
      <c r="T72" t="str">
        <f t="shared" ref="T72:T135" si="7">LEFT(S72,1)</f>
        <v>4</v>
      </c>
    </row>
    <row r="73" spans="1:20" x14ac:dyDescent="0.3">
      <c r="A73" s="19" t="s">
        <v>86</v>
      </c>
      <c r="B73">
        <v>16616</v>
      </c>
      <c r="C73" t="str">
        <f t="shared" ref="C73:C136" si="8">LEFT(B73,1)</f>
        <v>1</v>
      </c>
      <c r="R73" s="19" t="s">
        <v>85</v>
      </c>
      <c r="S73">
        <v>236336</v>
      </c>
      <c r="T73" t="str">
        <f t="shared" si="7"/>
        <v>2</v>
      </c>
    </row>
    <row r="74" spans="1:20" x14ac:dyDescent="0.3">
      <c r="A74" s="19" t="s">
        <v>87</v>
      </c>
      <c r="B74">
        <v>64105</v>
      </c>
      <c r="C74" t="str">
        <f t="shared" si="8"/>
        <v>6</v>
      </c>
      <c r="R74" s="19" t="s">
        <v>86</v>
      </c>
      <c r="S74">
        <v>3559</v>
      </c>
      <c r="T74" t="str">
        <f t="shared" si="7"/>
        <v>3</v>
      </c>
    </row>
    <row r="75" spans="1:20" x14ac:dyDescent="0.3">
      <c r="A75" s="19" t="s">
        <v>88</v>
      </c>
      <c r="B75">
        <v>1159</v>
      </c>
      <c r="C75" t="str">
        <f t="shared" si="8"/>
        <v>1</v>
      </c>
      <c r="R75" s="19" t="s">
        <v>87</v>
      </c>
      <c r="S75">
        <v>25002</v>
      </c>
      <c r="T75" t="str">
        <f t="shared" si="7"/>
        <v>2</v>
      </c>
    </row>
    <row r="76" spans="1:20" x14ac:dyDescent="0.3">
      <c r="A76" s="19" t="s">
        <v>89</v>
      </c>
      <c r="B76">
        <v>12326</v>
      </c>
      <c r="C76" t="str">
        <f t="shared" si="8"/>
        <v>1</v>
      </c>
      <c r="R76" s="19" t="s">
        <v>88</v>
      </c>
      <c r="S76">
        <v>2982</v>
      </c>
      <c r="T76" t="str">
        <f t="shared" si="7"/>
        <v>2</v>
      </c>
    </row>
    <row r="77" spans="1:20" x14ac:dyDescent="0.3">
      <c r="A77" s="19" t="s">
        <v>90</v>
      </c>
      <c r="B77">
        <v>14305</v>
      </c>
      <c r="C77" t="str">
        <f t="shared" si="8"/>
        <v>1</v>
      </c>
      <c r="R77" s="19" t="s">
        <v>89</v>
      </c>
      <c r="S77">
        <v>1792</v>
      </c>
      <c r="T77" t="str">
        <f t="shared" si="7"/>
        <v>1</v>
      </c>
    </row>
    <row r="78" spans="1:20" x14ac:dyDescent="0.3">
      <c r="A78" s="19" t="s">
        <v>91</v>
      </c>
      <c r="B78">
        <v>9460</v>
      </c>
      <c r="C78" t="str">
        <f t="shared" si="8"/>
        <v>9</v>
      </c>
      <c r="R78" s="19" t="s">
        <v>90</v>
      </c>
      <c r="S78">
        <v>5450</v>
      </c>
      <c r="T78" t="str">
        <f t="shared" si="7"/>
        <v>5</v>
      </c>
    </row>
    <row r="79" spans="1:20" x14ac:dyDescent="0.3">
      <c r="A79" s="19" t="s">
        <v>92</v>
      </c>
      <c r="B79">
        <v>4515</v>
      </c>
      <c r="C79" t="str">
        <f t="shared" si="8"/>
        <v>4</v>
      </c>
      <c r="R79" s="19" t="s">
        <v>91</v>
      </c>
      <c r="S79">
        <v>3155</v>
      </c>
      <c r="T79" t="str">
        <f t="shared" si="7"/>
        <v>3</v>
      </c>
    </row>
    <row r="80" spans="1:20" x14ac:dyDescent="0.3">
      <c r="A80" s="19" t="s">
        <v>93</v>
      </c>
      <c r="B80">
        <v>48136</v>
      </c>
      <c r="C80" t="str">
        <f t="shared" si="8"/>
        <v>4</v>
      </c>
      <c r="R80" s="19" t="s">
        <v>92</v>
      </c>
      <c r="S80">
        <v>823</v>
      </c>
      <c r="T80" t="str">
        <f t="shared" si="7"/>
        <v>8</v>
      </c>
    </row>
    <row r="81" spans="1:20" x14ac:dyDescent="0.3">
      <c r="A81" s="19" t="s">
        <v>94</v>
      </c>
      <c r="B81">
        <v>41468</v>
      </c>
      <c r="C81" t="str">
        <f t="shared" si="8"/>
        <v>4</v>
      </c>
      <c r="R81" s="19" t="s">
        <v>93</v>
      </c>
      <c r="S81">
        <v>73118</v>
      </c>
      <c r="T81" t="str">
        <f t="shared" si="7"/>
        <v>7</v>
      </c>
    </row>
    <row r="82" spans="1:20" x14ac:dyDescent="0.3">
      <c r="A82" s="19" t="s">
        <v>95</v>
      </c>
      <c r="B82">
        <v>3128</v>
      </c>
      <c r="C82" t="str">
        <f t="shared" si="8"/>
        <v>3</v>
      </c>
      <c r="R82" s="19" t="s">
        <v>94</v>
      </c>
      <c r="S82">
        <v>32149</v>
      </c>
      <c r="T82" t="str">
        <f t="shared" si="7"/>
        <v>3</v>
      </c>
    </row>
    <row r="83" spans="1:20" x14ac:dyDescent="0.3">
      <c r="A83" s="19" t="s">
        <v>96</v>
      </c>
      <c r="B83">
        <v>29491</v>
      </c>
      <c r="C83" t="str">
        <f t="shared" si="8"/>
        <v>2</v>
      </c>
      <c r="R83" s="19" t="s">
        <v>95</v>
      </c>
      <c r="S83">
        <v>1007</v>
      </c>
      <c r="T83" t="str">
        <f t="shared" si="7"/>
        <v>1</v>
      </c>
    </row>
    <row r="84" spans="1:20" x14ac:dyDescent="0.3">
      <c r="A84" s="19" t="s">
        <v>97</v>
      </c>
      <c r="B84">
        <v>5809</v>
      </c>
      <c r="C84" t="str">
        <f t="shared" si="8"/>
        <v>5</v>
      </c>
      <c r="R84" s="19" t="s">
        <v>96</v>
      </c>
      <c r="S84">
        <v>7641</v>
      </c>
      <c r="T84" t="str">
        <f t="shared" si="7"/>
        <v>7</v>
      </c>
    </row>
    <row r="85" spans="1:20" x14ac:dyDescent="0.3">
      <c r="A85" s="19" t="s">
        <v>98</v>
      </c>
      <c r="B85">
        <v>4695</v>
      </c>
      <c r="C85" t="str">
        <f t="shared" si="8"/>
        <v>4</v>
      </c>
      <c r="R85" s="19" t="s">
        <v>97</v>
      </c>
      <c r="S85">
        <v>1759</v>
      </c>
      <c r="T85" t="str">
        <f t="shared" si="7"/>
        <v>1</v>
      </c>
    </row>
    <row r="86" spans="1:20" x14ac:dyDescent="0.3">
      <c r="A86" s="19" t="s">
        <v>99</v>
      </c>
      <c r="B86">
        <v>3534</v>
      </c>
      <c r="C86" t="str">
        <f t="shared" si="8"/>
        <v>3</v>
      </c>
      <c r="R86" s="19" t="s">
        <v>98</v>
      </c>
      <c r="S86">
        <v>1028</v>
      </c>
      <c r="T86" t="str">
        <f t="shared" si="7"/>
        <v>1</v>
      </c>
    </row>
    <row r="87" spans="1:20" x14ac:dyDescent="0.3">
      <c r="A87" s="19" t="s">
        <v>100</v>
      </c>
      <c r="B87">
        <v>2158</v>
      </c>
      <c r="C87" t="str">
        <f t="shared" si="8"/>
        <v>2</v>
      </c>
      <c r="R87" s="19" t="s">
        <v>99</v>
      </c>
      <c r="S87">
        <v>4053</v>
      </c>
      <c r="T87" t="str">
        <f t="shared" si="7"/>
        <v>4</v>
      </c>
    </row>
    <row r="88" spans="1:20" x14ac:dyDescent="0.3">
      <c r="A88" s="19" t="s">
        <v>101</v>
      </c>
      <c r="B88">
        <v>2850</v>
      </c>
      <c r="C88" t="str">
        <f t="shared" si="8"/>
        <v>2</v>
      </c>
      <c r="R88" s="19" t="s">
        <v>100</v>
      </c>
      <c r="S88">
        <v>1265</v>
      </c>
      <c r="T88" t="str">
        <f t="shared" si="7"/>
        <v>1</v>
      </c>
    </row>
    <row r="89" spans="1:20" x14ac:dyDescent="0.3">
      <c r="A89" s="19" t="s">
        <v>102</v>
      </c>
      <c r="B89">
        <v>9960</v>
      </c>
      <c r="C89" t="str">
        <f t="shared" si="8"/>
        <v>9</v>
      </c>
      <c r="R89" s="19" t="s">
        <v>101</v>
      </c>
      <c r="S89">
        <v>1222</v>
      </c>
      <c r="T89" t="str">
        <f t="shared" si="7"/>
        <v>1</v>
      </c>
    </row>
    <row r="90" spans="1:20" x14ac:dyDescent="0.3">
      <c r="A90" s="19" t="s">
        <v>103</v>
      </c>
      <c r="B90">
        <v>6322</v>
      </c>
      <c r="C90" t="str">
        <f t="shared" si="8"/>
        <v>6</v>
      </c>
      <c r="R90" s="19" t="s">
        <v>102</v>
      </c>
      <c r="S90">
        <v>4884</v>
      </c>
      <c r="T90" t="str">
        <f t="shared" si="7"/>
        <v>4</v>
      </c>
    </row>
    <row r="91" spans="1:20" x14ac:dyDescent="0.3">
      <c r="A91" s="19" t="s">
        <v>104</v>
      </c>
      <c r="B91">
        <v>2509</v>
      </c>
      <c r="C91" t="str">
        <f t="shared" si="8"/>
        <v>2</v>
      </c>
      <c r="R91" s="19" t="s">
        <v>103</v>
      </c>
      <c r="S91">
        <v>2612</v>
      </c>
      <c r="T91" t="str">
        <f t="shared" si="7"/>
        <v>2</v>
      </c>
    </row>
    <row r="92" spans="1:20" x14ac:dyDescent="0.3">
      <c r="A92" s="19" t="s">
        <v>105</v>
      </c>
      <c r="B92">
        <v>14351</v>
      </c>
      <c r="C92" t="str">
        <f t="shared" si="8"/>
        <v>1</v>
      </c>
      <c r="R92" s="19" t="s">
        <v>104</v>
      </c>
      <c r="S92">
        <v>1019</v>
      </c>
      <c r="T92" t="str">
        <f t="shared" si="7"/>
        <v>1</v>
      </c>
    </row>
    <row r="93" spans="1:20" x14ac:dyDescent="0.3">
      <c r="A93" s="19" t="s">
        <v>106</v>
      </c>
      <c r="B93">
        <v>11998</v>
      </c>
      <c r="C93" t="str">
        <f t="shared" si="8"/>
        <v>1</v>
      </c>
      <c r="R93" s="19" t="s">
        <v>105</v>
      </c>
      <c r="S93">
        <v>7875</v>
      </c>
      <c r="T93" t="str">
        <f t="shared" si="7"/>
        <v>7</v>
      </c>
    </row>
    <row r="94" spans="1:20" x14ac:dyDescent="0.3">
      <c r="A94" s="19" t="s">
        <v>107</v>
      </c>
      <c r="B94">
        <v>7944</v>
      </c>
      <c r="C94" t="str">
        <f t="shared" si="8"/>
        <v>7</v>
      </c>
      <c r="R94" s="19" t="s">
        <v>106</v>
      </c>
      <c r="S94">
        <v>4556</v>
      </c>
      <c r="T94" t="str">
        <f t="shared" si="7"/>
        <v>4</v>
      </c>
    </row>
    <row r="95" spans="1:20" x14ac:dyDescent="0.3">
      <c r="A95" s="19" t="s">
        <v>108</v>
      </c>
      <c r="B95">
        <v>3175</v>
      </c>
      <c r="C95" t="str">
        <f t="shared" si="8"/>
        <v>3</v>
      </c>
      <c r="R95" s="19" t="s">
        <v>107</v>
      </c>
      <c r="S95">
        <v>13051</v>
      </c>
      <c r="T95" t="str">
        <f t="shared" si="7"/>
        <v>1</v>
      </c>
    </row>
    <row r="96" spans="1:20" x14ac:dyDescent="0.3">
      <c r="A96" s="19" t="s">
        <v>109</v>
      </c>
      <c r="B96">
        <v>3508</v>
      </c>
      <c r="C96" t="str">
        <f t="shared" si="8"/>
        <v>3</v>
      </c>
      <c r="R96" s="19" t="s">
        <v>108</v>
      </c>
      <c r="S96">
        <v>1432</v>
      </c>
      <c r="T96" t="str">
        <f t="shared" si="7"/>
        <v>1</v>
      </c>
    </row>
    <row r="97" spans="1:20" x14ac:dyDescent="0.3">
      <c r="A97" s="19" t="s">
        <v>110</v>
      </c>
      <c r="B97">
        <v>25520</v>
      </c>
      <c r="C97" t="str">
        <f t="shared" si="8"/>
        <v>2</v>
      </c>
      <c r="R97" s="19" t="s">
        <v>109</v>
      </c>
      <c r="S97">
        <v>2015</v>
      </c>
      <c r="T97" t="str">
        <f t="shared" si="7"/>
        <v>2</v>
      </c>
    </row>
    <row r="98" spans="1:20" x14ac:dyDescent="0.3">
      <c r="A98" s="19" t="s">
        <v>111</v>
      </c>
      <c r="B98">
        <v>12160</v>
      </c>
      <c r="C98" t="str">
        <f t="shared" si="8"/>
        <v>1</v>
      </c>
      <c r="R98" s="19" t="s">
        <v>110</v>
      </c>
      <c r="S98">
        <v>19832</v>
      </c>
      <c r="T98" t="str">
        <f t="shared" si="7"/>
        <v>1</v>
      </c>
    </row>
    <row r="99" spans="1:20" x14ac:dyDescent="0.3">
      <c r="A99" s="19" t="s">
        <v>112</v>
      </c>
      <c r="B99">
        <v>1783</v>
      </c>
      <c r="C99" t="str">
        <f t="shared" si="8"/>
        <v>1</v>
      </c>
      <c r="R99" s="19" t="s">
        <v>111</v>
      </c>
      <c r="S99">
        <v>3122</v>
      </c>
      <c r="T99" t="str">
        <f t="shared" si="7"/>
        <v>3</v>
      </c>
    </row>
    <row r="100" spans="1:20" x14ac:dyDescent="0.3">
      <c r="A100" s="19" t="s">
        <v>113</v>
      </c>
      <c r="B100">
        <v>11146</v>
      </c>
      <c r="C100" t="str">
        <f t="shared" si="8"/>
        <v>1</v>
      </c>
      <c r="R100" s="19" t="s">
        <v>112</v>
      </c>
      <c r="S100">
        <v>2857</v>
      </c>
      <c r="T100" t="str">
        <f t="shared" si="7"/>
        <v>2</v>
      </c>
    </row>
    <row r="101" spans="1:20" x14ac:dyDescent="0.3">
      <c r="A101" s="19" t="s">
        <v>114</v>
      </c>
      <c r="B101">
        <v>2275</v>
      </c>
      <c r="C101" t="str">
        <f t="shared" si="8"/>
        <v>2</v>
      </c>
      <c r="R101" s="19" t="s">
        <v>113</v>
      </c>
      <c r="S101">
        <v>3364</v>
      </c>
      <c r="T101" t="str">
        <f t="shared" si="7"/>
        <v>3</v>
      </c>
    </row>
    <row r="102" spans="1:20" x14ac:dyDescent="0.3">
      <c r="A102" s="19" t="s">
        <v>115</v>
      </c>
      <c r="B102">
        <v>6165</v>
      </c>
      <c r="C102" t="str">
        <f t="shared" si="8"/>
        <v>6</v>
      </c>
      <c r="R102" s="19" t="s">
        <v>114</v>
      </c>
      <c r="S102">
        <v>1311</v>
      </c>
      <c r="T102" t="str">
        <f t="shared" si="7"/>
        <v>1</v>
      </c>
    </row>
    <row r="103" spans="1:20" x14ac:dyDescent="0.3">
      <c r="A103" s="19" t="s">
        <v>116</v>
      </c>
      <c r="B103">
        <v>4016</v>
      </c>
      <c r="C103" t="str">
        <f t="shared" si="8"/>
        <v>4</v>
      </c>
      <c r="R103" s="19" t="s">
        <v>115</v>
      </c>
      <c r="S103">
        <v>4168</v>
      </c>
      <c r="T103" t="str">
        <f t="shared" si="7"/>
        <v>4</v>
      </c>
    </row>
    <row r="104" spans="1:20" x14ac:dyDescent="0.3">
      <c r="A104" s="19" t="s">
        <v>117</v>
      </c>
      <c r="B104">
        <v>6522</v>
      </c>
      <c r="C104" t="str">
        <f t="shared" si="8"/>
        <v>6</v>
      </c>
      <c r="R104" s="19" t="s">
        <v>116</v>
      </c>
      <c r="S104">
        <v>2611</v>
      </c>
      <c r="T104" t="str">
        <f t="shared" si="7"/>
        <v>2</v>
      </c>
    </row>
    <row r="105" spans="1:20" x14ac:dyDescent="0.3">
      <c r="A105" s="19" t="s">
        <v>118</v>
      </c>
      <c r="B105">
        <v>2063</v>
      </c>
      <c r="C105" t="str">
        <f t="shared" si="8"/>
        <v>2</v>
      </c>
      <c r="R105" s="19" t="s">
        <v>117</v>
      </c>
      <c r="S105">
        <v>4281</v>
      </c>
      <c r="T105" t="str">
        <f t="shared" si="7"/>
        <v>4</v>
      </c>
    </row>
    <row r="106" spans="1:20" x14ac:dyDescent="0.3">
      <c r="A106" s="19" t="s">
        <v>119</v>
      </c>
      <c r="B106">
        <v>4933</v>
      </c>
      <c r="C106" t="str">
        <f t="shared" si="8"/>
        <v>4</v>
      </c>
      <c r="R106" s="19" t="s">
        <v>118</v>
      </c>
      <c r="S106">
        <v>747</v>
      </c>
      <c r="T106" t="str">
        <f t="shared" si="7"/>
        <v>7</v>
      </c>
    </row>
    <row r="107" spans="1:20" x14ac:dyDescent="0.3">
      <c r="A107" s="19" t="s">
        <v>120</v>
      </c>
      <c r="B107">
        <v>11053</v>
      </c>
      <c r="C107" t="str">
        <f t="shared" si="8"/>
        <v>1</v>
      </c>
      <c r="R107" s="19" t="s">
        <v>119</v>
      </c>
      <c r="S107">
        <v>3990</v>
      </c>
      <c r="T107" t="str">
        <f t="shared" si="7"/>
        <v>3</v>
      </c>
    </row>
    <row r="108" spans="1:20" x14ac:dyDescent="0.3">
      <c r="A108" s="19" t="s">
        <v>121</v>
      </c>
      <c r="B108">
        <v>2959</v>
      </c>
      <c r="C108" t="str">
        <f t="shared" si="8"/>
        <v>2</v>
      </c>
      <c r="R108" s="19" t="s">
        <v>120</v>
      </c>
      <c r="S108">
        <v>4382</v>
      </c>
      <c r="T108" t="str">
        <f t="shared" si="7"/>
        <v>4</v>
      </c>
    </row>
    <row r="109" spans="1:20" x14ac:dyDescent="0.3">
      <c r="A109" s="19" t="s">
        <v>122</v>
      </c>
      <c r="B109">
        <v>8218</v>
      </c>
      <c r="C109" t="str">
        <f t="shared" si="8"/>
        <v>8</v>
      </c>
      <c r="R109" s="19" t="s">
        <v>121</v>
      </c>
      <c r="S109">
        <v>976</v>
      </c>
      <c r="T109" t="str">
        <f t="shared" si="7"/>
        <v>9</v>
      </c>
    </row>
    <row r="110" spans="1:20" x14ac:dyDescent="0.3">
      <c r="A110" s="19" t="s">
        <v>123</v>
      </c>
      <c r="B110">
        <v>12938</v>
      </c>
      <c r="C110" t="str">
        <f t="shared" si="8"/>
        <v>1</v>
      </c>
      <c r="R110" s="19" t="s">
        <v>122</v>
      </c>
      <c r="S110">
        <v>3349</v>
      </c>
      <c r="T110" t="str">
        <f t="shared" si="7"/>
        <v>3</v>
      </c>
    </row>
    <row r="111" spans="1:20" x14ac:dyDescent="0.3">
      <c r="A111" s="19" t="s">
        <v>124</v>
      </c>
      <c r="B111">
        <v>29949</v>
      </c>
      <c r="C111" t="str">
        <f t="shared" si="8"/>
        <v>2</v>
      </c>
      <c r="R111" s="19" t="s">
        <v>123</v>
      </c>
      <c r="S111">
        <v>2300</v>
      </c>
      <c r="T111" t="str">
        <f t="shared" si="7"/>
        <v>2</v>
      </c>
    </row>
    <row r="112" spans="1:20" x14ac:dyDescent="0.3">
      <c r="A112" s="19" t="s">
        <v>125</v>
      </c>
      <c r="B112">
        <v>23847</v>
      </c>
      <c r="C112" t="str">
        <f t="shared" si="8"/>
        <v>2</v>
      </c>
      <c r="R112" s="19" t="s">
        <v>124</v>
      </c>
      <c r="S112">
        <v>49201</v>
      </c>
      <c r="T112" t="str">
        <f t="shared" si="7"/>
        <v>4</v>
      </c>
    </row>
    <row r="113" spans="1:20" x14ac:dyDescent="0.3">
      <c r="A113" s="19" t="s">
        <v>126</v>
      </c>
      <c r="B113">
        <v>16590</v>
      </c>
      <c r="C113" t="str">
        <f t="shared" si="8"/>
        <v>1</v>
      </c>
      <c r="R113" s="19" t="s">
        <v>125</v>
      </c>
      <c r="S113">
        <v>29754</v>
      </c>
      <c r="T113" t="str">
        <f t="shared" si="7"/>
        <v>2</v>
      </c>
    </row>
    <row r="114" spans="1:20" x14ac:dyDescent="0.3">
      <c r="A114" s="19" t="s">
        <v>127</v>
      </c>
      <c r="B114">
        <v>5591</v>
      </c>
      <c r="C114" t="str">
        <f t="shared" si="8"/>
        <v>5</v>
      </c>
      <c r="R114" s="19" t="s">
        <v>126</v>
      </c>
      <c r="S114">
        <v>8156</v>
      </c>
      <c r="T114" t="str">
        <f t="shared" si="7"/>
        <v>8</v>
      </c>
    </row>
    <row r="115" spans="1:20" x14ac:dyDescent="0.3">
      <c r="A115" s="19" t="s">
        <v>128</v>
      </c>
      <c r="B115">
        <v>54460</v>
      </c>
      <c r="C115" t="str">
        <f t="shared" si="8"/>
        <v>5</v>
      </c>
      <c r="R115" s="19" t="s">
        <v>127</v>
      </c>
      <c r="S115">
        <v>2435</v>
      </c>
      <c r="T115" t="str">
        <f t="shared" si="7"/>
        <v>2</v>
      </c>
    </row>
    <row r="116" spans="1:20" x14ac:dyDescent="0.3">
      <c r="A116" s="19" t="s">
        <v>129</v>
      </c>
      <c r="B116">
        <v>6491</v>
      </c>
      <c r="C116" t="str">
        <f t="shared" si="8"/>
        <v>6</v>
      </c>
      <c r="R116" s="19" t="s">
        <v>128</v>
      </c>
      <c r="S116">
        <v>29658</v>
      </c>
      <c r="T116" t="str">
        <f t="shared" si="7"/>
        <v>2</v>
      </c>
    </row>
    <row r="117" spans="1:20" x14ac:dyDescent="0.3">
      <c r="A117" s="19" t="s">
        <v>130</v>
      </c>
      <c r="B117">
        <v>14074</v>
      </c>
      <c r="C117" t="str">
        <f t="shared" si="8"/>
        <v>1</v>
      </c>
      <c r="R117" s="19" t="s">
        <v>129</v>
      </c>
      <c r="S117">
        <v>5910</v>
      </c>
      <c r="T117" t="str">
        <f t="shared" si="7"/>
        <v>5</v>
      </c>
    </row>
    <row r="118" spans="1:20" x14ac:dyDescent="0.3">
      <c r="A118" s="19" t="s">
        <v>131</v>
      </c>
      <c r="B118">
        <v>7899</v>
      </c>
      <c r="C118" t="str">
        <f t="shared" si="8"/>
        <v>7</v>
      </c>
      <c r="R118" s="19" t="s">
        <v>130</v>
      </c>
      <c r="S118">
        <v>2806</v>
      </c>
      <c r="T118" t="str">
        <f t="shared" si="7"/>
        <v>2</v>
      </c>
    </row>
    <row r="119" spans="1:20" x14ac:dyDescent="0.3">
      <c r="A119" s="19" t="s">
        <v>132</v>
      </c>
      <c r="B119">
        <v>9124</v>
      </c>
      <c r="C119" t="str">
        <f t="shared" si="8"/>
        <v>9</v>
      </c>
      <c r="R119" s="19" t="s">
        <v>131</v>
      </c>
      <c r="S119">
        <v>1099</v>
      </c>
      <c r="T119" t="str">
        <f t="shared" si="7"/>
        <v>1</v>
      </c>
    </row>
    <row r="120" spans="1:20" x14ac:dyDescent="0.3">
      <c r="A120" s="19" t="s">
        <v>133</v>
      </c>
      <c r="B120">
        <v>13576</v>
      </c>
      <c r="C120" t="str">
        <f t="shared" si="8"/>
        <v>1</v>
      </c>
      <c r="R120" s="19" t="s">
        <v>132</v>
      </c>
      <c r="S120">
        <v>1503</v>
      </c>
      <c r="T120" t="str">
        <f t="shared" si="7"/>
        <v>1</v>
      </c>
    </row>
    <row r="121" spans="1:20" x14ac:dyDescent="0.3">
      <c r="A121" s="19" t="s">
        <v>134</v>
      </c>
      <c r="B121">
        <v>2805</v>
      </c>
      <c r="C121" t="str">
        <f t="shared" si="8"/>
        <v>2</v>
      </c>
      <c r="R121" s="19" t="s">
        <v>133</v>
      </c>
      <c r="S121">
        <v>3650</v>
      </c>
      <c r="T121" t="str">
        <f t="shared" si="7"/>
        <v>3</v>
      </c>
    </row>
    <row r="122" spans="1:20" x14ac:dyDescent="0.3">
      <c r="A122" s="19" t="s">
        <v>135</v>
      </c>
      <c r="B122">
        <v>8207</v>
      </c>
      <c r="C122" t="str">
        <f t="shared" si="8"/>
        <v>8</v>
      </c>
      <c r="R122" s="19" t="s">
        <v>134</v>
      </c>
      <c r="S122">
        <v>1217</v>
      </c>
      <c r="T122" t="str">
        <f t="shared" si="7"/>
        <v>1</v>
      </c>
    </row>
    <row r="123" spans="1:20" x14ac:dyDescent="0.3">
      <c r="A123" s="19" t="s">
        <v>136</v>
      </c>
      <c r="B123">
        <v>604</v>
      </c>
      <c r="C123" t="str">
        <f t="shared" si="8"/>
        <v>6</v>
      </c>
      <c r="R123" s="19" t="s">
        <v>135</v>
      </c>
      <c r="S123">
        <v>3340</v>
      </c>
      <c r="T123" t="str">
        <f t="shared" si="7"/>
        <v>3</v>
      </c>
    </row>
    <row r="124" spans="1:20" x14ac:dyDescent="0.3">
      <c r="A124" s="19" t="s">
        <v>137</v>
      </c>
      <c r="B124">
        <v>7472</v>
      </c>
      <c r="C124" t="str">
        <f t="shared" si="8"/>
        <v>7</v>
      </c>
      <c r="R124" s="19" t="s">
        <v>136</v>
      </c>
      <c r="S124">
        <v>497</v>
      </c>
      <c r="T124" t="str">
        <f t="shared" si="7"/>
        <v>4</v>
      </c>
    </row>
    <row r="125" spans="1:20" x14ac:dyDescent="0.3">
      <c r="A125" s="19" t="s">
        <v>138</v>
      </c>
      <c r="B125">
        <v>1391</v>
      </c>
      <c r="C125" t="str">
        <f t="shared" si="8"/>
        <v>1</v>
      </c>
      <c r="R125" s="19" t="s">
        <v>137</v>
      </c>
      <c r="S125">
        <v>1984</v>
      </c>
      <c r="T125" t="str">
        <f t="shared" si="7"/>
        <v>1</v>
      </c>
    </row>
    <row r="126" spans="1:20" x14ac:dyDescent="0.3">
      <c r="A126" s="19" t="s">
        <v>139</v>
      </c>
      <c r="B126">
        <v>26707</v>
      </c>
      <c r="C126" t="str">
        <f t="shared" si="8"/>
        <v>2</v>
      </c>
      <c r="R126" s="19" t="s">
        <v>138</v>
      </c>
      <c r="S126">
        <v>1671</v>
      </c>
      <c r="T126" t="str">
        <f t="shared" si="7"/>
        <v>1</v>
      </c>
    </row>
    <row r="127" spans="1:20" x14ac:dyDescent="0.3">
      <c r="A127" s="19" t="s">
        <v>140</v>
      </c>
      <c r="B127">
        <v>12990</v>
      </c>
      <c r="C127" t="str">
        <f t="shared" si="8"/>
        <v>1</v>
      </c>
      <c r="R127" s="19" t="s">
        <v>139</v>
      </c>
      <c r="S127">
        <v>58776</v>
      </c>
      <c r="T127" t="str">
        <f t="shared" si="7"/>
        <v>5</v>
      </c>
    </row>
    <row r="128" spans="1:20" x14ac:dyDescent="0.3">
      <c r="A128" s="19" t="s">
        <v>141</v>
      </c>
      <c r="B128">
        <v>1799</v>
      </c>
      <c r="C128" t="str">
        <f t="shared" si="8"/>
        <v>1</v>
      </c>
      <c r="R128" s="19" t="s">
        <v>140</v>
      </c>
      <c r="S128">
        <v>31199</v>
      </c>
      <c r="T128" t="str">
        <f t="shared" si="7"/>
        <v>3</v>
      </c>
    </row>
    <row r="129" spans="1:20" x14ac:dyDescent="0.3">
      <c r="A129" s="19" t="s">
        <v>142</v>
      </c>
      <c r="B129">
        <v>3915</v>
      </c>
      <c r="C129" t="str">
        <f t="shared" si="8"/>
        <v>3</v>
      </c>
      <c r="R129" s="19" t="s">
        <v>141</v>
      </c>
      <c r="S129">
        <v>462</v>
      </c>
      <c r="T129" t="str">
        <f t="shared" si="7"/>
        <v>4</v>
      </c>
    </row>
    <row r="130" spans="1:20" x14ac:dyDescent="0.3">
      <c r="A130" s="19" t="s">
        <v>143</v>
      </c>
      <c r="B130">
        <v>2607</v>
      </c>
      <c r="C130" t="str">
        <f t="shared" si="8"/>
        <v>2</v>
      </c>
      <c r="R130" s="19" t="s">
        <v>142</v>
      </c>
      <c r="S130">
        <v>2661</v>
      </c>
      <c r="T130" t="str">
        <f t="shared" si="7"/>
        <v>2</v>
      </c>
    </row>
    <row r="131" spans="1:20" x14ac:dyDescent="0.3">
      <c r="A131" s="19" t="s">
        <v>144</v>
      </c>
      <c r="B131">
        <v>17337</v>
      </c>
      <c r="C131" t="str">
        <f t="shared" si="8"/>
        <v>1</v>
      </c>
      <c r="R131" s="19" t="s">
        <v>143</v>
      </c>
      <c r="S131">
        <v>1251</v>
      </c>
      <c r="T131" t="str">
        <f t="shared" si="7"/>
        <v>1</v>
      </c>
    </row>
    <row r="132" spans="1:20" x14ac:dyDescent="0.3">
      <c r="A132" s="19" t="s">
        <v>145</v>
      </c>
      <c r="B132">
        <v>9359</v>
      </c>
      <c r="C132" t="str">
        <f t="shared" si="8"/>
        <v>9</v>
      </c>
      <c r="R132" s="19" t="s">
        <v>144</v>
      </c>
      <c r="S132">
        <v>11356</v>
      </c>
      <c r="T132" t="str">
        <f t="shared" si="7"/>
        <v>1</v>
      </c>
    </row>
    <row r="133" spans="1:20" x14ac:dyDescent="0.3">
      <c r="A133" s="19" t="s">
        <v>146</v>
      </c>
      <c r="B133">
        <v>796</v>
      </c>
      <c r="C133" t="str">
        <f t="shared" si="8"/>
        <v>7</v>
      </c>
      <c r="R133" s="19" t="s">
        <v>145</v>
      </c>
      <c r="S133">
        <v>2385</v>
      </c>
      <c r="T133" t="str">
        <f t="shared" si="7"/>
        <v>2</v>
      </c>
    </row>
    <row r="134" spans="1:20" x14ac:dyDescent="0.3">
      <c r="A134" s="19" t="s">
        <v>147</v>
      </c>
      <c r="B134">
        <v>5732</v>
      </c>
      <c r="C134" t="str">
        <f t="shared" si="8"/>
        <v>5</v>
      </c>
      <c r="R134" s="19" t="s">
        <v>146</v>
      </c>
      <c r="S134">
        <v>1175</v>
      </c>
      <c r="T134" t="str">
        <f t="shared" si="7"/>
        <v>1</v>
      </c>
    </row>
    <row r="135" spans="1:20" x14ac:dyDescent="0.3">
      <c r="A135" s="19" t="s">
        <v>148</v>
      </c>
      <c r="B135">
        <v>1390</v>
      </c>
      <c r="C135" t="str">
        <f t="shared" si="8"/>
        <v>1</v>
      </c>
      <c r="R135" s="19" t="s">
        <v>147</v>
      </c>
      <c r="S135">
        <v>6318</v>
      </c>
      <c r="T135" t="str">
        <f t="shared" si="7"/>
        <v>6</v>
      </c>
    </row>
    <row r="136" spans="1:20" x14ac:dyDescent="0.3">
      <c r="A136" s="19" t="s">
        <v>149</v>
      </c>
      <c r="B136">
        <v>360</v>
      </c>
      <c r="C136" t="str">
        <f t="shared" si="8"/>
        <v>3</v>
      </c>
      <c r="R136" s="19" t="s">
        <v>148</v>
      </c>
      <c r="S136">
        <v>2113</v>
      </c>
      <c r="T136" t="str">
        <f t="shared" ref="T136:T165" si="9">LEFT(S136,1)</f>
        <v>2</v>
      </c>
    </row>
    <row r="137" spans="1:20" x14ac:dyDescent="0.3">
      <c r="A137" s="19" t="s">
        <v>150</v>
      </c>
      <c r="B137">
        <v>6048</v>
      </c>
      <c r="C137" t="str">
        <f t="shared" ref="C137:C164" si="10">LEFT(B137,1)</f>
        <v>6</v>
      </c>
      <c r="R137" s="19" t="s">
        <v>149</v>
      </c>
      <c r="S137">
        <v>560</v>
      </c>
      <c r="T137" t="str">
        <f t="shared" si="9"/>
        <v>5</v>
      </c>
    </row>
    <row r="138" spans="1:20" x14ac:dyDescent="0.3">
      <c r="A138" s="19" t="s">
        <v>151</v>
      </c>
      <c r="B138">
        <v>2405</v>
      </c>
      <c r="C138" t="str">
        <f t="shared" si="10"/>
        <v>2</v>
      </c>
      <c r="R138" s="19" t="s">
        <v>150</v>
      </c>
      <c r="S138">
        <v>2059</v>
      </c>
      <c r="T138" t="str">
        <f t="shared" si="9"/>
        <v>2</v>
      </c>
    </row>
    <row r="139" spans="1:20" x14ac:dyDescent="0.3">
      <c r="A139" s="19" t="s">
        <v>152</v>
      </c>
      <c r="B139">
        <v>2822</v>
      </c>
      <c r="C139" t="str">
        <f t="shared" si="10"/>
        <v>2</v>
      </c>
      <c r="R139" s="19" t="s">
        <v>151</v>
      </c>
      <c r="S139">
        <v>1382</v>
      </c>
      <c r="T139" t="str">
        <f t="shared" si="9"/>
        <v>1</v>
      </c>
    </row>
    <row r="140" spans="1:20" x14ac:dyDescent="0.3">
      <c r="A140" s="19" t="s">
        <v>153</v>
      </c>
      <c r="B140">
        <v>2003</v>
      </c>
      <c r="C140" t="str">
        <f t="shared" si="10"/>
        <v>2</v>
      </c>
      <c r="R140" s="19" t="s">
        <v>152</v>
      </c>
      <c r="S140">
        <v>1480</v>
      </c>
      <c r="T140" t="str">
        <f t="shared" si="9"/>
        <v>1</v>
      </c>
    </row>
    <row r="141" spans="1:20" x14ac:dyDescent="0.3">
      <c r="A141" s="19" t="s">
        <v>154</v>
      </c>
      <c r="B141">
        <v>12950</v>
      </c>
      <c r="C141" t="str">
        <f t="shared" si="10"/>
        <v>1</v>
      </c>
      <c r="R141" s="19" t="s">
        <v>153</v>
      </c>
      <c r="S141">
        <v>2375</v>
      </c>
      <c r="T141" t="str">
        <f t="shared" si="9"/>
        <v>2</v>
      </c>
    </row>
    <row r="142" spans="1:20" x14ac:dyDescent="0.3">
      <c r="A142" s="19" t="s">
        <v>155</v>
      </c>
      <c r="B142">
        <v>10775</v>
      </c>
      <c r="C142" t="str">
        <f t="shared" si="10"/>
        <v>1</v>
      </c>
      <c r="R142" s="19" t="s">
        <v>154</v>
      </c>
      <c r="S142">
        <v>8690</v>
      </c>
      <c r="T142" t="str">
        <f t="shared" si="9"/>
        <v>8</v>
      </c>
    </row>
    <row r="143" spans="1:20" x14ac:dyDescent="0.3">
      <c r="A143" s="19" t="s">
        <v>156</v>
      </c>
      <c r="B143">
        <v>7865</v>
      </c>
      <c r="C143" t="str">
        <f t="shared" si="10"/>
        <v>7</v>
      </c>
      <c r="R143" s="19" t="s">
        <v>155</v>
      </c>
      <c r="S143">
        <v>5306</v>
      </c>
      <c r="T143" t="str">
        <f t="shared" si="9"/>
        <v>5</v>
      </c>
    </row>
    <row r="144" spans="1:20" x14ac:dyDescent="0.3">
      <c r="A144" s="19" t="s">
        <v>157</v>
      </c>
      <c r="B144">
        <v>6374</v>
      </c>
      <c r="C144" t="str">
        <f t="shared" si="10"/>
        <v>6</v>
      </c>
      <c r="R144" s="19" t="s">
        <v>156</v>
      </c>
      <c r="S144">
        <v>2935</v>
      </c>
      <c r="T144" t="str">
        <f t="shared" si="9"/>
        <v>2</v>
      </c>
    </row>
    <row r="145" spans="1:20" x14ac:dyDescent="0.3">
      <c r="A145" s="19" t="s">
        <v>158</v>
      </c>
      <c r="B145">
        <v>2101</v>
      </c>
      <c r="C145" t="str">
        <f t="shared" si="10"/>
        <v>2</v>
      </c>
      <c r="R145" s="19" t="s">
        <v>157</v>
      </c>
      <c r="S145">
        <v>1549</v>
      </c>
      <c r="T145" t="str">
        <f t="shared" si="9"/>
        <v>1</v>
      </c>
    </row>
    <row r="146" spans="1:20" x14ac:dyDescent="0.3">
      <c r="A146" s="19" t="s">
        <v>159</v>
      </c>
      <c r="B146">
        <v>18097</v>
      </c>
      <c r="C146" t="str">
        <f t="shared" si="10"/>
        <v>1</v>
      </c>
      <c r="R146" s="19" t="s">
        <v>158</v>
      </c>
      <c r="S146">
        <v>952</v>
      </c>
      <c r="T146" t="str">
        <f t="shared" si="9"/>
        <v>9</v>
      </c>
    </row>
    <row r="147" spans="1:20" x14ac:dyDescent="0.3">
      <c r="A147" s="19" t="s">
        <v>160</v>
      </c>
      <c r="B147">
        <v>2349</v>
      </c>
      <c r="C147" t="str">
        <f t="shared" si="10"/>
        <v>2</v>
      </c>
      <c r="R147" s="19" t="s">
        <v>159</v>
      </c>
      <c r="S147">
        <v>11542</v>
      </c>
      <c r="T147" t="str">
        <f t="shared" si="9"/>
        <v>1</v>
      </c>
    </row>
    <row r="148" spans="1:20" x14ac:dyDescent="0.3">
      <c r="A148" s="19" t="s">
        <v>161</v>
      </c>
      <c r="B148">
        <v>2368</v>
      </c>
      <c r="C148" t="str">
        <f t="shared" si="10"/>
        <v>2</v>
      </c>
      <c r="R148" s="19" t="s">
        <v>160</v>
      </c>
      <c r="S148">
        <v>1410</v>
      </c>
      <c r="T148" t="str">
        <f t="shared" si="9"/>
        <v>1</v>
      </c>
    </row>
    <row r="149" spans="1:20" x14ac:dyDescent="0.3">
      <c r="A149" s="19" t="s">
        <v>162</v>
      </c>
      <c r="B149">
        <v>12638</v>
      </c>
      <c r="C149" t="str">
        <f t="shared" si="10"/>
        <v>1</v>
      </c>
      <c r="R149" s="19" t="s">
        <v>161</v>
      </c>
      <c r="S149">
        <v>2040</v>
      </c>
      <c r="T149" t="str">
        <f t="shared" si="9"/>
        <v>2</v>
      </c>
    </row>
    <row r="150" spans="1:20" x14ac:dyDescent="0.3">
      <c r="A150" s="19" t="s">
        <v>163</v>
      </c>
      <c r="B150">
        <v>8602</v>
      </c>
      <c r="C150" t="str">
        <f t="shared" si="10"/>
        <v>8</v>
      </c>
      <c r="R150" s="19" t="s">
        <v>162</v>
      </c>
      <c r="S150">
        <v>2801</v>
      </c>
      <c r="T150" t="str">
        <f t="shared" si="9"/>
        <v>2</v>
      </c>
    </row>
    <row r="151" spans="1:20" x14ac:dyDescent="0.3">
      <c r="A151" s="19" t="s">
        <v>164</v>
      </c>
      <c r="B151">
        <v>23166</v>
      </c>
      <c r="C151" t="str">
        <f t="shared" si="10"/>
        <v>2</v>
      </c>
      <c r="R151" s="19" t="s">
        <v>163</v>
      </c>
      <c r="S151">
        <v>4201</v>
      </c>
      <c r="T151" t="str">
        <f t="shared" si="9"/>
        <v>4</v>
      </c>
    </row>
    <row r="152" spans="1:20" x14ac:dyDescent="0.3">
      <c r="A152" s="19" t="s">
        <v>165</v>
      </c>
      <c r="B152">
        <v>37590</v>
      </c>
      <c r="C152" t="str">
        <f t="shared" si="10"/>
        <v>3</v>
      </c>
      <c r="R152" s="19" t="s">
        <v>164</v>
      </c>
      <c r="S152">
        <v>5764</v>
      </c>
      <c r="T152" t="str">
        <f t="shared" si="9"/>
        <v>5</v>
      </c>
    </row>
    <row r="153" spans="1:20" x14ac:dyDescent="0.3">
      <c r="A153" s="19" t="s">
        <v>166</v>
      </c>
      <c r="B153">
        <v>9909</v>
      </c>
      <c r="C153" t="str">
        <f t="shared" si="10"/>
        <v>9</v>
      </c>
      <c r="R153" s="19" t="s">
        <v>165</v>
      </c>
      <c r="S153">
        <v>12609</v>
      </c>
      <c r="T153" t="str">
        <f t="shared" si="9"/>
        <v>1</v>
      </c>
    </row>
    <row r="154" spans="1:20" x14ac:dyDescent="0.3">
      <c r="A154" s="19" t="s">
        <v>167</v>
      </c>
      <c r="B154">
        <v>1177</v>
      </c>
      <c r="C154" t="str">
        <f t="shared" si="10"/>
        <v>1</v>
      </c>
      <c r="R154" s="19" t="s">
        <v>166</v>
      </c>
      <c r="S154">
        <v>4223</v>
      </c>
      <c r="T154" t="str">
        <f t="shared" si="9"/>
        <v>4</v>
      </c>
    </row>
    <row r="155" spans="1:20" x14ac:dyDescent="0.3">
      <c r="A155" s="19" t="s">
        <v>168</v>
      </c>
      <c r="B155">
        <v>4658</v>
      </c>
      <c r="C155" t="str">
        <f t="shared" si="10"/>
        <v>4</v>
      </c>
      <c r="R155" s="19" t="s">
        <v>167</v>
      </c>
      <c r="S155">
        <v>1488</v>
      </c>
      <c r="T155" t="str">
        <f t="shared" si="9"/>
        <v>1</v>
      </c>
    </row>
    <row r="156" spans="1:20" x14ac:dyDescent="0.3">
      <c r="A156" s="19" t="s">
        <v>169</v>
      </c>
      <c r="B156">
        <v>9964</v>
      </c>
      <c r="C156" t="str">
        <f t="shared" si="10"/>
        <v>9</v>
      </c>
      <c r="R156" s="19" t="s">
        <v>168</v>
      </c>
      <c r="S156">
        <v>4721</v>
      </c>
      <c r="T156" t="str">
        <f t="shared" si="9"/>
        <v>4</v>
      </c>
    </row>
    <row r="157" spans="1:20" x14ac:dyDescent="0.3">
      <c r="A157" s="19" t="s">
        <v>170</v>
      </c>
      <c r="B157">
        <v>748</v>
      </c>
      <c r="C157" t="str">
        <f t="shared" si="10"/>
        <v>7</v>
      </c>
      <c r="R157" s="19" t="s">
        <v>169</v>
      </c>
      <c r="S157">
        <v>2678</v>
      </c>
      <c r="T157" t="str">
        <f t="shared" si="9"/>
        <v>2</v>
      </c>
    </row>
    <row r="158" spans="1:20" x14ac:dyDescent="0.3">
      <c r="A158" s="19" t="s">
        <v>171</v>
      </c>
      <c r="B158">
        <v>1582</v>
      </c>
      <c r="C158" t="str">
        <f t="shared" si="10"/>
        <v>1</v>
      </c>
      <c r="R158" s="19" t="s">
        <v>170</v>
      </c>
      <c r="S158">
        <v>639</v>
      </c>
      <c r="T158" t="str">
        <f t="shared" si="9"/>
        <v>6</v>
      </c>
    </row>
    <row r="159" spans="1:20" x14ac:dyDescent="0.3">
      <c r="A159" s="19" t="s">
        <v>172</v>
      </c>
      <c r="B159">
        <v>12137</v>
      </c>
      <c r="C159" t="str">
        <f t="shared" si="10"/>
        <v>1</v>
      </c>
      <c r="R159" s="19" t="s">
        <v>171</v>
      </c>
      <c r="S159">
        <v>686</v>
      </c>
      <c r="T159" t="str">
        <f t="shared" si="9"/>
        <v>6</v>
      </c>
    </row>
    <row r="160" spans="1:20" x14ac:dyDescent="0.3">
      <c r="A160" s="19" t="s">
        <v>173</v>
      </c>
      <c r="B160">
        <v>25591</v>
      </c>
      <c r="C160" t="str">
        <f t="shared" si="10"/>
        <v>2</v>
      </c>
      <c r="R160" s="19" t="s">
        <v>172</v>
      </c>
      <c r="S160">
        <v>2387</v>
      </c>
      <c r="T160" t="str">
        <f t="shared" si="9"/>
        <v>2</v>
      </c>
    </row>
    <row r="161" spans="1:25" x14ac:dyDescent="0.3">
      <c r="A161" s="19" t="s">
        <v>174</v>
      </c>
      <c r="B161">
        <v>2403</v>
      </c>
      <c r="C161" t="str">
        <f t="shared" si="10"/>
        <v>2</v>
      </c>
      <c r="R161" s="19" t="s">
        <v>173</v>
      </c>
      <c r="S161">
        <v>10649</v>
      </c>
      <c r="T161" t="str">
        <f t="shared" si="9"/>
        <v>1</v>
      </c>
    </row>
    <row r="162" spans="1:25" x14ac:dyDescent="0.3">
      <c r="A162" s="19" t="s">
        <v>175</v>
      </c>
      <c r="B162">
        <v>2820</v>
      </c>
      <c r="C162" t="str">
        <f t="shared" si="10"/>
        <v>2</v>
      </c>
      <c r="R162" s="19" t="s">
        <v>174</v>
      </c>
      <c r="S162">
        <v>862</v>
      </c>
      <c r="T162" t="str">
        <f t="shared" si="9"/>
        <v>8</v>
      </c>
    </row>
    <row r="163" spans="1:25" x14ac:dyDescent="0.3">
      <c r="A163" s="19" t="s">
        <v>176</v>
      </c>
      <c r="B163">
        <v>2664</v>
      </c>
      <c r="C163" t="str">
        <f t="shared" si="10"/>
        <v>2</v>
      </c>
      <c r="R163" s="19" t="s">
        <v>175</v>
      </c>
      <c r="S163">
        <v>2155</v>
      </c>
      <c r="T163" t="str">
        <f t="shared" si="9"/>
        <v>2</v>
      </c>
    </row>
    <row r="164" spans="1:25" x14ac:dyDescent="0.3">
      <c r="A164" s="19" t="s">
        <v>177</v>
      </c>
      <c r="B164">
        <v>6826</v>
      </c>
      <c r="C164" t="str">
        <f t="shared" si="10"/>
        <v>6</v>
      </c>
      <c r="R164" s="19" t="s">
        <v>176</v>
      </c>
      <c r="S164">
        <v>2075</v>
      </c>
      <c r="T164" t="str">
        <f t="shared" si="9"/>
        <v>2</v>
      </c>
    </row>
    <row r="165" spans="1:25" x14ac:dyDescent="0.3">
      <c r="R165" s="19" t="s">
        <v>177</v>
      </c>
      <c r="S165">
        <v>2395</v>
      </c>
      <c r="T165" t="str">
        <f t="shared" si="9"/>
        <v>2</v>
      </c>
    </row>
    <row r="166" spans="1:25" x14ac:dyDescent="0.3">
      <c r="R166" s="3"/>
    </row>
    <row r="167" spans="1:25" ht="15" thickBot="1" x14ac:dyDescent="0.35">
      <c r="R167" s="3"/>
    </row>
    <row r="168" spans="1:25" ht="15.6" thickTop="1" thickBot="1" x14ac:dyDescent="0.35">
      <c r="A168" s="12" t="s">
        <v>17</v>
      </c>
      <c r="B168" s="12"/>
      <c r="C168" t="s">
        <v>13</v>
      </c>
      <c r="D168" s="4" t="s">
        <v>6</v>
      </c>
      <c r="E168" s="4" t="s">
        <v>7</v>
      </c>
      <c r="F168" s="14" t="s">
        <v>14</v>
      </c>
      <c r="G168" s="4" t="s">
        <v>15</v>
      </c>
      <c r="R168" s="16" t="s">
        <v>18</v>
      </c>
      <c r="S168" s="16"/>
    </row>
    <row r="169" spans="1:25" ht="15" thickTop="1" x14ac:dyDescent="0.3">
      <c r="A169" s="8" t="s">
        <v>19</v>
      </c>
      <c r="B169">
        <v>6306</v>
      </c>
      <c r="C169" t="str">
        <f t="shared" ref="C169:C184" si="11">LEFT(B169,1)</f>
        <v>6</v>
      </c>
      <c r="D169" s="10">
        <v>1</v>
      </c>
      <c r="E169" s="9">
        <f>COUNTIF($C$169:$C$327,D169)</f>
        <v>43</v>
      </c>
      <c r="F169" s="13">
        <f t="shared" ref="F169:F177" si="12">E169/$E$179</f>
        <v>0.27044025157232704</v>
      </c>
      <c r="G169" s="13">
        <v>0.30099999999999999</v>
      </c>
      <c r="R169" s="8" t="s">
        <v>19</v>
      </c>
      <c r="S169">
        <v>1753</v>
      </c>
      <c r="T169" t="str">
        <f t="shared" ref="T169:T232" si="13">LEFT(S169,1)</f>
        <v>1</v>
      </c>
    </row>
    <row r="170" spans="1:25" ht="15" thickBot="1" x14ac:dyDescent="0.35">
      <c r="A170" s="8" t="s">
        <v>20</v>
      </c>
      <c r="B170">
        <v>2272</v>
      </c>
      <c r="C170" t="str">
        <f t="shared" si="11"/>
        <v>2</v>
      </c>
      <c r="D170" s="10">
        <v>2</v>
      </c>
      <c r="E170" s="9">
        <f t="shared" ref="E170:E177" si="14">COUNTIF($C$169:$C$327,D170)</f>
        <v>35</v>
      </c>
      <c r="F170" s="13">
        <f t="shared" si="12"/>
        <v>0.22012578616352202</v>
      </c>
      <c r="G170" s="13">
        <v>0.17599999999999999</v>
      </c>
      <c r="R170" s="8" t="s">
        <v>20</v>
      </c>
      <c r="S170">
        <v>773</v>
      </c>
      <c r="T170" t="str">
        <f t="shared" si="13"/>
        <v>7</v>
      </c>
    </row>
    <row r="171" spans="1:25" ht="15.6" thickTop="1" thickBot="1" x14ac:dyDescent="0.35">
      <c r="A171" s="8" t="s">
        <v>21</v>
      </c>
      <c r="B171">
        <v>3929</v>
      </c>
      <c r="C171" t="str">
        <f t="shared" si="11"/>
        <v>3</v>
      </c>
      <c r="D171" s="10">
        <v>3</v>
      </c>
      <c r="E171" s="9">
        <f t="shared" si="14"/>
        <v>15</v>
      </c>
      <c r="F171" s="13">
        <f t="shared" si="12"/>
        <v>9.4339622641509441E-2</v>
      </c>
      <c r="G171" s="13">
        <v>0.125</v>
      </c>
      <c r="R171" s="8" t="s">
        <v>21</v>
      </c>
      <c r="S171">
        <v>591</v>
      </c>
      <c r="T171" t="str">
        <f t="shared" si="13"/>
        <v>5</v>
      </c>
      <c r="V171" s="4" t="s">
        <v>6</v>
      </c>
      <c r="W171" s="4" t="s">
        <v>7</v>
      </c>
      <c r="X171" s="4" t="s">
        <v>14</v>
      </c>
      <c r="Y171" s="4" t="s">
        <v>15</v>
      </c>
    </row>
    <row r="172" spans="1:25" ht="15" thickTop="1" x14ac:dyDescent="0.3">
      <c r="A172" s="8" t="s">
        <v>22</v>
      </c>
      <c r="B172">
        <v>870</v>
      </c>
      <c r="C172" t="str">
        <f t="shared" si="11"/>
        <v>8</v>
      </c>
      <c r="D172" s="10">
        <v>4</v>
      </c>
      <c r="E172" s="9">
        <f t="shared" si="14"/>
        <v>11</v>
      </c>
      <c r="F172" s="13">
        <f t="shared" si="12"/>
        <v>6.9182389937106917E-2</v>
      </c>
      <c r="G172" s="13">
        <v>9.7000000000000003E-2</v>
      </c>
      <c r="R172" s="8" t="s">
        <v>22</v>
      </c>
      <c r="S172">
        <v>648</v>
      </c>
      <c r="T172" t="str">
        <f t="shared" si="13"/>
        <v>6</v>
      </c>
      <c r="V172" s="10">
        <v>1</v>
      </c>
      <c r="W172" s="9">
        <f>COUNTIF($T$169:$T$327,V172)</f>
        <v>48</v>
      </c>
      <c r="X172" s="13">
        <f t="shared" ref="X172:X180" si="15">W172/$W$182</f>
        <v>0.30188679245283018</v>
      </c>
      <c r="Y172" s="13">
        <v>0.30099999999999999</v>
      </c>
    </row>
    <row r="173" spans="1:25" x14ac:dyDescent="0.3">
      <c r="A173" s="8" t="s">
        <v>23</v>
      </c>
      <c r="B173">
        <v>8861</v>
      </c>
      <c r="C173" t="str">
        <f t="shared" si="11"/>
        <v>8</v>
      </c>
      <c r="D173" s="10">
        <v>5</v>
      </c>
      <c r="E173" s="9">
        <f t="shared" si="14"/>
        <v>12</v>
      </c>
      <c r="F173" s="13">
        <f t="shared" si="12"/>
        <v>7.5471698113207544E-2</v>
      </c>
      <c r="G173" s="13">
        <v>7.9000000000000001E-2</v>
      </c>
      <c r="R173" s="8" t="s">
        <v>23</v>
      </c>
      <c r="S173">
        <v>8754</v>
      </c>
      <c r="T173" t="str">
        <f t="shared" si="13"/>
        <v>8</v>
      </c>
      <c r="V173" s="10">
        <v>2</v>
      </c>
      <c r="W173" s="9">
        <f t="shared" ref="W173:W180" si="16">COUNTIF($T$169:$T$327,V173)</f>
        <v>40</v>
      </c>
      <c r="X173" s="13">
        <f t="shared" si="15"/>
        <v>0.25157232704402516</v>
      </c>
      <c r="Y173" s="13">
        <v>0.17599999999999999</v>
      </c>
    </row>
    <row r="174" spans="1:25" x14ac:dyDescent="0.3">
      <c r="A174" s="8" t="s">
        <v>24</v>
      </c>
      <c r="B174">
        <v>7614</v>
      </c>
      <c r="C174" t="str">
        <f t="shared" si="11"/>
        <v>7</v>
      </c>
      <c r="D174" s="10">
        <v>6</v>
      </c>
      <c r="E174" s="9">
        <f t="shared" si="14"/>
        <v>17</v>
      </c>
      <c r="F174" s="13">
        <f t="shared" si="12"/>
        <v>0.1069182389937107</v>
      </c>
      <c r="G174" s="13">
        <v>6.7000000000000004E-2</v>
      </c>
      <c r="R174" s="8" t="s">
        <v>24</v>
      </c>
      <c r="S174">
        <v>895</v>
      </c>
      <c r="T174" t="str">
        <f t="shared" si="13"/>
        <v>8</v>
      </c>
      <c r="V174" s="10">
        <v>3</v>
      </c>
      <c r="W174" s="9">
        <f t="shared" si="16"/>
        <v>20</v>
      </c>
      <c r="X174" s="13">
        <f t="shared" si="15"/>
        <v>0.12578616352201258</v>
      </c>
      <c r="Y174" s="13">
        <v>0.125</v>
      </c>
    </row>
    <row r="175" spans="1:25" x14ac:dyDescent="0.3">
      <c r="A175" s="8" t="s">
        <v>25</v>
      </c>
      <c r="B175">
        <v>26310</v>
      </c>
      <c r="C175" t="str">
        <f t="shared" si="11"/>
        <v>2</v>
      </c>
      <c r="D175" s="10">
        <v>7</v>
      </c>
      <c r="E175" s="9">
        <f t="shared" si="14"/>
        <v>9</v>
      </c>
      <c r="F175" s="13">
        <f t="shared" si="12"/>
        <v>5.6603773584905662E-2</v>
      </c>
      <c r="G175" s="13">
        <v>5.8000000000000003E-2</v>
      </c>
      <c r="R175" s="8" t="s">
        <v>25</v>
      </c>
      <c r="S175">
        <v>10057</v>
      </c>
      <c r="T175" t="str">
        <f t="shared" si="13"/>
        <v>1</v>
      </c>
      <c r="V175" s="10">
        <v>4</v>
      </c>
      <c r="W175" s="9">
        <f t="shared" si="16"/>
        <v>16</v>
      </c>
      <c r="X175" s="13">
        <f t="shared" si="15"/>
        <v>0.10062893081761007</v>
      </c>
      <c r="Y175" s="13">
        <v>9.7000000000000003E-2</v>
      </c>
    </row>
    <row r="176" spans="1:25" x14ac:dyDescent="0.3">
      <c r="A176" s="8" t="s">
        <v>26</v>
      </c>
      <c r="B176">
        <v>36966</v>
      </c>
      <c r="C176" t="str">
        <f t="shared" si="11"/>
        <v>3</v>
      </c>
      <c r="D176" s="10">
        <v>8</v>
      </c>
      <c r="E176" s="9">
        <f t="shared" si="14"/>
        <v>9</v>
      </c>
      <c r="F176" s="13">
        <f t="shared" si="12"/>
        <v>5.6603773584905662E-2</v>
      </c>
      <c r="G176" s="13">
        <v>5.0999999999999997E-2</v>
      </c>
      <c r="R176" s="8" t="s">
        <v>26</v>
      </c>
      <c r="S176">
        <v>11629</v>
      </c>
      <c r="T176" t="str">
        <f t="shared" si="13"/>
        <v>1</v>
      </c>
      <c r="V176" s="10">
        <v>5</v>
      </c>
      <c r="W176" s="9">
        <f t="shared" si="16"/>
        <v>6</v>
      </c>
      <c r="X176" s="13">
        <f t="shared" si="15"/>
        <v>3.7735849056603772E-2</v>
      </c>
      <c r="Y176" s="13">
        <v>7.9000000000000001E-2</v>
      </c>
    </row>
    <row r="177" spans="1:25" x14ac:dyDescent="0.3">
      <c r="A177" s="8" t="s">
        <v>27</v>
      </c>
      <c r="B177">
        <v>4077</v>
      </c>
      <c r="C177" t="str">
        <f t="shared" si="11"/>
        <v>4</v>
      </c>
      <c r="D177" s="10">
        <v>9</v>
      </c>
      <c r="E177" s="9">
        <f t="shared" si="14"/>
        <v>8</v>
      </c>
      <c r="F177" s="13">
        <f t="shared" si="12"/>
        <v>5.0314465408805034E-2</v>
      </c>
      <c r="G177" s="13">
        <v>4.5999999999999999E-2</v>
      </c>
      <c r="R177" s="8" t="s">
        <v>27</v>
      </c>
      <c r="S177">
        <v>2283</v>
      </c>
      <c r="T177" t="str">
        <f t="shared" si="13"/>
        <v>2</v>
      </c>
      <c r="V177" s="10">
        <v>6</v>
      </c>
      <c r="W177" s="9">
        <f t="shared" si="16"/>
        <v>10</v>
      </c>
      <c r="X177" s="13">
        <f t="shared" si="15"/>
        <v>6.2893081761006289E-2</v>
      </c>
      <c r="Y177" s="13">
        <v>6.7000000000000004E-2</v>
      </c>
    </row>
    <row r="178" spans="1:25" x14ac:dyDescent="0.3">
      <c r="A178" s="8" t="s">
        <v>28</v>
      </c>
      <c r="B178">
        <v>6277</v>
      </c>
      <c r="C178" t="str">
        <f t="shared" si="11"/>
        <v>6</v>
      </c>
      <c r="R178" s="8" t="s">
        <v>28</v>
      </c>
      <c r="S178">
        <v>1203</v>
      </c>
      <c r="T178" t="str">
        <f t="shared" si="13"/>
        <v>1</v>
      </c>
      <c r="V178" s="10">
        <v>7</v>
      </c>
      <c r="W178" s="9">
        <f t="shared" si="16"/>
        <v>9</v>
      </c>
      <c r="X178" s="13">
        <f t="shared" si="15"/>
        <v>5.6603773584905662E-2</v>
      </c>
      <c r="Y178" s="13">
        <v>5.8000000000000003E-2</v>
      </c>
    </row>
    <row r="179" spans="1:25" x14ac:dyDescent="0.3">
      <c r="A179" s="8" t="s">
        <v>29</v>
      </c>
      <c r="B179">
        <v>26570</v>
      </c>
      <c r="C179" t="str">
        <f t="shared" si="11"/>
        <v>2</v>
      </c>
      <c r="D179" t="s">
        <v>8</v>
      </c>
      <c r="E179">
        <f>SUM(E169:E177)</f>
        <v>159</v>
      </c>
      <c r="R179" s="8" t="s">
        <v>29</v>
      </c>
      <c r="S179">
        <v>41715</v>
      </c>
      <c r="T179" t="str">
        <f t="shared" si="13"/>
        <v>4</v>
      </c>
      <c r="V179" s="10">
        <v>8</v>
      </c>
      <c r="W179" s="9">
        <f t="shared" si="16"/>
        <v>7</v>
      </c>
      <c r="X179" s="13">
        <f t="shared" si="15"/>
        <v>4.40251572327044E-2</v>
      </c>
      <c r="Y179" s="13">
        <v>5.0999999999999997E-2</v>
      </c>
    </row>
    <row r="180" spans="1:25" x14ac:dyDescent="0.3">
      <c r="A180" s="8" t="s">
        <v>30</v>
      </c>
      <c r="B180">
        <v>4279</v>
      </c>
      <c r="C180" t="str">
        <f t="shared" si="11"/>
        <v>4</v>
      </c>
      <c r="R180" s="8" t="s">
        <v>30</v>
      </c>
      <c r="S180">
        <v>1249</v>
      </c>
      <c r="T180" t="str">
        <f t="shared" si="13"/>
        <v>1</v>
      </c>
      <c r="V180" s="10">
        <v>9</v>
      </c>
      <c r="W180" s="9">
        <f t="shared" si="16"/>
        <v>3</v>
      </c>
      <c r="X180" s="13">
        <f t="shared" si="15"/>
        <v>1.8867924528301886E-2</v>
      </c>
      <c r="Y180" s="13">
        <v>4.5999999999999999E-2</v>
      </c>
    </row>
    <row r="181" spans="1:25" x14ac:dyDescent="0.3">
      <c r="A181" s="8" t="s">
        <v>31</v>
      </c>
      <c r="B181">
        <v>6802</v>
      </c>
      <c r="C181" t="str">
        <f t="shared" si="11"/>
        <v>6</v>
      </c>
      <c r="R181" s="8" t="s">
        <v>31</v>
      </c>
      <c r="S181">
        <v>685</v>
      </c>
      <c r="T181" t="str">
        <f t="shared" si="13"/>
        <v>6</v>
      </c>
    </row>
    <row r="182" spans="1:25" x14ac:dyDescent="0.3">
      <c r="A182" s="8" t="s">
        <v>32</v>
      </c>
      <c r="B182">
        <v>4239</v>
      </c>
      <c r="C182" t="str">
        <f t="shared" si="11"/>
        <v>4</v>
      </c>
      <c r="R182" s="8" t="s">
        <v>32</v>
      </c>
      <c r="S182">
        <v>2597</v>
      </c>
      <c r="T182" t="str">
        <f t="shared" si="13"/>
        <v>2</v>
      </c>
      <c r="V182" t="s">
        <v>8</v>
      </c>
      <c r="W182">
        <f>SUM(W172:W180)</f>
        <v>159</v>
      </c>
    </row>
    <row r="183" spans="1:25" x14ac:dyDescent="0.3">
      <c r="A183" s="8" t="s">
        <v>33</v>
      </c>
      <c r="B183">
        <v>14065</v>
      </c>
      <c r="C183" t="str">
        <f t="shared" si="11"/>
        <v>1</v>
      </c>
      <c r="R183" s="8" t="s">
        <v>33</v>
      </c>
      <c r="S183">
        <v>6497</v>
      </c>
      <c r="T183" t="str">
        <f t="shared" si="13"/>
        <v>6</v>
      </c>
    </row>
    <row r="184" spans="1:25" x14ac:dyDescent="0.3">
      <c r="A184" s="19" t="s">
        <v>34</v>
      </c>
      <c r="B184">
        <v>18205</v>
      </c>
      <c r="C184" t="str">
        <f t="shared" si="11"/>
        <v>1</v>
      </c>
      <c r="R184" s="19" t="s">
        <v>34</v>
      </c>
      <c r="S184">
        <v>10804</v>
      </c>
      <c r="T184" t="str">
        <f t="shared" si="13"/>
        <v>1</v>
      </c>
    </row>
    <row r="185" spans="1:25" x14ac:dyDescent="0.3">
      <c r="A185" s="19" t="s">
        <v>35</v>
      </c>
      <c r="B185">
        <v>5406</v>
      </c>
      <c r="C185" t="str">
        <f t="shared" ref="C185:C212" si="17">LEFT(B185,1)</f>
        <v>5</v>
      </c>
      <c r="R185" s="19" t="s">
        <v>35</v>
      </c>
      <c r="S185">
        <v>4986</v>
      </c>
      <c r="T185" t="str">
        <f t="shared" si="13"/>
        <v>4</v>
      </c>
    </row>
    <row r="186" spans="1:25" x14ac:dyDescent="0.3">
      <c r="A186" s="19" t="s">
        <v>36</v>
      </c>
      <c r="B186">
        <v>8326</v>
      </c>
      <c r="C186" t="str">
        <f t="shared" si="17"/>
        <v>8</v>
      </c>
      <c r="R186" s="19" t="s">
        <v>36</v>
      </c>
      <c r="S186">
        <v>3127</v>
      </c>
      <c r="T186" t="str">
        <f t="shared" si="13"/>
        <v>3</v>
      </c>
    </row>
    <row r="187" spans="1:25" x14ac:dyDescent="0.3">
      <c r="A187" s="19" t="s">
        <v>37</v>
      </c>
      <c r="B187">
        <v>933</v>
      </c>
      <c r="C187" t="str">
        <f t="shared" si="17"/>
        <v>9</v>
      </c>
      <c r="R187" s="19" t="s">
        <v>37</v>
      </c>
      <c r="S187">
        <v>1210</v>
      </c>
      <c r="T187" t="str">
        <f t="shared" si="13"/>
        <v>1</v>
      </c>
    </row>
    <row r="188" spans="1:25" x14ac:dyDescent="0.3">
      <c r="A188" s="19" t="s">
        <v>38</v>
      </c>
      <c r="B188">
        <v>14977</v>
      </c>
      <c r="C188" t="str">
        <f t="shared" si="17"/>
        <v>1</v>
      </c>
      <c r="R188" s="19" t="s">
        <v>38</v>
      </c>
      <c r="S188">
        <v>7463</v>
      </c>
      <c r="T188" t="str">
        <f t="shared" si="13"/>
        <v>7</v>
      </c>
    </row>
    <row r="189" spans="1:25" ht="15" thickBot="1" x14ac:dyDescent="0.35">
      <c r="A189" s="19" t="s">
        <v>39</v>
      </c>
      <c r="B189">
        <v>3073</v>
      </c>
      <c r="C189" t="str">
        <f t="shared" si="17"/>
        <v>3</v>
      </c>
      <c r="R189" s="19" t="s">
        <v>39</v>
      </c>
      <c r="S189">
        <v>1224</v>
      </c>
      <c r="T189" t="str">
        <f t="shared" si="13"/>
        <v>1</v>
      </c>
      <c r="V189" s="17" t="s">
        <v>12</v>
      </c>
      <c r="W189" s="17"/>
    </row>
    <row r="190" spans="1:25" ht="15.6" thickTop="1" thickBot="1" x14ac:dyDescent="0.35">
      <c r="A190" s="19" t="s">
        <v>40</v>
      </c>
      <c r="B190">
        <v>36970</v>
      </c>
      <c r="C190" t="str">
        <f t="shared" si="17"/>
        <v>3</v>
      </c>
      <c r="R190" s="19" t="s">
        <v>40</v>
      </c>
      <c r="S190">
        <v>15529</v>
      </c>
      <c r="T190" t="str">
        <f t="shared" si="13"/>
        <v>1</v>
      </c>
      <c r="V190" s="4" t="s">
        <v>6</v>
      </c>
      <c r="W190" s="4" t="s">
        <v>7</v>
      </c>
      <c r="X190" s="4" t="s">
        <v>14</v>
      </c>
      <c r="Y190" s="4" t="s">
        <v>15</v>
      </c>
    </row>
    <row r="191" spans="1:25" ht="15" thickTop="1" x14ac:dyDescent="0.3">
      <c r="A191" s="19" t="s">
        <v>41</v>
      </c>
      <c r="B191">
        <v>24552</v>
      </c>
      <c r="C191" t="str">
        <f t="shared" si="17"/>
        <v>2</v>
      </c>
      <c r="R191" s="19" t="s">
        <v>41</v>
      </c>
      <c r="S191">
        <v>6593</v>
      </c>
      <c r="T191" t="str">
        <f t="shared" si="13"/>
        <v>6</v>
      </c>
      <c r="V191" s="10">
        <v>1</v>
      </c>
      <c r="W191" s="9">
        <f>COUNTIF($T$7:$T$327,V191)</f>
        <v>95</v>
      </c>
      <c r="X191" s="13">
        <f t="shared" ref="X191:X199" si="18">W191/$W$201</f>
        <v>0.29874213836477986</v>
      </c>
      <c r="Y191" s="13">
        <v>0.30099999999999999</v>
      </c>
    </row>
    <row r="192" spans="1:25" x14ac:dyDescent="0.3">
      <c r="A192" s="19" t="s">
        <v>42</v>
      </c>
      <c r="B192">
        <v>3357</v>
      </c>
      <c r="C192" t="str">
        <f t="shared" si="17"/>
        <v>3</v>
      </c>
      <c r="R192" s="19" t="s">
        <v>42</v>
      </c>
      <c r="S192">
        <v>1013</v>
      </c>
      <c r="T192" t="str">
        <f t="shared" si="13"/>
        <v>1</v>
      </c>
      <c r="V192" s="10">
        <v>2</v>
      </c>
      <c r="W192" s="9">
        <f t="shared" ref="W192:W199" si="19">COUNTIF($T$7:$T$327,V192)</f>
        <v>80</v>
      </c>
      <c r="X192" s="13">
        <f t="shared" si="18"/>
        <v>0.25157232704402516</v>
      </c>
      <c r="Y192" s="13">
        <v>0.17599999999999999</v>
      </c>
    </row>
    <row r="193" spans="1:25" x14ac:dyDescent="0.3">
      <c r="A193" s="19" t="s">
        <v>43</v>
      </c>
      <c r="B193">
        <v>52926</v>
      </c>
      <c r="C193" t="str">
        <f t="shared" si="17"/>
        <v>5</v>
      </c>
      <c r="R193" s="19" t="s">
        <v>43</v>
      </c>
      <c r="S193">
        <v>75774</v>
      </c>
      <c r="T193" t="str">
        <f t="shared" si="13"/>
        <v>7</v>
      </c>
      <c r="V193" s="10">
        <v>3</v>
      </c>
      <c r="W193" s="9">
        <f t="shared" si="19"/>
        <v>36</v>
      </c>
      <c r="X193" s="13">
        <f t="shared" si="18"/>
        <v>0.11320754716981132</v>
      </c>
      <c r="Y193" s="13">
        <v>0.125</v>
      </c>
    </row>
    <row r="194" spans="1:25" x14ac:dyDescent="0.3">
      <c r="A194" s="19" t="s">
        <v>44</v>
      </c>
      <c r="B194">
        <v>849</v>
      </c>
      <c r="C194" t="str">
        <f t="shared" si="17"/>
        <v>8</v>
      </c>
      <c r="R194" s="19" t="s">
        <v>44</v>
      </c>
      <c r="S194">
        <v>636</v>
      </c>
      <c r="T194" t="str">
        <f t="shared" si="13"/>
        <v>6</v>
      </c>
      <c r="V194" s="10">
        <v>4</v>
      </c>
      <c r="W194" s="9">
        <f t="shared" si="19"/>
        <v>37</v>
      </c>
      <c r="X194" s="13">
        <f t="shared" si="18"/>
        <v>0.11635220125786164</v>
      </c>
      <c r="Y194" s="13">
        <v>9.7000000000000003E-2</v>
      </c>
    </row>
    <row r="195" spans="1:25" x14ac:dyDescent="0.3">
      <c r="A195" s="19" t="s">
        <v>45</v>
      </c>
      <c r="B195">
        <v>7773</v>
      </c>
      <c r="C195" t="str">
        <f t="shared" si="17"/>
        <v>7</v>
      </c>
      <c r="R195" s="19" t="s">
        <v>45</v>
      </c>
      <c r="S195">
        <v>1884</v>
      </c>
      <c r="T195" t="str">
        <f t="shared" si="13"/>
        <v>1</v>
      </c>
      <c r="V195" s="10">
        <v>5</v>
      </c>
      <c r="W195" s="9">
        <f t="shared" si="19"/>
        <v>13</v>
      </c>
      <c r="X195" s="13">
        <f t="shared" si="18"/>
        <v>4.0880503144654086E-2</v>
      </c>
      <c r="Y195" s="13">
        <v>7.9000000000000001E-2</v>
      </c>
    </row>
    <row r="196" spans="1:25" x14ac:dyDescent="0.3">
      <c r="A196" s="19" t="s">
        <v>46</v>
      </c>
      <c r="B196">
        <v>99279</v>
      </c>
      <c r="C196" t="str">
        <f t="shared" si="17"/>
        <v>9</v>
      </c>
      <c r="R196" s="19" t="s">
        <v>46</v>
      </c>
      <c r="S196">
        <v>39822</v>
      </c>
      <c r="T196" t="str">
        <f t="shared" si="13"/>
        <v>3</v>
      </c>
      <c r="V196" s="10">
        <v>6</v>
      </c>
      <c r="W196" s="9">
        <f t="shared" si="19"/>
        <v>19</v>
      </c>
      <c r="X196" s="13">
        <f t="shared" si="18"/>
        <v>5.9748427672955975E-2</v>
      </c>
      <c r="Y196" s="13">
        <v>6.7000000000000004E-2</v>
      </c>
    </row>
    <row r="197" spans="1:25" x14ac:dyDescent="0.3">
      <c r="A197" s="19" t="s">
        <v>47</v>
      </c>
      <c r="B197">
        <v>15018</v>
      </c>
      <c r="C197" t="str">
        <f t="shared" si="17"/>
        <v>1</v>
      </c>
      <c r="R197" s="19" t="s">
        <v>47</v>
      </c>
      <c r="S197">
        <v>34396</v>
      </c>
      <c r="T197" t="str">
        <f t="shared" si="13"/>
        <v>3</v>
      </c>
      <c r="V197" s="10">
        <v>7</v>
      </c>
      <c r="W197" s="9">
        <f t="shared" si="19"/>
        <v>18</v>
      </c>
      <c r="X197" s="13">
        <f t="shared" si="18"/>
        <v>5.6603773584905662E-2</v>
      </c>
      <c r="Y197" s="13">
        <v>5.8000000000000003E-2</v>
      </c>
    </row>
    <row r="198" spans="1:25" x14ac:dyDescent="0.3">
      <c r="A198" s="19" t="s">
        <v>48</v>
      </c>
      <c r="B198">
        <v>647</v>
      </c>
      <c r="C198" t="str">
        <f t="shared" si="17"/>
        <v>6</v>
      </c>
      <c r="R198" s="19" t="s">
        <v>48</v>
      </c>
      <c r="S198">
        <v>747</v>
      </c>
      <c r="T198" t="str">
        <f t="shared" si="13"/>
        <v>7</v>
      </c>
      <c r="V198" s="10">
        <v>8</v>
      </c>
      <c r="W198" s="9">
        <f t="shared" si="19"/>
        <v>12</v>
      </c>
      <c r="X198" s="13">
        <f t="shared" si="18"/>
        <v>3.7735849056603772E-2</v>
      </c>
      <c r="Y198" s="13">
        <v>5.0999999999999997E-2</v>
      </c>
    </row>
    <row r="199" spans="1:25" x14ac:dyDescent="0.3">
      <c r="A199" s="19" t="s">
        <v>49</v>
      </c>
      <c r="B199">
        <v>14254</v>
      </c>
      <c r="C199" t="str">
        <f t="shared" si="17"/>
        <v>1</v>
      </c>
      <c r="R199" s="19" t="s">
        <v>49</v>
      </c>
      <c r="S199">
        <v>89054</v>
      </c>
      <c r="T199" t="str">
        <f t="shared" si="13"/>
        <v>8</v>
      </c>
      <c r="V199" s="10">
        <v>9</v>
      </c>
      <c r="W199" s="9">
        <f t="shared" si="19"/>
        <v>8</v>
      </c>
      <c r="X199" s="13">
        <f t="shared" si="18"/>
        <v>2.5157232704402517E-2</v>
      </c>
      <c r="Y199" s="13">
        <v>4.5999999999999999E-2</v>
      </c>
    </row>
    <row r="200" spans="1:25" x14ac:dyDescent="0.3">
      <c r="A200" s="19" t="s">
        <v>50</v>
      </c>
      <c r="B200">
        <v>2082</v>
      </c>
      <c r="C200" t="str">
        <f t="shared" si="17"/>
        <v>2</v>
      </c>
      <c r="R200" s="19" t="s">
        <v>50</v>
      </c>
      <c r="S200">
        <v>660</v>
      </c>
      <c r="T200" t="str">
        <f t="shared" si="13"/>
        <v>6</v>
      </c>
    </row>
    <row r="201" spans="1:25" x14ac:dyDescent="0.3">
      <c r="A201" s="19" t="s">
        <v>51</v>
      </c>
      <c r="B201">
        <v>169173</v>
      </c>
      <c r="C201" t="str">
        <f t="shared" si="17"/>
        <v>1</v>
      </c>
      <c r="R201" s="19" t="s">
        <v>51</v>
      </c>
      <c r="S201">
        <v>210280</v>
      </c>
      <c r="T201" t="str">
        <f t="shared" si="13"/>
        <v>2</v>
      </c>
      <c r="V201" t="s">
        <v>8</v>
      </c>
      <c r="W201">
        <f>SUM(W191:W199)</f>
        <v>318</v>
      </c>
    </row>
    <row r="202" spans="1:25" x14ac:dyDescent="0.3">
      <c r="A202" s="19" t="s">
        <v>52</v>
      </c>
      <c r="B202">
        <v>10380</v>
      </c>
      <c r="C202" t="str">
        <f t="shared" si="17"/>
        <v>1</v>
      </c>
      <c r="R202" s="19" t="s">
        <v>52</v>
      </c>
      <c r="S202">
        <v>4237</v>
      </c>
      <c r="T202" t="str">
        <f t="shared" si="13"/>
        <v>4</v>
      </c>
    </row>
    <row r="203" spans="1:25" x14ac:dyDescent="0.3">
      <c r="A203" s="19" t="s">
        <v>53</v>
      </c>
      <c r="B203">
        <v>11634</v>
      </c>
      <c r="C203" t="str">
        <f t="shared" si="17"/>
        <v>1</v>
      </c>
      <c r="R203" s="19" t="s">
        <v>53</v>
      </c>
      <c r="S203">
        <v>3986</v>
      </c>
      <c r="T203" t="str">
        <f t="shared" si="13"/>
        <v>3</v>
      </c>
    </row>
    <row r="204" spans="1:25" x14ac:dyDescent="0.3">
      <c r="A204" s="19" t="s">
        <v>54</v>
      </c>
      <c r="B204">
        <v>50158</v>
      </c>
      <c r="C204" t="str">
        <f t="shared" si="17"/>
        <v>5</v>
      </c>
      <c r="R204" s="19" t="s">
        <v>54</v>
      </c>
      <c r="S204">
        <v>27709</v>
      </c>
      <c r="T204" t="str">
        <f t="shared" si="13"/>
        <v>2</v>
      </c>
    </row>
    <row r="205" spans="1:25" x14ac:dyDescent="0.3">
      <c r="A205" s="19" t="s">
        <v>55</v>
      </c>
      <c r="B205">
        <v>4864</v>
      </c>
      <c r="C205" t="str">
        <f t="shared" si="17"/>
        <v>4</v>
      </c>
      <c r="R205" s="19" t="s">
        <v>55</v>
      </c>
      <c r="S205">
        <v>1962</v>
      </c>
      <c r="T205" t="str">
        <f t="shared" si="13"/>
        <v>1</v>
      </c>
    </row>
    <row r="206" spans="1:25" x14ac:dyDescent="0.3">
      <c r="A206" s="19" t="s">
        <v>56</v>
      </c>
      <c r="B206">
        <v>51210</v>
      </c>
      <c r="C206" t="str">
        <f t="shared" si="17"/>
        <v>5</v>
      </c>
      <c r="R206" s="19" t="s">
        <v>56</v>
      </c>
      <c r="S206">
        <v>22787</v>
      </c>
      <c r="T206" t="str">
        <f t="shared" si="13"/>
        <v>2</v>
      </c>
    </row>
    <row r="207" spans="1:25" x14ac:dyDescent="0.3">
      <c r="A207" s="19" t="s">
        <v>57</v>
      </c>
      <c r="B207">
        <v>4325</v>
      </c>
      <c r="C207" t="str">
        <f t="shared" si="17"/>
        <v>4</v>
      </c>
      <c r="R207" s="19" t="s">
        <v>57</v>
      </c>
      <c r="S207">
        <v>1555</v>
      </c>
      <c r="T207" t="str">
        <f t="shared" si="13"/>
        <v>1</v>
      </c>
    </row>
    <row r="208" spans="1:25" x14ac:dyDescent="0.3">
      <c r="A208" s="19" t="s">
        <v>58</v>
      </c>
      <c r="B208">
        <v>5048</v>
      </c>
      <c r="C208" t="str">
        <f t="shared" si="17"/>
        <v>5</v>
      </c>
      <c r="R208" s="19" t="s">
        <v>58</v>
      </c>
      <c r="S208">
        <v>2805</v>
      </c>
      <c r="T208" t="str">
        <f t="shared" si="13"/>
        <v>2</v>
      </c>
    </row>
    <row r="209" spans="1:20" x14ac:dyDescent="0.3">
      <c r="A209" s="19" t="s">
        <v>59</v>
      </c>
      <c r="B209">
        <v>5866</v>
      </c>
      <c r="C209" t="str">
        <f t="shared" si="17"/>
        <v>5</v>
      </c>
      <c r="R209" s="19" t="s">
        <v>59</v>
      </c>
      <c r="S209">
        <v>1249</v>
      </c>
      <c r="T209" t="str">
        <f t="shared" si="13"/>
        <v>1</v>
      </c>
    </row>
    <row r="210" spans="1:20" x14ac:dyDescent="0.3">
      <c r="A210" s="19" t="s">
        <v>60</v>
      </c>
      <c r="B210">
        <v>13214</v>
      </c>
      <c r="C210" t="str">
        <f t="shared" si="17"/>
        <v>1</v>
      </c>
      <c r="R210" s="19" t="s">
        <v>60</v>
      </c>
      <c r="S210">
        <v>2287</v>
      </c>
      <c r="T210" t="str">
        <f t="shared" si="13"/>
        <v>2</v>
      </c>
    </row>
    <row r="211" spans="1:20" x14ac:dyDescent="0.3">
      <c r="A211" s="19" t="s">
        <v>61</v>
      </c>
      <c r="B211">
        <v>6690</v>
      </c>
      <c r="C211" t="str">
        <f t="shared" si="17"/>
        <v>6</v>
      </c>
      <c r="R211" s="19" t="s">
        <v>61</v>
      </c>
      <c r="S211">
        <v>4557</v>
      </c>
      <c r="T211" t="str">
        <f t="shared" si="13"/>
        <v>4</v>
      </c>
    </row>
    <row r="212" spans="1:20" x14ac:dyDescent="0.3">
      <c r="A212" s="19" t="s">
        <v>62</v>
      </c>
      <c r="B212">
        <v>61487</v>
      </c>
      <c r="C212" t="str">
        <f t="shared" si="17"/>
        <v>6</v>
      </c>
      <c r="R212" s="19" t="s">
        <v>62</v>
      </c>
      <c r="S212">
        <v>295621</v>
      </c>
      <c r="T212" t="str">
        <f t="shared" si="13"/>
        <v>2</v>
      </c>
    </row>
    <row r="213" spans="1:20" x14ac:dyDescent="0.3">
      <c r="A213" s="19" t="s">
        <v>63</v>
      </c>
      <c r="B213">
        <v>5788</v>
      </c>
      <c r="C213" t="str">
        <f t="shared" ref="C213:C228" si="20">LEFT(B213,1)</f>
        <v>5</v>
      </c>
      <c r="R213" s="19" t="s">
        <v>63</v>
      </c>
      <c r="S213">
        <v>2020</v>
      </c>
      <c r="T213" t="str">
        <f t="shared" si="13"/>
        <v>2</v>
      </c>
    </row>
    <row r="214" spans="1:20" ht="15" thickBot="1" x14ac:dyDescent="0.35">
      <c r="A214" s="19" t="s">
        <v>64</v>
      </c>
      <c r="B214">
        <v>2154</v>
      </c>
      <c r="C214" t="str">
        <f t="shared" si="20"/>
        <v>2</v>
      </c>
      <c r="D214" s="15" t="s">
        <v>11</v>
      </c>
      <c r="E214" s="11"/>
      <c r="R214" s="19" t="s">
        <v>64</v>
      </c>
      <c r="S214">
        <v>1823</v>
      </c>
      <c r="T214" t="str">
        <f t="shared" si="13"/>
        <v>1</v>
      </c>
    </row>
    <row r="215" spans="1:20" ht="15.6" thickTop="1" thickBot="1" x14ac:dyDescent="0.35">
      <c r="A215" s="19" t="s">
        <v>65</v>
      </c>
      <c r="B215">
        <v>10545</v>
      </c>
      <c r="C215" t="str">
        <f t="shared" si="20"/>
        <v>1</v>
      </c>
      <c r="D215" s="4" t="s">
        <v>6</v>
      </c>
      <c r="E215" s="4" t="s">
        <v>7</v>
      </c>
      <c r="F215" s="14" t="s">
        <v>14</v>
      </c>
      <c r="G215" s="4" t="s">
        <v>15</v>
      </c>
      <c r="R215" s="19" t="s">
        <v>65</v>
      </c>
      <c r="S215">
        <v>23671</v>
      </c>
      <c r="T215" t="str">
        <f t="shared" si="13"/>
        <v>2</v>
      </c>
    </row>
    <row r="216" spans="1:20" ht="15" thickTop="1" x14ac:dyDescent="0.3">
      <c r="A216" s="19" t="s">
        <v>66</v>
      </c>
      <c r="B216">
        <v>24860</v>
      </c>
      <c r="C216" t="str">
        <f t="shared" si="20"/>
        <v>2</v>
      </c>
      <c r="D216" s="10">
        <v>1</v>
      </c>
      <c r="E216" s="9">
        <f>COUNTIF($C$5:$C$328,D216)</f>
        <v>86</v>
      </c>
      <c r="F216" s="13">
        <f t="shared" ref="F216:F224" si="21">E216/$E$226</f>
        <v>0.27044025157232704</v>
      </c>
      <c r="G216" s="13">
        <v>0.30099999999999999</v>
      </c>
      <c r="R216" s="19" t="s">
        <v>66</v>
      </c>
      <c r="S216">
        <v>41580</v>
      </c>
      <c r="T216" t="str">
        <f t="shared" si="13"/>
        <v>4</v>
      </c>
    </row>
    <row r="217" spans="1:20" x14ac:dyDescent="0.3">
      <c r="A217" s="19" t="s">
        <v>67</v>
      </c>
      <c r="B217">
        <v>2793</v>
      </c>
      <c r="C217" t="str">
        <f t="shared" si="20"/>
        <v>2</v>
      </c>
      <c r="D217" s="10">
        <v>2</v>
      </c>
      <c r="E217" s="9">
        <f t="shared" ref="E217:E224" si="22">COUNTIF($C$5:$C$328,D217)</f>
        <v>71</v>
      </c>
      <c r="F217" s="13">
        <f t="shared" si="21"/>
        <v>0.22327044025157233</v>
      </c>
      <c r="G217" s="13">
        <v>0.17599999999999999</v>
      </c>
      <c r="R217" s="19" t="s">
        <v>67</v>
      </c>
      <c r="S217">
        <v>2232</v>
      </c>
      <c r="T217" t="str">
        <f t="shared" si="13"/>
        <v>2</v>
      </c>
    </row>
    <row r="218" spans="1:20" x14ac:dyDescent="0.3">
      <c r="A218" s="19" t="s">
        <v>68</v>
      </c>
      <c r="B218">
        <v>1232</v>
      </c>
      <c r="C218" t="str">
        <f t="shared" si="20"/>
        <v>1</v>
      </c>
      <c r="D218" s="10">
        <v>3</v>
      </c>
      <c r="E218" s="9">
        <f t="shared" si="22"/>
        <v>27</v>
      </c>
      <c r="F218" s="13">
        <f t="shared" si="21"/>
        <v>8.4905660377358486E-2</v>
      </c>
      <c r="G218" s="13">
        <v>0.125</v>
      </c>
      <c r="R218" s="19" t="s">
        <v>68</v>
      </c>
      <c r="S218">
        <v>162</v>
      </c>
      <c r="T218" t="str">
        <f t="shared" si="13"/>
        <v>1</v>
      </c>
    </row>
    <row r="219" spans="1:20" x14ac:dyDescent="0.3">
      <c r="A219" s="19" t="s">
        <v>69</v>
      </c>
      <c r="B219">
        <v>22815</v>
      </c>
      <c r="C219" t="str">
        <f t="shared" si="20"/>
        <v>2</v>
      </c>
      <c r="D219" s="10">
        <v>4</v>
      </c>
      <c r="E219" s="9">
        <f t="shared" si="22"/>
        <v>26</v>
      </c>
      <c r="F219" s="13">
        <f t="shared" si="21"/>
        <v>8.1761006289308172E-2</v>
      </c>
      <c r="G219" s="13">
        <v>9.7000000000000003E-2</v>
      </c>
      <c r="R219" s="19" t="s">
        <v>69</v>
      </c>
      <c r="S219">
        <v>7616</v>
      </c>
      <c r="T219" t="str">
        <f t="shared" si="13"/>
        <v>7</v>
      </c>
    </row>
    <row r="220" spans="1:20" x14ac:dyDescent="0.3">
      <c r="A220" s="19" t="s">
        <v>70</v>
      </c>
      <c r="B220">
        <v>6212</v>
      </c>
      <c r="C220" t="str">
        <f t="shared" si="20"/>
        <v>6</v>
      </c>
      <c r="D220" s="10">
        <v>5</v>
      </c>
      <c r="E220" s="9">
        <f t="shared" si="22"/>
        <v>21</v>
      </c>
      <c r="F220" s="13">
        <f t="shared" si="21"/>
        <v>6.6037735849056603E-2</v>
      </c>
      <c r="G220" s="13">
        <v>7.9000000000000001E-2</v>
      </c>
      <c r="R220" s="19" t="s">
        <v>70</v>
      </c>
      <c r="S220">
        <v>2698</v>
      </c>
      <c r="T220" t="str">
        <f t="shared" si="13"/>
        <v>2</v>
      </c>
    </row>
    <row r="221" spans="1:20" x14ac:dyDescent="0.3">
      <c r="A221" s="19" t="s">
        <v>71</v>
      </c>
      <c r="B221">
        <v>6513</v>
      </c>
      <c r="C221" t="str">
        <f t="shared" si="20"/>
        <v>6</v>
      </c>
      <c r="D221" s="10">
        <v>6</v>
      </c>
      <c r="E221" s="9">
        <f t="shared" si="22"/>
        <v>34</v>
      </c>
      <c r="F221" s="13">
        <f t="shared" si="21"/>
        <v>0.1069182389937107</v>
      </c>
      <c r="G221" s="13">
        <v>6.7000000000000004E-2</v>
      </c>
      <c r="R221" s="19" t="s">
        <v>71</v>
      </c>
      <c r="S221">
        <v>2720</v>
      </c>
      <c r="T221" t="str">
        <f t="shared" si="13"/>
        <v>2</v>
      </c>
    </row>
    <row r="222" spans="1:20" x14ac:dyDescent="0.3">
      <c r="A222" s="19" t="s">
        <v>72</v>
      </c>
      <c r="B222">
        <v>2876</v>
      </c>
      <c r="C222" t="str">
        <f t="shared" si="20"/>
        <v>2</v>
      </c>
      <c r="D222" s="10">
        <v>7</v>
      </c>
      <c r="E222" s="9">
        <f t="shared" si="22"/>
        <v>18</v>
      </c>
      <c r="F222" s="13">
        <f t="shared" si="21"/>
        <v>5.6603773584905662E-2</v>
      </c>
      <c r="G222" s="13">
        <v>5.8000000000000003E-2</v>
      </c>
      <c r="R222" s="19" t="s">
        <v>72</v>
      </c>
      <c r="S222">
        <v>1250</v>
      </c>
      <c r="T222" t="str">
        <f t="shared" si="13"/>
        <v>1</v>
      </c>
    </row>
    <row r="223" spans="1:20" x14ac:dyDescent="0.3">
      <c r="A223" s="19" t="s">
        <v>73</v>
      </c>
      <c r="B223">
        <v>11950</v>
      </c>
      <c r="C223" t="str">
        <f t="shared" si="20"/>
        <v>1</v>
      </c>
      <c r="D223" s="10">
        <v>8</v>
      </c>
      <c r="E223" s="9">
        <f t="shared" si="22"/>
        <v>18</v>
      </c>
      <c r="F223" s="13">
        <f t="shared" si="21"/>
        <v>5.6603773584905662E-2</v>
      </c>
      <c r="G223" s="13">
        <v>5.0999999999999997E-2</v>
      </c>
      <c r="R223" s="19" t="s">
        <v>73</v>
      </c>
      <c r="S223">
        <v>2415</v>
      </c>
      <c r="T223" t="str">
        <f t="shared" si="13"/>
        <v>2</v>
      </c>
    </row>
    <row r="224" spans="1:20" x14ac:dyDescent="0.3">
      <c r="A224" s="19" t="s">
        <v>74</v>
      </c>
      <c r="B224">
        <v>36790</v>
      </c>
      <c r="C224" t="str">
        <f t="shared" si="20"/>
        <v>3</v>
      </c>
      <c r="D224" s="10">
        <v>9</v>
      </c>
      <c r="E224" s="9">
        <f t="shared" si="22"/>
        <v>17</v>
      </c>
      <c r="F224" s="13">
        <f t="shared" si="21"/>
        <v>5.3459119496855348E-2</v>
      </c>
      <c r="G224" s="13">
        <v>4.5999999999999999E-2</v>
      </c>
      <c r="R224" s="19" t="s">
        <v>74</v>
      </c>
      <c r="S224">
        <v>30289</v>
      </c>
      <c r="T224" t="str">
        <f t="shared" si="13"/>
        <v>3</v>
      </c>
    </row>
    <row r="225" spans="1:20" x14ac:dyDescent="0.3">
      <c r="A225" s="19" t="s">
        <v>75</v>
      </c>
      <c r="B225">
        <v>26469</v>
      </c>
      <c r="C225" t="str">
        <f t="shared" si="20"/>
        <v>2</v>
      </c>
      <c r="R225" s="19" t="s">
        <v>75</v>
      </c>
      <c r="S225">
        <v>10343</v>
      </c>
      <c r="T225" t="str">
        <f t="shared" si="13"/>
        <v>1</v>
      </c>
    </row>
    <row r="226" spans="1:20" x14ac:dyDescent="0.3">
      <c r="A226" s="19" t="s">
        <v>76</v>
      </c>
      <c r="B226">
        <v>85614</v>
      </c>
      <c r="C226" t="str">
        <f t="shared" si="20"/>
        <v>8</v>
      </c>
      <c r="D226" t="s">
        <v>8</v>
      </c>
      <c r="E226">
        <f>SUM(E216:E224)</f>
        <v>318</v>
      </c>
      <c r="R226" s="19" t="s">
        <v>76</v>
      </c>
      <c r="S226">
        <v>39202</v>
      </c>
      <c r="T226" t="str">
        <f t="shared" si="13"/>
        <v>3</v>
      </c>
    </row>
    <row r="227" spans="1:20" x14ac:dyDescent="0.3">
      <c r="A227" s="19" t="s">
        <v>77</v>
      </c>
      <c r="B227">
        <v>8992</v>
      </c>
      <c r="C227" t="str">
        <f t="shared" si="20"/>
        <v>8</v>
      </c>
      <c r="R227" s="19" t="s">
        <v>77</v>
      </c>
      <c r="S227">
        <v>1463</v>
      </c>
      <c r="T227" t="str">
        <f t="shared" si="13"/>
        <v>1</v>
      </c>
    </row>
    <row r="228" spans="1:20" x14ac:dyDescent="0.3">
      <c r="A228" s="19" t="s">
        <v>78</v>
      </c>
      <c r="B228">
        <v>144199</v>
      </c>
      <c r="C228" t="str">
        <f t="shared" si="20"/>
        <v>1</v>
      </c>
      <c r="R228" s="19" t="s">
        <v>78</v>
      </c>
      <c r="S228">
        <v>356133</v>
      </c>
      <c r="T228" t="str">
        <f t="shared" si="13"/>
        <v>3</v>
      </c>
    </row>
    <row r="229" spans="1:20" x14ac:dyDescent="0.3">
      <c r="A229" s="19" t="s">
        <v>79</v>
      </c>
      <c r="B229">
        <v>13160</v>
      </c>
      <c r="C229" t="str">
        <f t="shared" ref="C229:C244" si="23">LEFT(B229,1)</f>
        <v>1</v>
      </c>
      <c r="R229" s="19" t="s">
        <v>79</v>
      </c>
      <c r="S229">
        <v>2692</v>
      </c>
      <c r="T229" t="str">
        <f t="shared" si="13"/>
        <v>2</v>
      </c>
    </row>
    <row r="230" spans="1:20" ht="15" thickBot="1" x14ac:dyDescent="0.35">
      <c r="A230" s="19" t="s">
        <v>80</v>
      </c>
      <c r="B230">
        <v>1366</v>
      </c>
      <c r="C230" t="str">
        <f t="shared" si="23"/>
        <v>1</v>
      </c>
      <c r="D230" s="15" t="s">
        <v>10</v>
      </c>
      <c r="E230" s="11"/>
      <c r="R230" s="19" t="s">
        <v>80</v>
      </c>
      <c r="S230">
        <v>150</v>
      </c>
      <c r="T230" t="str">
        <f t="shared" si="13"/>
        <v>1</v>
      </c>
    </row>
    <row r="231" spans="1:20" ht="15.6" thickTop="1" thickBot="1" x14ac:dyDescent="0.35">
      <c r="A231" s="19" t="s">
        <v>81</v>
      </c>
      <c r="B231">
        <v>25530</v>
      </c>
      <c r="C231" t="str">
        <f t="shared" si="23"/>
        <v>2</v>
      </c>
      <c r="D231" s="4" t="s">
        <v>6</v>
      </c>
      <c r="E231" s="4" t="s">
        <v>7</v>
      </c>
      <c r="F231" s="14" t="s">
        <v>14</v>
      </c>
      <c r="G231" s="4" t="s">
        <v>15</v>
      </c>
      <c r="R231" s="19" t="s">
        <v>81</v>
      </c>
      <c r="S231">
        <v>14917</v>
      </c>
      <c r="T231" t="str">
        <f t="shared" si="13"/>
        <v>1</v>
      </c>
    </row>
    <row r="232" spans="1:20" ht="15" thickTop="1" x14ac:dyDescent="0.3">
      <c r="A232" s="19" t="s">
        <v>82</v>
      </c>
      <c r="B232">
        <v>18996</v>
      </c>
      <c r="C232" t="str">
        <f t="shared" si="23"/>
        <v>1</v>
      </c>
      <c r="D232" s="10">
        <v>1</v>
      </c>
      <c r="E232" s="9">
        <f t="shared" ref="E232:E240" si="24">E216+W191</f>
        <v>181</v>
      </c>
      <c r="F232" s="13">
        <f t="shared" ref="F232:F240" si="25">E232/$E$242</f>
        <v>0.28459119496855345</v>
      </c>
      <c r="G232" s="13">
        <v>0.30099999999999999</v>
      </c>
      <c r="R232" s="19" t="s">
        <v>82</v>
      </c>
      <c r="S232">
        <v>4180</v>
      </c>
      <c r="T232" t="str">
        <f t="shared" si="13"/>
        <v>4</v>
      </c>
    </row>
    <row r="233" spans="1:20" x14ac:dyDescent="0.3">
      <c r="A233" s="19" t="s">
        <v>83</v>
      </c>
      <c r="B233">
        <v>6962</v>
      </c>
      <c r="C233" t="str">
        <f t="shared" si="23"/>
        <v>6</v>
      </c>
      <c r="D233" s="10">
        <v>2</v>
      </c>
      <c r="E233" s="9">
        <f t="shared" si="24"/>
        <v>151</v>
      </c>
      <c r="F233" s="13">
        <f t="shared" si="25"/>
        <v>0.23742138364779874</v>
      </c>
      <c r="G233" s="13">
        <v>0.17599999999999999</v>
      </c>
      <c r="R233" s="19" t="s">
        <v>83</v>
      </c>
      <c r="S233">
        <v>3455</v>
      </c>
      <c r="T233" t="str">
        <f t="shared" ref="T233:T296" si="26">LEFT(S233,1)</f>
        <v>3</v>
      </c>
    </row>
    <row r="234" spans="1:20" x14ac:dyDescent="0.3">
      <c r="A234" s="19" t="s">
        <v>84</v>
      </c>
      <c r="B234">
        <v>7246</v>
      </c>
      <c r="C234" t="str">
        <f t="shared" si="23"/>
        <v>7</v>
      </c>
      <c r="D234" s="10">
        <v>3</v>
      </c>
      <c r="E234" s="9">
        <f t="shared" si="24"/>
        <v>63</v>
      </c>
      <c r="F234" s="13">
        <f t="shared" si="25"/>
        <v>9.9056603773584911E-2</v>
      </c>
      <c r="G234" s="13">
        <v>0.125</v>
      </c>
      <c r="R234" s="19" t="s">
        <v>84</v>
      </c>
      <c r="S234">
        <v>3759</v>
      </c>
      <c r="T234" t="str">
        <f t="shared" si="26"/>
        <v>3</v>
      </c>
    </row>
    <row r="235" spans="1:20" x14ac:dyDescent="0.3">
      <c r="A235" s="19" t="s">
        <v>85</v>
      </c>
      <c r="B235">
        <v>164381</v>
      </c>
      <c r="C235" t="str">
        <f t="shared" si="23"/>
        <v>1</v>
      </c>
      <c r="D235" s="10">
        <v>4</v>
      </c>
      <c r="E235" s="9">
        <f t="shared" si="24"/>
        <v>63</v>
      </c>
      <c r="F235" s="13">
        <f t="shared" si="25"/>
        <v>9.9056603773584911E-2</v>
      </c>
      <c r="G235" s="13">
        <v>9.7000000000000003E-2</v>
      </c>
      <c r="R235" s="19" t="s">
        <v>85</v>
      </c>
      <c r="S235">
        <v>228378</v>
      </c>
      <c r="T235" t="str">
        <f t="shared" si="26"/>
        <v>2</v>
      </c>
    </row>
    <row r="236" spans="1:20" x14ac:dyDescent="0.3">
      <c r="A236" s="19" t="s">
        <v>86</v>
      </c>
      <c r="B236">
        <v>16366</v>
      </c>
      <c r="C236" t="str">
        <f t="shared" si="23"/>
        <v>1</v>
      </c>
      <c r="D236" s="10">
        <v>5</v>
      </c>
      <c r="E236" s="9">
        <f t="shared" si="24"/>
        <v>34</v>
      </c>
      <c r="F236" s="13">
        <f t="shared" si="25"/>
        <v>5.3459119496855348E-2</v>
      </c>
      <c r="G236" s="13">
        <v>7.9000000000000001E-2</v>
      </c>
      <c r="R236" s="19" t="s">
        <v>86</v>
      </c>
      <c r="S236">
        <v>3337</v>
      </c>
      <c r="T236" t="str">
        <f t="shared" si="26"/>
        <v>3</v>
      </c>
    </row>
    <row r="237" spans="1:20" x14ac:dyDescent="0.3">
      <c r="A237" s="19" t="s">
        <v>87</v>
      </c>
      <c r="B237">
        <v>63775</v>
      </c>
      <c r="C237" t="str">
        <f t="shared" si="23"/>
        <v>6</v>
      </c>
      <c r="D237" s="10">
        <v>6</v>
      </c>
      <c r="E237" s="9">
        <f t="shared" si="24"/>
        <v>53</v>
      </c>
      <c r="F237" s="13">
        <f t="shared" si="25"/>
        <v>8.3333333333333329E-2</v>
      </c>
      <c r="G237" s="13">
        <v>6.7000000000000004E-2</v>
      </c>
      <c r="R237" s="19" t="s">
        <v>87</v>
      </c>
      <c r="S237">
        <v>23461</v>
      </c>
      <c r="T237" t="str">
        <f t="shared" si="26"/>
        <v>2</v>
      </c>
    </row>
    <row r="238" spans="1:20" x14ac:dyDescent="0.3">
      <c r="A238" s="19" t="s">
        <v>88</v>
      </c>
      <c r="B238">
        <v>1173</v>
      </c>
      <c r="C238" t="str">
        <f t="shared" si="23"/>
        <v>1</v>
      </c>
      <c r="D238" s="10">
        <v>7</v>
      </c>
      <c r="E238" s="9">
        <f t="shared" si="24"/>
        <v>36</v>
      </c>
      <c r="F238" s="13">
        <f t="shared" si="25"/>
        <v>5.6603773584905662E-2</v>
      </c>
      <c r="G238" s="13">
        <v>5.8000000000000003E-2</v>
      </c>
      <c r="R238" s="19" t="s">
        <v>88</v>
      </c>
      <c r="S238">
        <v>2855</v>
      </c>
      <c r="T238" t="str">
        <f t="shared" si="26"/>
        <v>2</v>
      </c>
    </row>
    <row r="239" spans="1:20" x14ac:dyDescent="0.3">
      <c r="A239" s="19" t="s">
        <v>89</v>
      </c>
      <c r="B239">
        <v>12011</v>
      </c>
      <c r="C239" t="str">
        <f t="shared" si="23"/>
        <v>1</v>
      </c>
      <c r="D239" s="10">
        <v>8</v>
      </c>
      <c r="E239" s="9">
        <f t="shared" si="24"/>
        <v>30</v>
      </c>
      <c r="F239" s="13">
        <f t="shared" si="25"/>
        <v>4.716981132075472E-2</v>
      </c>
      <c r="G239" s="13">
        <v>5.0999999999999997E-2</v>
      </c>
      <c r="R239" s="19" t="s">
        <v>89</v>
      </c>
      <c r="S239">
        <v>1764</v>
      </c>
      <c r="T239" t="str">
        <f t="shared" si="26"/>
        <v>1</v>
      </c>
    </row>
    <row r="240" spans="1:20" x14ac:dyDescent="0.3">
      <c r="A240" s="19" t="s">
        <v>90</v>
      </c>
      <c r="B240">
        <v>14264</v>
      </c>
      <c r="C240" t="str">
        <f t="shared" si="23"/>
        <v>1</v>
      </c>
      <c r="D240" s="10">
        <v>9</v>
      </c>
      <c r="E240" s="9">
        <f t="shared" si="24"/>
        <v>25</v>
      </c>
      <c r="F240" s="13">
        <f t="shared" si="25"/>
        <v>3.9308176100628929E-2</v>
      </c>
      <c r="G240" s="13">
        <v>4.5999999999999999E-2</v>
      </c>
      <c r="R240" s="19" t="s">
        <v>90</v>
      </c>
      <c r="S240">
        <v>5187</v>
      </c>
      <c r="T240" t="str">
        <f t="shared" si="26"/>
        <v>5</v>
      </c>
    </row>
    <row r="241" spans="1:20" x14ac:dyDescent="0.3">
      <c r="A241" s="19" t="s">
        <v>91</v>
      </c>
      <c r="B241">
        <v>9375</v>
      </c>
      <c r="C241" t="str">
        <f t="shared" si="23"/>
        <v>9</v>
      </c>
      <c r="R241" s="19" t="s">
        <v>91</v>
      </c>
      <c r="S241">
        <v>2935</v>
      </c>
      <c r="T241" t="str">
        <f t="shared" si="26"/>
        <v>2</v>
      </c>
    </row>
    <row r="242" spans="1:20" x14ac:dyDescent="0.3">
      <c r="A242" s="19" t="s">
        <v>92</v>
      </c>
      <c r="B242">
        <v>4412</v>
      </c>
      <c r="C242" t="str">
        <f t="shared" si="23"/>
        <v>4</v>
      </c>
      <c r="D242" t="s">
        <v>8</v>
      </c>
      <c r="E242">
        <f>SUM(E232:E240)</f>
        <v>636</v>
      </c>
      <c r="R242" s="19" t="s">
        <v>92</v>
      </c>
      <c r="S242">
        <v>801</v>
      </c>
      <c r="T242" t="str">
        <f t="shared" si="26"/>
        <v>8</v>
      </c>
    </row>
    <row r="243" spans="1:20" x14ac:dyDescent="0.3">
      <c r="A243" s="19" t="s">
        <v>93</v>
      </c>
      <c r="B243">
        <v>47439</v>
      </c>
      <c r="C243" t="str">
        <f t="shared" si="23"/>
        <v>4</v>
      </c>
      <c r="R243" s="19" t="s">
        <v>93</v>
      </c>
      <c r="S243">
        <v>71432</v>
      </c>
      <c r="T243" t="str">
        <f t="shared" si="26"/>
        <v>7</v>
      </c>
    </row>
    <row r="244" spans="1:20" x14ac:dyDescent="0.3">
      <c r="A244" s="19" t="s">
        <v>94</v>
      </c>
      <c r="B244">
        <v>41371</v>
      </c>
      <c r="C244" t="str">
        <f t="shared" si="23"/>
        <v>4</v>
      </c>
      <c r="R244" s="19" t="s">
        <v>94</v>
      </c>
      <c r="S244">
        <v>30881</v>
      </c>
      <c r="T244" t="str">
        <f t="shared" si="26"/>
        <v>3</v>
      </c>
    </row>
    <row r="245" spans="1:20" x14ac:dyDescent="0.3">
      <c r="A245" s="19" t="s">
        <v>95</v>
      </c>
      <c r="B245">
        <v>3091</v>
      </c>
      <c r="C245" t="str">
        <f t="shared" ref="C245:C308" si="27">LEFT(B245,1)</f>
        <v>3</v>
      </c>
      <c r="R245" s="19" t="s">
        <v>95</v>
      </c>
      <c r="S245">
        <v>981</v>
      </c>
      <c r="T245" t="str">
        <f t="shared" si="26"/>
        <v>9</v>
      </c>
    </row>
    <row r="246" spans="1:20" x14ac:dyDescent="0.3">
      <c r="A246" s="19" t="s">
        <v>96</v>
      </c>
      <c r="B246">
        <v>29160</v>
      </c>
      <c r="C246" t="str">
        <f t="shared" si="27"/>
        <v>2</v>
      </c>
      <c r="R246" s="19" t="s">
        <v>96</v>
      </c>
      <c r="S246">
        <v>7261</v>
      </c>
      <c r="T246" t="str">
        <f t="shared" si="26"/>
        <v>7</v>
      </c>
    </row>
    <row r="247" spans="1:20" x14ac:dyDescent="0.3">
      <c r="A247" s="19" t="s">
        <v>97</v>
      </c>
      <c r="B247">
        <v>5738</v>
      </c>
      <c r="C247" t="str">
        <f t="shared" si="27"/>
        <v>5</v>
      </c>
      <c r="R247" s="19" t="s">
        <v>97</v>
      </c>
      <c r="S247">
        <v>1689</v>
      </c>
      <c r="T247" t="str">
        <f t="shared" si="26"/>
        <v>1</v>
      </c>
    </row>
    <row r="248" spans="1:20" x14ac:dyDescent="0.3">
      <c r="A248" s="19" t="s">
        <v>98</v>
      </c>
      <c r="B248">
        <v>4574</v>
      </c>
      <c r="C248" t="str">
        <f t="shared" si="27"/>
        <v>4</v>
      </c>
      <c r="R248" s="19" t="s">
        <v>98</v>
      </c>
      <c r="S248">
        <v>1013</v>
      </c>
      <c r="T248" t="str">
        <f t="shared" si="26"/>
        <v>1</v>
      </c>
    </row>
    <row r="249" spans="1:20" x14ac:dyDescent="0.3">
      <c r="A249" s="19" t="s">
        <v>99</v>
      </c>
      <c r="B249">
        <v>3535</v>
      </c>
      <c r="C249" t="str">
        <f t="shared" si="27"/>
        <v>3</v>
      </c>
      <c r="R249" s="19" t="s">
        <v>99</v>
      </c>
      <c r="S249">
        <v>3906</v>
      </c>
      <c r="T249" t="str">
        <f t="shared" si="26"/>
        <v>3</v>
      </c>
    </row>
    <row r="250" spans="1:20" x14ac:dyDescent="0.3">
      <c r="A250" s="19" t="s">
        <v>100</v>
      </c>
      <c r="B250">
        <v>2152</v>
      </c>
      <c r="C250" t="str">
        <f t="shared" si="27"/>
        <v>2</v>
      </c>
      <c r="R250" s="19" t="s">
        <v>100</v>
      </c>
      <c r="S250">
        <v>1193</v>
      </c>
      <c r="T250" t="str">
        <f t="shared" si="26"/>
        <v>1</v>
      </c>
    </row>
    <row r="251" spans="1:20" x14ac:dyDescent="0.3">
      <c r="A251" s="19" t="s">
        <v>101</v>
      </c>
      <c r="B251">
        <v>2801</v>
      </c>
      <c r="C251" t="str">
        <f t="shared" si="27"/>
        <v>2</v>
      </c>
      <c r="R251" s="19" t="s">
        <v>101</v>
      </c>
      <c r="S251">
        <v>1158</v>
      </c>
      <c r="T251" t="str">
        <f t="shared" si="26"/>
        <v>1</v>
      </c>
    </row>
    <row r="252" spans="1:20" x14ac:dyDescent="0.3">
      <c r="A252" s="19" t="s">
        <v>102</v>
      </c>
      <c r="B252">
        <v>9848</v>
      </c>
      <c r="C252" t="str">
        <f t="shared" si="27"/>
        <v>9</v>
      </c>
      <c r="R252" s="19" t="s">
        <v>102</v>
      </c>
      <c r="S252">
        <v>4685</v>
      </c>
      <c r="T252" t="str">
        <f t="shared" si="26"/>
        <v>4</v>
      </c>
    </row>
    <row r="253" spans="1:20" x14ac:dyDescent="0.3">
      <c r="A253" s="19" t="s">
        <v>103</v>
      </c>
      <c r="B253">
        <v>6272</v>
      </c>
      <c r="C253" t="str">
        <f t="shared" si="27"/>
        <v>6</v>
      </c>
      <c r="R253" s="19" t="s">
        <v>103</v>
      </c>
      <c r="S253">
        <v>2508</v>
      </c>
      <c r="T253" t="str">
        <f t="shared" si="26"/>
        <v>2</v>
      </c>
    </row>
    <row r="254" spans="1:20" x14ac:dyDescent="0.3">
      <c r="A254" s="19" t="s">
        <v>104</v>
      </c>
      <c r="B254">
        <v>2481</v>
      </c>
      <c r="C254" t="str">
        <f t="shared" si="27"/>
        <v>2</v>
      </c>
      <c r="R254" s="19" t="s">
        <v>104</v>
      </c>
      <c r="S254">
        <v>944</v>
      </c>
      <c r="T254" t="str">
        <f t="shared" si="26"/>
        <v>9</v>
      </c>
    </row>
    <row r="255" spans="1:20" x14ac:dyDescent="0.3">
      <c r="A255" s="19" t="s">
        <v>105</v>
      </c>
      <c r="B255">
        <v>14225</v>
      </c>
      <c r="C255" t="str">
        <f t="shared" si="27"/>
        <v>1</v>
      </c>
      <c r="R255" s="19" t="s">
        <v>105</v>
      </c>
      <c r="S255">
        <v>7512</v>
      </c>
      <c r="T255" t="str">
        <f t="shared" si="26"/>
        <v>7</v>
      </c>
    </row>
    <row r="256" spans="1:20" x14ac:dyDescent="0.3">
      <c r="A256" s="19" t="s">
        <v>106</v>
      </c>
      <c r="B256">
        <v>11854</v>
      </c>
      <c r="C256" t="str">
        <f t="shared" si="27"/>
        <v>1</v>
      </c>
      <c r="R256" s="19" t="s">
        <v>106</v>
      </c>
      <c r="S256">
        <v>4422</v>
      </c>
      <c r="T256" t="str">
        <f t="shared" si="26"/>
        <v>4</v>
      </c>
    </row>
    <row r="257" spans="1:20" x14ac:dyDescent="0.3">
      <c r="A257" s="19" t="s">
        <v>107</v>
      </c>
      <c r="B257">
        <v>7728</v>
      </c>
      <c r="C257" t="str">
        <f t="shared" si="27"/>
        <v>7</v>
      </c>
      <c r="R257" s="19" t="s">
        <v>107</v>
      </c>
      <c r="S257">
        <v>12695</v>
      </c>
      <c r="T257" t="str">
        <f t="shared" si="26"/>
        <v>1</v>
      </c>
    </row>
    <row r="258" spans="1:20" x14ac:dyDescent="0.3">
      <c r="A258" s="19" t="s">
        <v>108</v>
      </c>
      <c r="B258">
        <v>3135</v>
      </c>
      <c r="C258" t="str">
        <f t="shared" si="27"/>
        <v>3</v>
      </c>
      <c r="R258" s="19" t="s">
        <v>108</v>
      </c>
      <c r="S258">
        <v>1370</v>
      </c>
      <c r="T258" t="str">
        <f t="shared" si="26"/>
        <v>1</v>
      </c>
    </row>
    <row r="259" spans="1:20" x14ac:dyDescent="0.3">
      <c r="A259" s="19" t="s">
        <v>109</v>
      </c>
      <c r="B259">
        <v>3371</v>
      </c>
      <c r="C259" t="str">
        <f t="shared" si="27"/>
        <v>3</v>
      </c>
      <c r="R259" s="19" t="s">
        <v>109</v>
      </c>
      <c r="S259">
        <v>2010</v>
      </c>
      <c r="T259" t="str">
        <f t="shared" si="26"/>
        <v>2</v>
      </c>
    </row>
    <row r="260" spans="1:20" x14ac:dyDescent="0.3">
      <c r="A260" s="19" t="s">
        <v>110</v>
      </c>
      <c r="B260">
        <v>25454</v>
      </c>
      <c r="C260" t="str">
        <f t="shared" si="27"/>
        <v>2</v>
      </c>
      <c r="R260" s="19" t="s">
        <v>110</v>
      </c>
      <c r="S260">
        <v>18876</v>
      </c>
      <c r="T260" t="str">
        <f t="shared" si="26"/>
        <v>1</v>
      </c>
    </row>
    <row r="261" spans="1:20" x14ac:dyDescent="0.3">
      <c r="A261" s="19" t="s">
        <v>111</v>
      </c>
      <c r="B261">
        <v>11937</v>
      </c>
      <c r="C261" t="str">
        <f t="shared" si="27"/>
        <v>1</v>
      </c>
      <c r="R261" s="19" t="s">
        <v>111</v>
      </c>
      <c r="S261">
        <v>2924</v>
      </c>
      <c r="T261" t="str">
        <f t="shared" si="26"/>
        <v>2</v>
      </c>
    </row>
    <row r="262" spans="1:20" x14ac:dyDescent="0.3">
      <c r="A262" s="19" t="s">
        <v>112</v>
      </c>
      <c r="B262">
        <v>1787</v>
      </c>
      <c r="C262" t="str">
        <f t="shared" si="27"/>
        <v>1</v>
      </c>
      <c r="R262" s="19" t="s">
        <v>112</v>
      </c>
      <c r="S262">
        <v>2727</v>
      </c>
      <c r="T262" t="str">
        <f t="shared" si="26"/>
        <v>2</v>
      </c>
    </row>
    <row r="263" spans="1:20" x14ac:dyDescent="0.3">
      <c r="A263" s="19" t="s">
        <v>113</v>
      </c>
      <c r="B263">
        <v>10953</v>
      </c>
      <c r="C263" t="str">
        <f t="shared" si="27"/>
        <v>1</v>
      </c>
      <c r="R263" s="19" t="s">
        <v>113</v>
      </c>
      <c r="S263">
        <v>3264</v>
      </c>
      <c r="T263" t="str">
        <f t="shared" si="26"/>
        <v>3</v>
      </c>
    </row>
    <row r="264" spans="1:20" x14ac:dyDescent="0.3">
      <c r="A264" s="19" t="s">
        <v>114</v>
      </c>
      <c r="B264">
        <v>2248</v>
      </c>
      <c r="C264" t="str">
        <f t="shared" si="27"/>
        <v>2</v>
      </c>
      <c r="R264" s="19" t="s">
        <v>114</v>
      </c>
      <c r="S264">
        <v>1267</v>
      </c>
      <c r="T264" t="str">
        <f t="shared" si="26"/>
        <v>1</v>
      </c>
    </row>
    <row r="265" spans="1:20" x14ac:dyDescent="0.3">
      <c r="A265" s="19" t="s">
        <v>115</v>
      </c>
      <c r="B265">
        <v>6196</v>
      </c>
      <c r="C265" t="str">
        <f t="shared" si="27"/>
        <v>6</v>
      </c>
      <c r="R265" s="19" t="s">
        <v>115</v>
      </c>
      <c r="S265">
        <v>3968</v>
      </c>
      <c r="T265" t="str">
        <f t="shared" si="26"/>
        <v>3</v>
      </c>
    </row>
    <row r="266" spans="1:20" x14ac:dyDescent="0.3">
      <c r="A266" s="19" t="s">
        <v>116</v>
      </c>
      <c r="B266">
        <v>3967</v>
      </c>
      <c r="C266" t="str">
        <f t="shared" si="27"/>
        <v>3</v>
      </c>
      <c r="R266" s="19" t="s">
        <v>116</v>
      </c>
      <c r="S266">
        <v>2497</v>
      </c>
      <c r="T266" t="str">
        <f t="shared" si="26"/>
        <v>2</v>
      </c>
    </row>
    <row r="267" spans="1:20" x14ac:dyDescent="0.3">
      <c r="A267" s="19" t="s">
        <v>117</v>
      </c>
      <c r="B267">
        <v>6430</v>
      </c>
      <c r="C267" t="str">
        <f t="shared" si="27"/>
        <v>6</v>
      </c>
      <c r="R267" s="19" t="s">
        <v>117</v>
      </c>
      <c r="S267">
        <v>4130</v>
      </c>
      <c r="T267" t="str">
        <f t="shared" si="26"/>
        <v>4</v>
      </c>
    </row>
    <row r="268" spans="1:20" x14ac:dyDescent="0.3">
      <c r="A268" s="19" t="s">
        <v>118</v>
      </c>
      <c r="B268">
        <v>2045</v>
      </c>
      <c r="C268" t="str">
        <f t="shared" si="27"/>
        <v>2</v>
      </c>
      <c r="R268" s="19" t="s">
        <v>118</v>
      </c>
      <c r="S268">
        <v>685</v>
      </c>
      <c r="T268" t="str">
        <f t="shared" si="26"/>
        <v>6</v>
      </c>
    </row>
    <row r="269" spans="1:20" x14ac:dyDescent="0.3">
      <c r="A269" s="19" t="s">
        <v>119</v>
      </c>
      <c r="B269">
        <v>4919</v>
      </c>
      <c r="C269" t="str">
        <f t="shared" si="27"/>
        <v>4</v>
      </c>
      <c r="R269" s="19" t="s">
        <v>119</v>
      </c>
      <c r="S269">
        <v>3827</v>
      </c>
      <c r="T269" t="str">
        <f t="shared" si="26"/>
        <v>3</v>
      </c>
    </row>
    <row r="270" spans="1:20" x14ac:dyDescent="0.3">
      <c r="A270" s="19" t="s">
        <v>120</v>
      </c>
      <c r="B270">
        <v>10923</v>
      </c>
      <c r="C270" t="str">
        <f t="shared" si="27"/>
        <v>1</v>
      </c>
      <c r="R270" s="19" t="s">
        <v>120</v>
      </c>
      <c r="S270">
        <v>4203</v>
      </c>
      <c r="T270" t="str">
        <f t="shared" si="26"/>
        <v>4</v>
      </c>
    </row>
    <row r="271" spans="1:20" x14ac:dyDescent="0.3">
      <c r="A271" s="19" t="s">
        <v>121</v>
      </c>
      <c r="B271">
        <v>2926</v>
      </c>
      <c r="C271" t="str">
        <f t="shared" si="27"/>
        <v>2</v>
      </c>
      <c r="R271" s="19" t="s">
        <v>121</v>
      </c>
      <c r="S271">
        <v>928</v>
      </c>
      <c r="T271" t="str">
        <f t="shared" si="26"/>
        <v>9</v>
      </c>
    </row>
    <row r="272" spans="1:20" x14ac:dyDescent="0.3">
      <c r="A272" s="19" t="s">
        <v>122</v>
      </c>
      <c r="B272">
        <v>8245</v>
      </c>
      <c r="C272" t="str">
        <f t="shared" si="27"/>
        <v>8</v>
      </c>
      <c r="R272" s="19" t="s">
        <v>122</v>
      </c>
      <c r="S272">
        <v>3148</v>
      </c>
      <c r="T272" t="str">
        <f t="shared" si="26"/>
        <v>3</v>
      </c>
    </row>
    <row r="273" spans="1:20" x14ac:dyDescent="0.3">
      <c r="A273" s="19" t="s">
        <v>123</v>
      </c>
      <c r="B273">
        <v>12488</v>
      </c>
      <c r="C273" t="str">
        <f t="shared" si="27"/>
        <v>1</v>
      </c>
      <c r="R273" s="19" t="s">
        <v>123</v>
      </c>
      <c r="S273">
        <v>2294</v>
      </c>
      <c r="T273" t="str">
        <f t="shared" si="26"/>
        <v>2</v>
      </c>
    </row>
    <row r="274" spans="1:20" x14ac:dyDescent="0.3">
      <c r="A274" s="19" t="s">
        <v>124</v>
      </c>
      <c r="B274">
        <v>30124</v>
      </c>
      <c r="C274" t="str">
        <f t="shared" si="27"/>
        <v>3</v>
      </c>
      <c r="R274" s="19" t="s">
        <v>124</v>
      </c>
      <c r="S274">
        <v>47246</v>
      </c>
      <c r="T274" t="str">
        <f t="shared" si="26"/>
        <v>4</v>
      </c>
    </row>
    <row r="275" spans="1:20" x14ac:dyDescent="0.3">
      <c r="A275" s="19" t="s">
        <v>125</v>
      </c>
      <c r="B275">
        <v>23389</v>
      </c>
      <c r="C275" t="str">
        <f t="shared" si="27"/>
        <v>2</v>
      </c>
      <c r="R275" s="19" t="s">
        <v>125</v>
      </c>
      <c r="S275">
        <v>29187</v>
      </c>
      <c r="T275" t="str">
        <f t="shared" si="26"/>
        <v>2</v>
      </c>
    </row>
    <row r="276" spans="1:20" x14ac:dyDescent="0.3">
      <c r="A276" s="19" t="s">
        <v>126</v>
      </c>
      <c r="B276">
        <v>17105</v>
      </c>
      <c r="C276" t="str">
        <f t="shared" si="27"/>
        <v>1</v>
      </c>
      <c r="R276" s="19" t="s">
        <v>126</v>
      </c>
      <c r="S276">
        <v>7459</v>
      </c>
      <c r="T276" t="str">
        <f t="shared" si="26"/>
        <v>7</v>
      </c>
    </row>
    <row r="277" spans="1:20" x14ac:dyDescent="0.3">
      <c r="A277" s="19" t="s">
        <v>127</v>
      </c>
      <c r="B277">
        <v>5498</v>
      </c>
      <c r="C277" t="str">
        <f t="shared" si="27"/>
        <v>5</v>
      </c>
      <c r="R277" s="19" t="s">
        <v>127</v>
      </c>
      <c r="S277">
        <v>2321</v>
      </c>
      <c r="T277" t="str">
        <f t="shared" si="26"/>
        <v>2</v>
      </c>
    </row>
    <row r="278" spans="1:20" x14ac:dyDescent="0.3">
      <c r="A278" s="19" t="s">
        <v>128</v>
      </c>
      <c r="B278">
        <v>53423</v>
      </c>
      <c r="C278" t="str">
        <f t="shared" si="27"/>
        <v>5</v>
      </c>
      <c r="R278" s="19" t="s">
        <v>128</v>
      </c>
      <c r="S278">
        <v>28713</v>
      </c>
      <c r="T278" t="str">
        <f t="shared" si="26"/>
        <v>2</v>
      </c>
    </row>
    <row r="279" spans="1:20" x14ac:dyDescent="0.3">
      <c r="A279" s="19" t="s">
        <v>129</v>
      </c>
      <c r="B279">
        <v>6473</v>
      </c>
      <c r="C279" t="str">
        <f t="shared" si="27"/>
        <v>6</v>
      </c>
      <c r="R279" s="19" t="s">
        <v>129</v>
      </c>
      <c r="S279">
        <v>5692</v>
      </c>
      <c r="T279" t="str">
        <f t="shared" si="26"/>
        <v>5</v>
      </c>
    </row>
    <row r="280" spans="1:20" x14ac:dyDescent="0.3">
      <c r="A280" s="19" t="s">
        <v>130</v>
      </c>
      <c r="B280">
        <v>13859</v>
      </c>
      <c r="C280" t="str">
        <f t="shared" si="27"/>
        <v>1</v>
      </c>
      <c r="R280" s="19" t="s">
        <v>130</v>
      </c>
      <c r="S280">
        <v>2676</v>
      </c>
      <c r="T280" t="str">
        <f t="shared" si="26"/>
        <v>2</v>
      </c>
    </row>
    <row r="281" spans="1:20" x14ac:dyDescent="0.3">
      <c r="A281" s="19" t="s">
        <v>131</v>
      </c>
      <c r="B281">
        <v>7810</v>
      </c>
      <c r="C281" t="str">
        <f t="shared" si="27"/>
        <v>7</v>
      </c>
      <c r="R281" s="19" t="s">
        <v>131</v>
      </c>
      <c r="S281">
        <v>1002</v>
      </c>
      <c r="T281" t="str">
        <f t="shared" si="26"/>
        <v>1</v>
      </c>
    </row>
    <row r="282" spans="1:20" x14ac:dyDescent="0.3">
      <c r="A282" s="19" t="s">
        <v>132</v>
      </c>
      <c r="B282">
        <v>9042</v>
      </c>
      <c r="C282" t="str">
        <f t="shared" si="27"/>
        <v>9</v>
      </c>
      <c r="R282" s="19" t="s">
        <v>132</v>
      </c>
      <c r="S282">
        <v>1428</v>
      </c>
      <c r="T282" t="str">
        <f t="shared" si="26"/>
        <v>1</v>
      </c>
    </row>
    <row r="283" spans="1:20" x14ac:dyDescent="0.3">
      <c r="A283" s="19" t="s">
        <v>133</v>
      </c>
      <c r="B283">
        <v>13268</v>
      </c>
      <c r="C283" t="str">
        <f t="shared" si="27"/>
        <v>1</v>
      </c>
      <c r="R283" s="19" t="s">
        <v>133</v>
      </c>
      <c r="S283">
        <v>3530</v>
      </c>
      <c r="T283" t="str">
        <f t="shared" si="26"/>
        <v>3</v>
      </c>
    </row>
    <row r="284" spans="1:20" x14ac:dyDescent="0.3">
      <c r="A284" s="19" t="s">
        <v>134</v>
      </c>
      <c r="B284">
        <v>2787</v>
      </c>
      <c r="C284" t="str">
        <f t="shared" si="27"/>
        <v>2</v>
      </c>
      <c r="R284" s="19" t="s">
        <v>134</v>
      </c>
      <c r="S284">
        <v>1139</v>
      </c>
      <c r="T284" t="str">
        <f t="shared" si="26"/>
        <v>1</v>
      </c>
    </row>
    <row r="285" spans="1:20" x14ac:dyDescent="0.3">
      <c r="A285" s="19" t="s">
        <v>135</v>
      </c>
      <c r="B285">
        <v>8191</v>
      </c>
      <c r="C285" t="str">
        <f t="shared" si="27"/>
        <v>8</v>
      </c>
      <c r="R285" s="19" t="s">
        <v>135</v>
      </c>
      <c r="S285">
        <v>3191</v>
      </c>
      <c r="T285" t="str">
        <f t="shared" si="26"/>
        <v>3</v>
      </c>
    </row>
    <row r="286" spans="1:20" x14ac:dyDescent="0.3">
      <c r="A286" s="19" t="s">
        <v>136</v>
      </c>
      <c r="B286">
        <v>600</v>
      </c>
      <c r="C286" t="str">
        <f t="shared" si="27"/>
        <v>6</v>
      </c>
      <c r="R286" s="19" t="s">
        <v>136</v>
      </c>
      <c r="S286">
        <v>470</v>
      </c>
      <c r="T286" t="str">
        <f t="shared" si="26"/>
        <v>4</v>
      </c>
    </row>
    <row r="287" spans="1:20" x14ac:dyDescent="0.3">
      <c r="A287" s="19" t="s">
        <v>137</v>
      </c>
      <c r="B287">
        <v>7390</v>
      </c>
      <c r="C287" t="str">
        <f t="shared" si="27"/>
        <v>7</v>
      </c>
      <c r="R287" s="19" t="s">
        <v>137</v>
      </c>
      <c r="S287">
        <v>1825</v>
      </c>
      <c r="T287" t="str">
        <f t="shared" si="26"/>
        <v>1</v>
      </c>
    </row>
    <row r="288" spans="1:20" x14ac:dyDescent="0.3">
      <c r="A288" s="19" t="s">
        <v>138</v>
      </c>
      <c r="B288">
        <v>1404</v>
      </c>
      <c r="C288" t="str">
        <f t="shared" si="27"/>
        <v>1</v>
      </c>
      <c r="R288" s="19" t="s">
        <v>138</v>
      </c>
      <c r="S288">
        <v>1606</v>
      </c>
      <c r="T288" t="str">
        <f t="shared" si="26"/>
        <v>1</v>
      </c>
    </row>
    <row r="289" spans="1:20" x14ac:dyDescent="0.3">
      <c r="A289" s="19" t="s">
        <v>139</v>
      </c>
      <c r="B289">
        <v>26973</v>
      </c>
      <c r="C289" t="str">
        <f t="shared" si="27"/>
        <v>2</v>
      </c>
      <c r="R289" s="19" t="s">
        <v>139</v>
      </c>
      <c r="S289">
        <v>56474</v>
      </c>
      <c r="T289" t="str">
        <f t="shared" si="26"/>
        <v>5</v>
      </c>
    </row>
    <row r="290" spans="1:20" x14ac:dyDescent="0.3">
      <c r="A290" s="19" t="s">
        <v>140</v>
      </c>
      <c r="B290">
        <v>12696</v>
      </c>
      <c r="C290" t="str">
        <f t="shared" si="27"/>
        <v>1</v>
      </c>
      <c r="R290" s="19" t="s">
        <v>140</v>
      </c>
      <c r="S290">
        <v>30605</v>
      </c>
      <c r="T290" t="str">
        <f t="shared" si="26"/>
        <v>3</v>
      </c>
    </row>
    <row r="291" spans="1:20" x14ac:dyDescent="0.3">
      <c r="A291" s="19" t="s">
        <v>141</v>
      </c>
      <c r="B291">
        <v>1782</v>
      </c>
      <c r="C291" t="str">
        <f t="shared" si="27"/>
        <v>1</v>
      </c>
      <c r="R291" s="19" t="s">
        <v>141</v>
      </c>
      <c r="S291">
        <v>439</v>
      </c>
      <c r="T291" t="str">
        <f t="shared" si="26"/>
        <v>4</v>
      </c>
    </row>
    <row r="292" spans="1:20" x14ac:dyDescent="0.3">
      <c r="A292" s="19" t="s">
        <v>142</v>
      </c>
      <c r="B292">
        <v>3892</v>
      </c>
      <c r="C292" t="str">
        <f t="shared" si="27"/>
        <v>3</v>
      </c>
      <c r="R292" s="19" t="s">
        <v>142</v>
      </c>
      <c r="S292">
        <v>2589</v>
      </c>
      <c r="T292" t="str">
        <f t="shared" si="26"/>
        <v>2</v>
      </c>
    </row>
    <row r="293" spans="1:20" x14ac:dyDescent="0.3">
      <c r="A293" s="19" t="s">
        <v>143</v>
      </c>
      <c r="B293">
        <v>2593</v>
      </c>
      <c r="C293" t="str">
        <f t="shared" si="27"/>
        <v>2</v>
      </c>
      <c r="R293" s="19" t="s">
        <v>143</v>
      </c>
      <c r="S293">
        <v>1184</v>
      </c>
      <c r="T293" t="str">
        <f t="shared" si="26"/>
        <v>1</v>
      </c>
    </row>
    <row r="294" spans="1:20" x14ac:dyDescent="0.3">
      <c r="A294" s="19" t="s">
        <v>144</v>
      </c>
      <c r="B294">
        <v>17065</v>
      </c>
      <c r="C294" t="str">
        <f t="shared" si="27"/>
        <v>1</v>
      </c>
      <c r="R294" s="19" t="s">
        <v>144</v>
      </c>
      <c r="S294">
        <v>10952</v>
      </c>
      <c r="T294" t="str">
        <f t="shared" si="26"/>
        <v>1</v>
      </c>
    </row>
    <row r="295" spans="1:20" x14ac:dyDescent="0.3">
      <c r="A295" s="19" t="s">
        <v>145</v>
      </c>
      <c r="B295">
        <v>9343</v>
      </c>
      <c r="C295" t="str">
        <f t="shared" si="27"/>
        <v>9</v>
      </c>
      <c r="R295" s="19" t="s">
        <v>145</v>
      </c>
      <c r="S295">
        <v>2186</v>
      </c>
      <c r="T295" t="str">
        <f t="shared" si="26"/>
        <v>2</v>
      </c>
    </row>
    <row r="296" spans="1:20" x14ac:dyDescent="0.3">
      <c r="A296" s="19" t="s">
        <v>146</v>
      </c>
      <c r="B296">
        <v>798</v>
      </c>
      <c r="C296" t="str">
        <f t="shared" si="27"/>
        <v>7</v>
      </c>
      <c r="R296" s="19" t="s">
        <v>146</v>
      </c>
      <c r="S296">
        <v>1108</v>
      </c>
      <c r="T296" t="str">
        <f t="shared" si="26"/>
        <v>1</v>
      </c>
    </row>
    <row r="297" spans="1:20" x14ac:dyDescent="0.3">
      <c r="A297" s="19" t="s">
        <v>147</v>
      </c>
      <c r="B297">
        <v>5743</v>
      </c>
      <c r="C297" t="str">
        <f t="shared" si="27"/>
        <v>5</v>
      </c>
      <c r="R297" s="19" t="s">
        <v>147</v>
      </c>
      <c r="S297">
        <v>6114</v>
      </c>
      <c r="T297" t="str">
        <f t="shared" ref="T297:T327" si="28">LEFT(S297,1)</f>
        <v>6</v>
      </c>
    </row>
    <row r="298" spans="1:20" x14ac:dyDescent="0.3">
      <c r="A298" s="19" t="s">
        <v>148</v>
      </c>
      <c r="B298">
        <v>1384</v>
      </c>
      <c r="C298" t="str">
        <f t="shared" si="27"/>
        <v>1</v>
      </c>
      <c r="R298" s="19" t="s">
        <v>148</v>
      </c>
      <c r="S298">
        <v>2012</v>
      </c>
      <c r="T298" t="str">
        <f t="shared" si="28"/>
        <v>2</v>
      </c>
    </row>
    <row r="299" spans="1:20" x14ac:dyDescent="0.3">
      <c r="A299" s="19" t="s">
        <v>149</v>
      </c>
      <c r="B299">
        <v>366</v>
      </c>
      <c r="C299" t="str">
        <f t="shared" si="27"/>
        <v>3</v>
      </c>
      <c r="R299" s="19" t="s">
        <v>149</v>
      </c>
      <c r="S299">
        <v>521</v>
      </c>
      <c r="T299" t="str">
        <f t="shared" si="28"/>
        <v>5</v>
      </c>
    </row>
    <row r="300" spans="1:20" x14ac:dyDescent="0.3">
      <c r="A300" s="19" t="s">
        <v>150</v>
      </c>
      <c r="B300">
        <v>5949</v>
      </c>
      <c r="C300" t="str">
        <f t="shared" si="27"/>
        <v>5</v>
      </c>
      <c r="R300" s="19" t="s">
        <v>150</v>
      </c>
      <c r="S300">
        <v>1978</v>
      </c>
      <c r="T300" t="str">
        <f t="shared" si="28"/>
        <v>1</v>
      </c>
    </row>
    <row r="301" spans="1:20" x14ac:dyDescent="0.3">
      <c r="A301" s="19" t="s">
        <v>151</v>
      </c>
      <c r="B301">
        <v>2387</v>
      </c>
      <c r="C301" t="str">
        <f t="shared" si="27"/>
        <v>2</v>
      </c>
      <c r="R301" s="19" t="s">
        <v>151</v>
      </c>
      <c r="S301">
        <v>1307</v>
      </c>
      <c r="T301" t="str">
        <f t="shared" si="28"/>
        <v>1</v>
      </c>
    </row>
    <row r="302" spans="1:20" x14ac:dyDescent="0.3">
      <c r="A302" s="19" t="s">
        <v>152</v>
      </c>
      <c r="B302">
        <v>2749</v>
      </c>
      <c r="C302" t="str">
        <f t="shared" si="27"/>
        <v>2</v>
      </c>
      <c r="R302" s="19" t="s">
        <v>152</v>
      </c>
      <c r="S302">
        <v>1428</v>
      </c>
      <c r="T302" t="str">
        <f t="shared" si="28"/>
        <v>1</v>
      </c>
    </row>
    <row r="303" spans="1:20" x14ac:dyDescent="0.3">
      <c r="A303" s="19" t="s">
        <v>153</v>
      </c>
      <c r="B303">
        <v>2039</v>
      </c>
      <c r="C303" t="str">
        <f t="shared" si="27"/>
        <v>2</v>
      </c>
      <c r="R303" s="19" t="s">
        <v>153</v>
      </c>
      <c r="S303">
        <v>2276</v>
      </c>
      <c r="T303" t="str">
        <f t="shared" si="28"/>
        <v>2</v>
      </c>
    </row>
    <row r="304" spans="1:20" x14ac:dyDescent="0.3">
      <c r="A304" s="19" t="s">
        <v>154</v>
      </c>
      <c r="B304">
        <v>13016</v>
      </c>
      <c r="C304" t="str">
        <f t="shared" si="27"/>
        <v>1</v>
      </c>
      <c r="R304" s="19" t="s">
        <v>154</v>
      </c>
      <c r="S304">
        <v>8142</v>
      </c>
      <c r="T304" t="str">
        <f t="shared" si="28"/>
        <v>8</v>
      </c>
    </row>
    <row r="305" spans="1:20" x14ac:dyDescent="0.3">
      <c r="A305" s="19" t="s">
        <v>155</v>
      </c>
      <c r="B305">
        <v>10803</v>
      </c>
      <c r="C305" t="str">
        <f t="shared" si="27"/>
        <v>1</v>
      </c>
      <c r="R305" s="19" t="s">
        <v>155</v>
      </c>
      <c r="S305">
        <v>4942</v>
      </c>
      <c r="T305" t="str">
        <f t="shared" si="28"/>
        <v>4</v>
      </c>
    </row>
    <row r="306" spans="1:20" x14ac:dyDescent="0.3">
      <c r="A306" s="19" t="s">
        <v>156</v>
      </c>
      <c r="B306">
        <v>7789</v>
      </c>
      <c r="C306" t="str">
        <f t="shared" si="27"/>
        <v>7</v>
      </c>
      <c r="R306" s="19" t="s">
        <v>156</v>
      </c>
      <c r="S306">
        <v>2826</v>
      </c>
      <c r="T306" t="str">
        <f t="shared" si="28"/>
        <v>2</v>
      </c>
    </row>
    <row r="307" spans="1:20" x14ac:dyDescent="0.3">
      <c r="A307" s="19" t="s">
        <v>157</v>
      </c>
      <c r="B307">
        <v>6281</v>
      </c>
      <c r="C307" t="str">
        <f t="shared" si="27"/>
        <v>6</v>
      </c>
      <c r="R307" s="19" t="s">
        <v>157</v>
      </c>
      <c r="S307">
        <v>1450</v>
      </c>
      <c r="T307" t="str">
        <f t="shared" si="28"/>
        <v>1</v>
      </c>
    </row>
    <row r="308" spans="1:20" x14ac:dyDescent="0.3">
      <c r="A308" s="19" t="s">
        <v>158</v>
      </c>
      <c r="B308">
        <v>2078</v>
      </c>
      <c r="C308" t="str">
        <f t="shared" si="27"/>
        <v>2</v>
      </c>
      <c r="R308" s="19" t="s">
        <v>158</v>
      </c>
      <c r="S308">
        <v>893</v>
      </c>
      <c r="T308" t="str">
        <f t="shared" si="28"/>
        <v>8</v>
      </c>
    </row>
    <row r="309" spans="1:20" x14ac:dyDescent="0.3">
      <c r="A309" s="19" t="s">
        <v>159</v>
      </c>
      <c r="B309">
        <v>18115</v>
      </c>
      <c r="C309" t="str">
        <f t="shared" ref="C309:C327" si="29">LEFT(B309,1)</f>
        <v>1</v>
      </c>
      <c r="R309" s="19" t="s">
        <v>159</v>
      </c>
      <c r="S309">
        <v>11085</v>
      </c>
      <c r="T309" t="str">
        <f t="shared" si="28"/>
        <v>1</v>
      </c>
    </row>
    <row r="310" spans="1:20" x14ac:dyDescent="0.3">
      <c r="A310" s="19" t="s">
        <v>160</v>
      </c>
      <c r="B310">
        <v>2334</v>
      </c>
      <c r="C310" t="str">
        <f t="shared" si="29"/>
        <v>2</v>
      </c>
      <c r="R310" s="19" t="s">
        <v>160</v>
      </c>
      <c r="S310">
        <v>1345</v>
      </c>
      <c r="T310" t="str">
        <f t="shared" si="28"/>
        <v>1</v>
      </c>
    </row>
    <row r="311" spans="1:20" x14ac:dyDescent="0.3">
      <c r="A311" s="19" t="s">
        <v>161</v>
      </c>
      <c r="B311">
        <v>2311</v>
      </c>
      <c r="C311" t="str">
        <f t="shared" si="29"/>
        <v>2</v>
      </c>
      <c r="R311" s="19" t="s">
        <v>161</v>
      </c>
      <c r="S311">
        <v>1979</v>
      </c>
      <c r="T311" t="str">
        <f t="shared" si="28"/>
        <v>1</v>
      </c>
    </row>
    <row r="312" spans="1:20" x14ac:dyDescent="0.3">
      <c r="A312" s="19" t="s">
        <v>162</v>
      </c>
      <c r="B312">
        <v>12410</v>
      </c>
      <c r="C312" t="str">
        <f t="shared" si="29"/>
        <v>1</v>
      </c>
      <c r="R312" s="19" t="s">
        <v>162</v>
      </c>
      <c r="S312">
        <v>2616</v>
      </c>
      <c r="T312" t="str">
        <f t="shared" si="28"/>
        <v>2</v>
      </c>
    </row>
    <row r="313" spans="1:20" x14ac:dyDescent="0.3">
      <c r="A313" s="19" t="s">
        <v>163</v>
      </c>
      <c r="B313">
        <v>8563</v>
      </c>
      <c r="C313" t="str">
        <f t="shared" si="29"/>
        <v>8</v>
      </c>
      <c r="R313" s="19" t="s">
        <v>163</v>
      </c>
      <c r="S313">
        <v>4000</v>
      </c>
      <c r="T313" t="str">
        <f t="shared" si="28"/>
        <v>4</v>
      </c>
    </row>
    <row r="314" spans="1:20" x14ac:dyDescent="0.3">
      <c r="A314" s="19" t="s">
        <v>164</v>
      </c>
      <c r="B314">
        <v>22643</v>
      </c>
      <c r="C314" t="str">
        <f t="shared" si="29"/>
        <v>2</v>
      </c>
      <c r="R314" s="19" t="s">
        <v>164</v>
      </c>
      <c r="S314">
        <v>5430</v>
      </c>
      <c r="T314" t="str">
        <f t="shared" si="28"/>
        <v>5</v>
      </c>
    </row>
    <row r="315" spans="1:20" x14ac:dyDescent="0.3">
      <c r="A315" s="19" t="s">
        <v>165</v>
      </c>
      <c r="B315">
        <v>37146</v>
      </c>
      <c r="C315" t="str">
        <f t="shared" si="29"/>
        <v>3</v>
      </c>
      <c r="R315" s="19" t="s">
        <v>165</v>
      </c>
      <c r="S315">
        <v>12081</v>
      </c>
      <c r="T315" t="str">
        <f t="shared" si="28"/>
        <v>1</v>
      </c>
    </row>
    <row r="316" spans="1:20" x14ac:dyDescent="0.3">
      <c r="A316" s="19" t="s">
        <v>166</v>
      </c>
      <c r="B316">
        <v>9812</v>
      </c>
      <c r="C316" t="str">
        <f t="shared" si="29"/>
        <v>9</v>
      </c>
      <c r="R316" s="19" t="s">
        <v>166</v>
      </c>
      <c r="S316">
        <v>3946</v>
      </c>
      <c r="T316" t="str">
        <f t="shared" si="28"/>
        <v>3</v>
      </c>
    </row>
    <row r="317" spans="1:20" x14ac:dyDescent="0.3">
      <c r="A317" s="19" t="s">
        <v>167</v>
      </c>
      <c r="B317">
        <v>1172</v>
      </c>
      <c r="C317" t="str">
        <f t="shared" si="29"/>
        <v>1</v>
      </c>
      <c r="R317" s="19" t="s">
        <v>167</v>
      </c>
      <c r="S317">
        <v>1424</v>
      </c>
      <c r="T317" t="str">
        <f t="shared" si="28"/>
        <v>1</v>
      </c>
    </row>
    <row r="318" spans="1:20" x14ac:dyDescent="0.3">
      <c r="A318" s="19" t="s">
        <v>168</v>
      </c>
      <c r="B318">
        <v>4626</v>
      </c>
      <c r="C318" t="str">
        <f t="shared" si="29"/>
        <v>4</v>
      </c>
      <c r="R318" s="19" t="s">
        <v>168</v>
      </c>
      <c r="S318">
        <v>4466</v>
      </c>
      <c r="T318" t="str">
        <f t="shared" si="28"/>
        <v>4</v>
      </c>
    </row>
    <row r="319" spans="1:20" x14ac:dyDescent="0.3">
      <c r="A319" s="19" t="s">
        <v>169</v>
      </c>
      <c r="B319">
        <v>9715</v>
      </c>
      <c r="C319" t="str">
        <f t="shared" si="29"/>
        <v>9</v>
      </c>
      <c r="R319" s="19" t="s">
        <v>169</v>
      </c>
      <c r="S319">
        <v>2649</v>
      </c>
      <c r="T319" t="str">
        <f t="shared" si="28"/>
        <v>2</v>
      </c>
    </row>
    <row r="320" spans="1:20" x14ac:dyDescent="0.3">
      <c r="A320" s="19" t="s">
        <v>170</v>
      </c>
      <c r="B320">
        <v>736</v>
      </c>
      <c r="C320" t="str">
        <f t="shared" si="29"/>
        <v>7</v>
      </c>
      <c r="R320" s="19" t="s">
        <v>170</v>
      </c>
      <c r="S320">
        <v>626</v>
      </c>
      <c r="T320" t="str">
        <f t="shared" si="28"/>
        <v>6</v>
      </c>
    </row>
    <row r="321" spans="1:20" x14ac:dyDescent="0.3">
      <c r="A321" s="19" t="s">
        <v>171</v>
      </c>
      <c r="B321">
        <v>1561</v>
      </c>
      <c r="C321" t="str">
        <f t="shared" si="29"/>
        <v>1</v>
      </c>
      <c r="R321" s="19" t="s">
        <v>171</v>
      </c>
      <c r="S321">
        <v>654</v>
      </c>
      <c r="T321" t="str">
        <f t="shared" si="28"/>
        <v>6</v>
      </c>
    </row>
    <row r="322" spans="1:20" x14ac:dyDescent="0.3">
      <c r="A322" s="19" t="s">
        <v>172</v>
      </c>
      <c r="B322">
        <v>11991</v>
      </c>
      <c r="C322" t="str">
        <f t="shared" si="29"/>
        <v>1</v>
      </c>
      <c r="R322" s="19" t="s">
        <v>172</v>
      </c>
      <c r="S322">
        <v>2249</v>
      </c>
      <c r="T322" t="str">
        <f t="shared" si="28"/>
        <v>2</v>
      </c>
    </row>
    <row r="323" spans="1:20" x14ac:dyDescent="0.3">
      <c r="A323" s="19" t="s">
        <v>173</v>
      </c>
      <c r="B323">
        <v>25114</v>
      </c>
      <c r="C323" t="str">
        <f t="shared" si="29"/>
        <v>2</v>
      </c>
      <c r="R323" s="19" t="s">
        <v>173</v>
      </c>
      <c r="S323">
        <v>10157</v>
      </c>
      <c r="T323" t="str">
        <f t="shared" si="28"/>
        <v>1</v>
      </c>
    </row>
    <row r="324" spans="1:20" x14ac:dyDescent="0.3">
      <c r="A324" s="19" t="s">
        <v>174</v>
      </c>
      <c r="B324">
        <v>2369</v>
      </c>
      <c r="C324" t="str">
        <f t="shared" si="29"/>
        <v>2</v>
      </c>
      <c r="R324" s="19" t="s">
        <v>174</v>
      </c>
      <c r="S324">
        <v>805</v>
      </c>
      <c r="T324" t="str">
        <f t="shared" si="28"/>
        <v>8</v>
      </c>
    </row>
    <row r="325" spans="1:20" x14ac:dyDescent="0.3">
      <c r="A325" s="19" t="s">
        <v>175</v>
      </c>
      <c r="B325">
        <v>2807</v>
      </c>
      <c r="C325" t="str">
        <f t="shared" si="29"/>
        <v>2</v>
      </c>
      <c r="R325" s="19" t="s">
        <v>175</v>
      </c>
      <c r="S325">
        <v>2054</v>
      </c>
      <c r="T325" t="str">
        <f t="shared" si="28"/>
        <v>2</v>
      </c>
    </row>
    <row r="326" spans="1:20" x14ac:dyDescent="0.3">
      <c r="A326" s="19" t="s">
        <v>176</v>
      </c>
      <c r="B326">
        <v>2608</v>
      </c>
      <c r="C326" t="str">
        <f t="shared" si="29"/>
        <v>2</v>
      </c>
      <c r="R326" s="19" t="s">
        <v>176</v>
      </c>
      <c r="S326">
        <v>2017</v>
      </c>
      <c r="T326" t="str">
        <f t="shared" si="28"/>
        <v>2</v>
      </c>
    </row>
    <row r="327" spans="1:20" x14ac:dyDescent="0.3">
      <c r="A327" s="19" t="s">
        <v>177</v>
      </c>
      <c r="B327">
        <v>6724</v>
      </c>
      <c r="C327" t="str">
        <f t="shared" si="29"/>
        <v>6</v>
      </c>
      <c r="R327" s="19" t="s">
        <v>177</v>
      </c>
      <c r="S327">
        <v>2327</v>
      </c>
      <c r="T327" t="str">
        <f t="shared" si="28"/>
        <v>2</v>
      </c>
    </row>
  </sheetData>
  <mergeCells count="1">
    <mergeCell ref="A4:B4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41445-990F-4832-8B62-AD159BE7C832}">
  <sheetPr>
    <pageSetUpPr fitToPage="1"/>
  </sheetPr>
  <dimension ref="A1"/>
  <sheetViews>
    <sheetView topLeftCell="A61" zoomScale="55" zoomScaleNormal="55" workbookViewId="0">
      <selection activeCell="Q107" sqref="Q107"/>
    </sheetView>
  </sheetViews>
  <sheetFormatPr defaultRowHeight="14.4" x14ac:dyDescent="0.3"/>
  <sheetData/>
  <pageMargins left="0.7" right="0.7" top="0.75" bottom="0.75" header="0.3" footer="0.3"/>
  <pageSetup scale="5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77E95-E709-434F-9599-0F634D414D18}">
  <dimension ref="A1:Z377"/>
  <sheetViews>
    <sheetView topLeftCell="A276" zoomScale="40" zoomScaleNormal="40" workbookViewId="0">
      <selection activeCell="AS44" sqref="AS44"/>
    </sheetView>
  </sheetViews>
  <sheetFormatPr defaultRowHeight="14.4" x14ac:dyDescent="0.3"/>
  <cols>
    <col min="1" max="1" width="14.5546875" bestFit="1" customWidth="1"/>
    <col min="19" max="19" width="14.5546875" bestFit="1" customWidth="1"/>
  </cols>
  <sheetData>
    <row r="1" spans="1:26" x14ac:dyDescent="0.3">
      <c r="A1" s="3"/>
      <c r="B1" s="3"/>
      <c r="C1" s="3"/>
      <c r="D1" s="3"/>
      <c r="E1" s="3"/>
      <c r="F1" s="3"/>
      <c r="G1" s="3"/>
    </row>
    <row r="4" spans="1:26" ht="15" thickBot="1" x14ac:dyDescent="0.35">
      <c r="A4" s="21" t="s">
        <v>2</v>
      </c>
      <c r="B4" s="21"/>
    </row>
    <row r="5" spans="1:26" ht="15.6" thickTop="1" thickBot="1" x14ac:dyDescent="0.35">
      <c r="A5" t="s">
        <v>0</v>
      </c>
      <c r="C5" t="s">
        <v>178</v>
      </c>
      <c r="E5" s="4" t="s">
        <v>6</v>
      </c>
      <c r="F5" s="4" t="s">
        <v>7</v>
      </c>
      <c r="G5" s="4" t="s">
        <v>14</v>
      </c>
      <c r="H5" s="4" t="s">
        <v>15</v>
      </c>
      <c r="S5" s="18" t="s">
        <v>3</v>
      </c>
      <c r="T5" s="18"/>
    </row>
    <row r="6" spans="1:26" ht="15.6" thickTop="1" thickBot="1" x14ac:dyDescent="0.35">
      <c r="A6" s="8" t="s">
        <v>19</v>
      </c>
      <c r="B6">
        <v>6526</v>
      </c>
      <c r="C6" s="24" t="str">
        <f>(RIGHT(B6,2))</f>
        <v>26</v>
      </c>
      <c r="E6" s="25" t="s">
        <v>185</v>
      </c>
      <c r="F6" s="9">
        <f>COUNTIF($C$6:$C$164,E6)</f>
        <v>2</v>
      </c>
      <c r="G6" s="13">
        <f>F6/$F$107</f>
        <v>1.2738853503184714E-2</v>
      </c>
      <c r="H6" s="13">
        <v>0.01</v>
      </c>
      <c r="S6" t="s">
        <v>0</v>
      </c>
      <c r="U6" t="s">
        <v>179</v>
      </c>
      <c r="W6" s="4" t="s">
        <v>6</v>
      </c>
      <c r="X6" s="4" t="s">
        <v>7</v>
      </c>
      <c r="Y6" s="4" t="s">
        <v>14</v>
      </c>
      <c r="Z6" s="4" t="s">
        <v>15</v>
      </c>
    </row>
    <row r="7" spans="1:26" ht="15" thickTop="1" x14ac:dyDescent="0.3">
      <c r="A7" s="8" t="s">
        <v>20</v>
      </c>
      <c r="B7">
        <v>2300</v>
      </c>
      <c r="C7" s="24" t="str">
        <f t="shared" ref="C7:C70" si="0">(RIGHT(B7,2))</f>
        <v>00</v>
      </c>
      <c r="E7" s="25" t="s">
        <v>180</v>
      </c>
      <c r="F7" s="9">
        <f>COUNTIF($C$6:$C$164,E7)</f>
        <v>2</v>
      </c>
      <c r="G7" s="13">
        <f>F7/$F$107</f>
        <v>1.2738853503184714E-2</v>
      </c>
      <c r="H7" s="13">
        <v>0.01</v>
      </c>
      <c r="S7" s="8" t="s">
        <v>19</v>
      </c>
      <c r="T7">
        <v>1779</v>
      </c>
      <c r="U7" s="24" t="str">
        <f>(RIGHT(T7,2))</f>
        <v>79</v>
      </c>
      <c r="V7" s="24"/>
      <c r="W7" s="25" t="s">
        <v>185</v>
      </c>
      <c r="X7" s="9">
        <f>COUNTIF($U$7:$U$165,W7)</f>
        <v>2</v>
      </c>
      <c r="Y7" s="13">
        <f>X7/$F$107</f>
        <v>1.2738853503184714E-2</v>
      </c>
      <c r="Z7" s="13">
        <v>0.01</v>
      </c>
    </row>
    <row r="8" spans="1:26" x14ac:dyDescent="0.3">
      <c r="A8" s="8" t="s">
        <v>21</v>
      </c>
      <c r="B8">
        <v>4018</v>
      </c>
      <c r="C8" s="24" t="str">
        <f t="shared" si="0"/>
        <v>18</v>
      </c>
      <c r="E8" s="25" t="s">
        <v>181</v>
      </c>
      <c r="F8" s="9">
        <f t="shared" ref="F8:F71" si="1">COUNTIF($C$6:$C$164,E8)</f>
        <v>1</v>
      </c>
      <c r="G8" s="13">
        <f>F8/$F$107</f>
        <v>6.369426751592357E-3</v>
      </c>
      <c r="H8" s="13">
        <v>0.01</v>
      </c>
      <c r="S8" s="8" t="s">
        <v>20</v>
      </c>
      <c r="T8">
        <v>825</v>
      </c>
      <c r="U8" s="24" t="str">
        <f t="shared" ref="U8:U71" si="2">(RIGHT(T8,2))</f>
        <v>25</v>
      </c>
      <c r="V8" s="24"/>
      <c r="W8" s="25" t="s">
        <v>180</v>
      </c>
      <c r="X8" s="9">
        <f t="shared" ref="X8:X71" si="3">COUNTIF($U$7:$U$165,W8)</f>
        <v>3</v>
      </c>
      <c r="Y8" s="13">
        <f>X8/$F$107</f>
        <v>1.9108280254777069E-2</v>
      </c>
      <c r="Z8" s="13">
        <v>0.01</v>
      </c>
    </row>
    <row r="9" spans="1:26" x14ac:dyDescent="0.3">
      <c r="A9" s="8" t="s">
        <v>22</v>
      </c>
      <c r="B9">
        <v>894</v>
      </c>
      <c r="C9" s="24" t="str">
        <f t="shared" si="0"/>
        <v>94</v>
      </c>
      <c r="E9" s="25" t="s">
        <v>182</v>
      </c>
      <c r="F9" s="9">
        <f t="shared" si="1"/>
        <v>4</v>
      </c>
      <c r="G9" s="13">
        <f>F9/$F$107</f>
        <v>2.5477707006369428E-2</v>
      </c>
      <c r="H9" s="13">
        <v>0.01</v>
      </c>
      <c r="S9" s="8" t="s">
        <v>21</v>
      </c>
      <c r="T9">
        <v>625</v>
      </c>
      <c r="U9" s="24" t="str">
        <f t="shared" si="2"/>
        <v>25</v>
      </c>
      <c r="V9" s="24"/>
      <c r="W9" s="25" t="s">
        <v>181</v>
      </c>
      <c r="X9" s="9">
        <f t="shared" si="3"/>
        <v>1</v>
      </c>
      <c r="Y9" s="13">
        <f>X9/$F$107</f>
        <v>6.369426751592357E-3</v>
      </c>
      <c r="Z9" s="13">
        <v>0.01</v>
      </c>
    </row>
    <row r="10" spans="1:26" x14ac:dyDescent="0.3">
      <c r="A10" s="8" t="s">
        <v>23</v>
      </c>
      <c r="B10">
        <v>8893</v>
      </c>
      <c r="C10" s="24" t="str">
        <f t="shared" si="0"/>
        <v>93</v>
      </c>
      <c r="E10" s="25" t="s">
        <v>183</v>
      </c>
      <c r="F10" s="9">
        <f t="shared" si="1"/>
        <v>2</v>
      </c>
      <c r="G10" s="13">
        <f>F10/$F$107</f>
        <v>1.2738853503184714E-2</v>
      </c>
      <c r="H10" s="13">
        <v>0.01</v>
      </c>
      <c r="S10" s="8" t="s">
        <v>22</v>
      </c>
      <c r="T10">
        <v>652</v>
      </c>
      <c r="U10" s="24" t="str">
        <f t="shared" si="2"/>
        <v>52</v>
      </c>
      <c r="V10" s="24"/>
      <c r="W10" s="25" t="s">
        <v>182</v>
      </c>
      <c r="X10" s="9">
        <f t="shared" si="3"/>
        <v>1</v>
      </c>
      <c r="Y10" s="13">
        <f>X10/$F$107</f>
        <v>6.369426751592357E-3</v>
      </c>
      <c r="Z10" s="13">
        <v>0.01</v>
      </c>
    </row>
    <row r="11" spans="1:26" x14ac:dyDescent="0.3">
      <c r="A11" s="8" t="s">
        <v>24</v>
      </c>
      <c r="B11">
        <v>7774</v>
      </c>
      <c r="C11" s="24" t="str">
        <f t="shared" si="0"/>
        <v>74</v>
      </c>
      <c r="E11" s="25" t="s">
        <v>184</v>
      </c>
      <c r="F11" s="9">
        <f t="shared" si="1"/>
        <v>5</v>
      </c>
      <c r="G11" s="13">
        <f>F11/$F$107</f>
        <v>3.1847133757961783E-2</v>
      </c>
      <c r="H11" s="13">
        <v>0.01</v>
      </c>
      <c r="S11" s="8" t="s">
        <v>23</v>
      </c>
      <c r="T11">
        <v>9106</v>
      </c>
      <c r="U11" s="24" t="str">
        <f t="shared" si="2"/>
        <v>06</v>
      </c>
      <c r="V11" s="24"/>
      <c r="W11" s="25" t="s">
        <v>183</v>
      </c>
      <c r="X11" s="9">
        <f t="shared" si="3"/>
        <v>0</v>
      </c>
      <c r="Y11" s="13">
        <f>X11/$F$107</f>
        <v>0</v>
      </c>
      <c r="Z11" s="13">
        <v>0.01</v>
      </c>
    </row>
    <row r="12" spans="1:26" x14ac:dyDescent="0.3">
      <c r="A12" s="8" t="s">
        <v>25</v>
      </c>
      <c r="B12">
        <v>26794</v>
      </c>
      <c r="C12" s="24" t="str">
        <f t="shared" si="0"/>
        <v>94</v>
      </c>
      <c r="E12" s="25" t="s">
        <v>186</v>
      </c>
      <c r="F12" s="9">
        <f t="shared" si="1"/>
        <v>1</v>
      </c>
      <c r="G12" s="13">
        <f>F12/$F$107</f>
        <v>6.369426751592357E-3</v>
      </c>
      <c r="H12" s="13">
        <v>0.01</v>
      </c>
      <c r="S12" s="8" t="s">
        <v>24</v>
      </c>
      <c r="T12">
        <v>926</v>
      </c>
      <c r="U12" s="24" t="str">
        <f t="shared" si="2"/>
        <v>26</v>
      </c>
      <c r="V12" s="24"/>
      <c r="W12" s="25" t="s">
        <v>184</v>
      </c>
      <c r="X12" s="9">
        <f t="shared" si="3"/>
        <v>1</v>
      </c>
      <c r="Y12" s="13">
        <f>X12/$F$107</f>
        <v>6.369426751592357E-3</v>
      </c>
      <c r="Z12" s="13">
        <v>0.01</v>
      </c>
    </row>
    <row r="13" spans="1:26" x14ac:dyDescent="0.3">
      <c r="A13" s="8" t="s">
        <v>26</v>
      </c>
      <c r="B13">
        <v>37623</v>
      </c>
      <c r="C13" s="24" t="str">
        <f t="shared" si="0"/>
        <v>23</v>
      </c>
      <c r="E13" s="25" t="s">
        <v>187</v>
      </c>
      <c r="F13" s="9">
        <f t="shared" si="1"/>
        <v>3</v>
      </c>
      <c r="G13" s="13">
        <f>F13/$F$107</f>
        <v>1.9108280254777069E-2</v>
      </c>
      <c r="H13" s="13">
        <v>0.01</v>
      </c>
      <c r="S13" s="8" t="s">
        <v>25</v>
      </c>
      <c r="T13">
        <v>10448</v>
      </c>
      <c r="U13" s="24" t="str">
        <f t="shared" si="2"/>
        <v>48</v>
      </c>
      <c r="V13" s="24"/>
      <c r="W13" s="25" t="s">
        <v>186</v>
      </c>
      <c r="X13" s="9">
        <f t="shared" si="3"/>
        <v>5</v>
      </c>
      <c r="Y13" s="13">
        <f>X13/$F$107</f>
        <v>3.1847133757961783E-2</v>
      </c>
      <c r="Z13" s="13">
        <v>0.01</v>
      </c>
    </row>
    <row r="14" spans="1:26" x14ac:dyDescent="0.3">
      <c r="A14" s="8" t="s">
        <v>27</v>
      </c>
      <c r="B14">
        <v>4109</v>
      </c>
      <c r="C14" s="24" t="str">
        <f t="shared" si="0"/>
        <v>09</v>
      </c>
      <c r="E14" s="25" t="s">
        <v>188</v>
      </c>
      <c r="F14" s="9">
        <f t="shared" si="1"/>
        <v>1</v>
      </c>
      <c r="G14" s="13">
        <f>F14/$F$107</f>
        <v>6.369426751592357E-3</v>
      </c>
      <c r="H14" s="13">
        <v>0.01</v>
      </c>
      <c r="S14" s="8" t="s">
        <v>26</v>
      </c>
      <c r="T14">
        <v>12053</v>
      </c>
      <c r="U14" s="24" t="str">
        <f t="shared" si="2"/>
        <v>53</v>
      </c>
      <c r="V14" s="24"/>
      <c r="W14" s="25" t="s">
        <v>187</v>
      </c>
      <c r="X14" s="9">
        <f t="shared" si="3"/>
        <v>2</v>
      </c>
      <c r="Y14" s="13">
        <f>X14/$F$107</f>
        <v>1.2738853503184714E-2</v>
      </c>
      <c r="Z14" s="13">
        <v>0.01</v>
      </c>
    </row>
    <row r="15" spans="1:26" x14ac:dyDescent="0.3">
      <c r="A15" s="8" t="s">
        <v>28</v>
      </c>
      <c r="B15">
        <v>6409</v>
      </c>
      <c r="C15" s="24" t="str">
        <f t="shared" si="0"/>
        <v>09</v>
      </c>
      <c r="E15" s="25" t="s">
        <v>189</v>
      </c>
      <c r="F15" s="9">
        <f t="shared" si="1"/>
        <v>5</v>
      </c>
      <c r="G15" s="13">
        <f>F15/$F$107</f>
        <v>3.1847133757961783E-2</v>
      </c>
      <c r="H15" s="13">
        <v>0.01</v>
      </c>
      <c r="S15" s="8" t="s">
        <v>27</v>
      </c>
      <c r="T15">
        <v>2392</v>
      </c>
      <c r="U15" s="24" t="str">
        <f t="shared" si="2"/>
        <v>92</v>
      </c>
      <c r="V15" s="24"/>
      <c r="W15" s="25" t="s">
        <v>188</v>
      </c>
      <c r="X15" s="9">
        <f t="shared" si="3"/>
        <v>2</v>
      </c>
      <c r="Y15" s="13">
        <f>X15/$F$107</f>
        <v>1.2738853503184714E-2</v>
      </c>
      <c r="Z15" s="13">
        <v>0.01</v>
      </c>
    </row>
    <row r="16" spans="1:26" x14ac:dyDescent="0.3">
      <c r="A16" s="8" t="s">
        <v>29</v>
      </c>
      <c r="B16">
        <v>26506</v>
      </c>
      <c r="C16" s="24" t="str">
        <f t="shared" si="0"/>
        <v>06</v>
      </c>
      <c r="E16" s="10">
        <v>10</v>
      </c>
      <c r="F16" s="9">
        <f t="shared" si="1"/>
        <v>0</v>
      </c>
      <c r="G16" s="13">
        <f>F16/$F$107</f>
        <v>0</v>
      </c>
      <c r="H16" s="13">
        <v>0.01</v>
      </c>
      <c r="S16" s="8" t="s">
        <v>28</v>
      </c>
      <c r="T16">
        <v>1268</v>
      </c>
      <c r="U16" s="24" t="str">
        <f t="shared" si="2"/>
        <v>68</v>
      </c>
      <c r="V16" s="24"/>
      <c r="W16" s="25" t="s">
        <v>189</v>
      </c>
      <c r="X16" s="9">
        <f t="shared" si="3"/>
        <v>2</v>
      </c>
      <c r="Y16" s="13">
        <f>X16/$F$107</f>
        <v>1.2738853503184714E-2</v>
      </c>
      <c r="Z16" s="13">
        <v>0.01</v>
      </c>
    </row>
    <row r="17" spans="1:26" x14ac:dyDescent="0.3">
      <c r="A17" s="8" t="s">
        <v>30</v>
      </c>
      <c r="B17">
        <v>4326</v>
      </c>
      <c r="C17" s="24" t="str">
        <f t="shared" si="0"/>
        <v>26</v>
      </c>
      <c r="E17" s="10">
        <v>11</v>
      </c>
      <c r="F17" s="9">
        <f t="shared" si="1"/>
        <v>0</v>
      </c>
      <c r="G17" s="13">
        <f>F17/$F$107</f>
        <v>0</v>
      </c>
      <c r="H17" s="13">
        <v>0.01</v>
      </c>
      <c r="S17" s="8" t="s">
        <v>29</v>
      </c>
      <c r="T17">
        <v>43234</v>
      </c>
      <c r="U17" s="24" t="str">
        <f t="shared" si="2"/>
        <v>34</v>
      </c>
      <c r="V17" s="24"/>
      <c r="W17" s="25">
        <v>10</v>
      </c>
      <c r="X17" s="9">
        <f t="shared" si="3"/>
        <v>2</v>
      </c>
      <c r="Y17" s="13">
        <f>X17/$F$107</f>
        <v>1.2738853503184714E-2</v>
      </c>
      <c r="Z17" s="13">
        <v>0.01</v>
      </c>
    </row>
    <row r="18" spans="1:26" x14ac:dyDescent="0.3">
      <c r="A18" s="8" t="s">
        <v>31</v>
      </c>
      <c r="B18">
        <v>6980</v>
      </c>
      <c r="C18" s="24" t="str">
        <f t="shared" si="0"/>
        <v>80</v>
      </c>
      <c r="E18" s="10">
        <v>12</v>
      </c>
      <c r="F18" s="9">
        <f t="shared" si="1"/>
        <v>2</v>
      </c>
      <c r="G18" s="13">
        <f>F18/$F$107</f>
        <v>1.2738853503184714E-2</v>
      </c>
      <c r="H18" s="13">
        <v>0.01</v>
      </c>
      <c r="S18" s="8" t="s">
        <v>30</v>
      </c>
      <c r="T18">
        <v>1311</v>
      </c>
      <c r="U18" s="24" t="str">
        <f t="shared" si="2"/>
        <v>11</v>
      </c>
      <c r="V18" s="24"/>
      <c r="W18" s="25">
        <v>11</v>
      </c>
      <c r="X18" s="9">
        <f t="shared" si="3"/>
        <v>3</v>
      </c>
      <c r="Y18" s="13">
        <f>X18/$F$107</f>
        <v>1.9108280254777069E-2</v>
      </c>
      <c r="Z18" s="13">
        <v>0.01</v>
      </c>
    </row>
    <row r="19" spans="1:26" x14ac:dyDescent="0.3">
      <c r="A19" s="8" t="s">
        <v>32</v>
      </c>
      <c r="B19">
        <v>4248</v>
      </c>
      <c r="C19" s="24" t="str">
        <f t="shared" si="0"/>
        <v>48</v>
      </c>
      <c r="E19" s="10">
        <v>13</v>
      </c>
      <c r="F19" s="9">
        <f t="shared" si="1"/>
        <v>0</v>
      </c>
      <c r="G19" s="13">
        <f>F19/$F$107</f>
        <v>0</v>
      </c>
      <c r="H19" s="13">
        <v>0.01</v>
      </c>
      <c r="S19" s="8" t="s">
        <v>31</v>
      </c>
      <c r="T19">
        <v>697</v>
      </c>
      <c r="U19" s="24" t="str">
        <f t="shared" si="2"/>
        <v>97</v>
      </c>
      <c r="V19" s="24"/>
      <c r="W19" s="25">
        <v>12</v>
      </c>
      <c r="X19" s="9">
        <f t="shared" si="3"/>
        <v>2</v>
      </c>
      <c r="Y19" s="13">
        <f>X19/$F$107</f>
        <v>1.2738853503184714E-2</v>
      </c>
      <c r="Z19" s="13">
        <v>0.01</v>
      </c>
    </row>
    <row r="20" spans="1:26" x14ac:dyDescent="0.3">
      <c r="A20" s="8" t="s">
        <v>33</v>
      </c>
      <c r="B20">
        <v>14242</v>
      </c>
      <c r="C20" s="24" t="str">
        <f t="shared" si="0"/>
        <v>42</v>
      </c>
      <c r="E20" s="10">
        <v>14</v>
      </c>
      <c r="F20" s="9">
        <f t="shared" si="1"/>
        <v>0</v>
      </c>
      <c r="G20" s="13">
        <f>F20/$F$107</f>
        <v>0</v>
      </c>
      <c r="H20" s="13">
        <v>0.01</v>
      </c>
      <c r="S20" s="8" t="s">
        <v>32</v>
      </c>
      <c r="T20">
        <v>2780</v>
      </c>
      <c r="U20" s="24" t="str">
        <f t="shared" si="2"/>
        <v>80</v>
      </c>
      <c r="V20" s="24"/>
      <c r="W20" s="25">
        <v>13</v>
      </c>
      <c r="X20" s="9">
        <f t="shared" si="3"/>
        <v>1</v>
      </c>
      <c r="Y20" s="13">
        <f>X20/$F$107</f>
        <v>6.369426751592357E-3</v>
      </c>
      <c r="Z20" s="13">
        <v>0.01</v>
      </c>
    </row>
    <row r="21" spans="1:26" x14ac:dyDescent="0.3">
      <c r="A21" s="19" t="s">
        <v>34</v>
      </c>
      <c r="B21">
        <v>18358</v>
      </c>
      <c r="C21" s="24" t="str">
        <f t="shared" si="0"/>
        <v>58</v>
      </c>
      <c r="E21" s="10">
        <v>15</v>
      </c>
      <c r="F21" s="9">
        <f t="shared" si="1"/>
        <v>2</v>
      </c>
      <c r="G21" s="13">
        <f>F21/$F$107</f>
        <v>1.2738853503184714E-2</v>
      </c>
      <c r="H21" s="13">
        <v>0.01</v>
      </c>
      <c r="S21" s="8" t="s">
        <v>33</v>
      </c>
      <c r="T21">
        <v>6739</v>
      </c>
      <c r="U21" s="24" t="str">
        <f t="shared" si="2"/>
        <v>39</v>
      </c>
      <c r="V21" s="24"/>
      <c r="W21" s="25">
        <v>14</v>
      </c>
      <c r="X21" s="9">
        <f t="shared" si="3"/>
        <v>0</v>
      </c>
      <c r="Y21" s="13">
        <f>X21/$F$107</f>
        <v>0</v>
      </c>
      <c r="Z21" s="13">
        <v>0.01</v>
      </c>
    </row>
    <row r="22" spans="1:26" x14ac:dyDescent="0.3">
      <c r="A22" s="19" t="s">
        <v>35</v>
      </c>
      <c r="B22">
        <v>5399</v>
      </c>
      <c r="C22" s="24" t="str">
        <f t="shared" si="0"/>
        <v>99</v>
      </c>
      <c r="E22" s="10">
        <v>16</v>
      </c>
      <c r="F22" s="9">
        <f t="shared" si="1"/>
        <v>2</v>
      </c>
      <c r="G22" s="13">
        <f>F22/$F$107</f>
        <v>1.2738853503184714E-2</v>
      </c>
      <c r="H22" s="13">
        <v>0.01</v>
      </c>
      <c r="S22" s="19" t="s">
        <v>34</v>
      </c>
      <c r="T22">
        <v>11198</v>
      </c>
      <c r="U22" s="24" t="str">
        <f t="shared" si="2"/>
        <v>98</v>
      </c>
      <c r="V22" s="24"/>
      <c r="W22" s="25">
        <v>15</v>
      </c>
      <c r="X22" s="9">
        <f t="shared" si="3"/>
        <v>1</v>
      </c>
      <c r="Y22" s="13">
        <f>X22/$F$107</f>
        <v>6.369426751592357E-3</v>
      </c>
      <c r="Z22" s="13">
        <v>0.01</v>
      </c>
    </row>
    <row r="23" spans="1:26" x14ac:dyDescent="0.3">
      <c r="A23" s="19" t="s">
        <v>36</v>
      </c>
      <c r="B23">
        <v>8403</v>
      </c>
      <c r="C23" s="24" t="str">
        <f t="shared" si="0"/>
        <v>03</v>
      </c>
      <c r="E23" s="10">
        <v>17</v>
      </c>
      <c r="F23" s="9">
        <f t="shared" si="1"/>
        <v>0</v>
      </c>
      <c r="G23" s="13">
        <f>F23/$F$107</f>
        <v>0</v>
      </c>
      <c r="H23" s="13">
        <v>0.01</v>
      </c>
      <c r="S23" s="19" t="s">
        <v>35</v>
      </c>
      <c r="T23">
        <v>5206</v>
      </c>
      <c r="U23" s="24" t="str">
        <f t="shared" si="2"/>
        <v>06</v>
      </c>
      <c r="V23" s="24"/>
      <c r="W23" s="25">
        <v>16</v>
      </c>
      <c r="X23" s="9">
        <f t="shared" si="3"/>
        <v>0</v>
      </c>
      <c r="Y23" s="13">
        <f>X23/$F$107</f>
        <v>0</v>
      </c>
      <c r="Z23" s="13">
        <v>0.01</v>
      </c>
    </row>
    <row r="24" spans="1:26" x14ac:dyDescent="0.3">
      <c r="A24" s="19" t="s">
        <v>37</v>
      </c>
      <c r="B24">
        <v>923</v>
      </c>
      <c r="C24" s="24" t="str">
        <f t="shared" si="0"/>
        <v>23</v>
      </c>
      <c r="E24" s="10">
        <v>18</v>
      </c>
      <c r="F24" s="9">
        <f t="shared" si="1"/>
        <v>2</v>
      </c>
      <c r="G24" s="13">
        <f>F24/$F$107</f>
        <v>1.2738853503184714E-2</v>
      </c>
      <c r="H24" s="13">
        <v>0.01</v>
      </c>
      <c r="S24" s="19" t="s">
        <v>36</v>
      </c>
      <c r="T24">
        <v>3271</v>
      </c>
      <c r="U24" s="24" t="str">
        <f t="shared" si="2"/>
        <v>71</v>
      </c>
      <c r="V24" s="24"/>
      <c r="W24" s="25">
        <v>17</v>
      </c>
      <c r="X24" s="9">
        <f t="shared" si="3"/>
        <v>1</v>
      </c>
      <c r="Y24" s="13">
        <f>X24/$F$107</f>
        <v>6.369426751592357E-3</v>
      </c>
      <c r="Z24" s="13">
        <v>0.01</v>
      </c>
    </row>
    <row r="25" spans="1:26" x14ac:dyDescent="0.3">
      <c r="A25" s="19" t="s">
        <v>38</v>
      </c>
      <c r="B25">
        <v>15242</v>
      </c>
      <c r="C25" s="24" t="str">
        <f t="shared" si="0"/>
        <v>42</v>
      </c>
      <c r="E25" s="10">
        <v>19</v>
      </c>
      <c r="F25" s="9">
        <f t="shared" si="1"/>
        <v>3</v>
      </c>
      <c r="G25" s="13">
        <f>F25/$F$107</f>
        <v>1.9108280254777069E-2</v>
      </c>
      <c r="H25" s="13">
        <v>0.01</v>
      </c>
      <c r="S25" s="19" t="s">
        <v>37</v>
      </c>
      <c r="T25">
        <v>1259</v>
      </c>
      <c r="U25" s="24" t="str">
        <f t="shared" si="2"/>
        <v>59</v>
      </c>
      <c r="V25" s="24"/>
      <c r="W25" s="25">
        <v>18</v>
      </c>
      <c r="X25" s="9">
        <f t="shared" si="3"/>
        <v>3</v>
      </c>
      <c r="Y25" s="13">
        <f>X25/$F$107</f>
        <v>1.9108280254777069E-2</v>
      </c>
      <c r="Z25" s="13">
        <v>0.01</v>
      </c>
    </row>
    <row r="26" spans="1:26" x14ac:dyDescent="0.3">
      <c r="A26" s="19" t="s">
        <v>39</v>
      </c>
      <c r="B26">
        <v>3129</v>
      </c>
      <c r="C26" s="24" t="str">
        <f t="shared" si="0"/>
        <v>29</v>
      </c>
      <c r="E26" s="10">
        <v>20</v>
      </c>
      <c r="F26" s="9">
        <f t="shared" si="1"/>
        <v>2</v>
      </c>
      <c r="G26" s="13">
        <f>F26/$F$107</f>
        <v>1.2738853503184714E-2</v>
      </c>
      <c r="H26" s="13">
        <v>0.01</v>
      </c>
      <c r="S26" s="19" t="s">
        <v>38</v>
      </c>
      <c r="T26">
        <v>7963</v>
      </c>
      <c r="U26" s="24" t="str">
        <f t="shared" si="2"/>
        <v>63</v>
      </c>
      <c r="V26" s="24"/>
      <c r="W26" s="25">
        <v>19</v>
      </c>
      <c r="X26" s="9">
        <f t="shared" si="3"/>
        <v>1</v>
      </c>
      <c r="Y26" s="13">
        <f>X26/$F$107</f>
        <v>6.369426751592357E-3</v>
      </c>
      <c r="Z26" s="13">
        <v>0.01</v>
      </c>
    </row>
    <row r="27" spans="1:26" x14ac:dyDescent="0.3">
      <c r="A27" s="19" t="s">
        <v>40</v>
      </c>
      <c r="B27">
        <v>37444</v>
      </c>
      <c r="C27" s="24" t="str">
        <f t="shared" si="0"/>
        <v>44</v>
      </c>
      <c r="E27" s="10">
        <v>21</v>
      </c>
      <c r="F27" s="9">
        <f t="shared" si="1"/>
        <v>1</v>
      </c>
      <c r="G27" s="13">
        <f>F27/$F$107</f>
        <v>6.369426751592357E-3</v>
      </c>
      <c r="H27" s="13">
        <v>0.01</v>
      </c>
      <c r="S27" s="19" t="s">
        <v>39</v>
      </c>
      <c r="T27">
        <v>1257</v>
      </c>
      <c r="U27" s="24" t="str">
        <f t="shared" si="2"/>
        <v>57</v>
      </c>
      <c r="V27" s="24"/>
      <c r="W27" s="25">
        <v>20</v>
      </c>
      <c r="X27" s="9">
        <f t="shared" si="3"/>
        <v>0</v>
      </c>
      <c r="Y27" s="13">
        <f>X27/$F$107</f>
        <v>0</v>
      </c>
      <c r="Z27" s="13">
        <v>0.01</v>
      </c>
    </row>
    <row r="28" spans="1:26" x14ac:dyDescent="0.3">
      <c r="A28" s="19" t="s">
        <v>41</v>
      </c>
      <c r="B28">
        <v>25142</v>
      </c>
      <c r="C28" s="24" t="str">
        <f t="shared" si="0"/>
        <v>42</v>
      </c>
      <c r="E28" s="10">
        <v>22</v>
      </c>
      <c r="F28" s="9">
        <f t="shared" si="1"/>
        <v>3</v>
      </c>
      <c r="G28" s="13">
        <f>F28/$F$107</f>
        <v>1.9108280254777069E-2</v>
      </c>
      <c r="H28" s="13">
        <v>0.01</v>
      </c>
      <c r="S28" s="19" t="s">
        <v>40</v>
      </c>
      <c r="T28">
        <v>16212</v>
      </c>
      <c r="U28" s="24" t="str">
        <f t="shared" si="2"/>
        <v>12</v>
      </c>
      <c r="V28" s="24"/>
      <c r="W28" s="25">
        <v>21</v>
      </c>
      <c r="X28" s="9">
        <f t="shared" si="3"/>
        <v>1</v>
      </c>
      <c r="Y28" s="13">
        <f>X28/$F$107</f>
        <v>6.369426751592357E-3</v>
      </c>
      <c r="Z28" s="13">
        <v>0.01</v>
      </c>
    </row>
    <row r="29" spans="1:26" x14ac:dyDescent="0.3">
      <c r="A29" s="19" t="s">
        <v>42</v>
      </c>
      <c r="B29">
        <v>3419</v>
      </c>
      <c r="C29" s="24" t="str">
        <f t="shared" si="0"/>
        <v>19</v>
      </c>
      <c r="E29" s="10">
        <v>23</v>
      </c>
      <c r="F29" s="9">
        <f t="shared" si="1"/>
        <v>2</v>
      </c>
      <c r="G29" s="13">
        <f>F29/$F$107</f>
        <v>1.2738853503184714E-2</v>
      </c>
      <c r="H29" s="13">
        <v>0.01</v>
      </c>
      <c r="S29" s="19" t="s">
        <v>41</v>
      </c>
      <c r="T29">
        <v>6927</v>
      </c>
      <c r="U29" s="24" t="str">
        <f t="shared" si="2"/>
        <v>27</v>
      </c>
      <c r="V29" s="24"/>
      <c r="W29" s="25">
        <v>22</v>
      </c>
      <c r="X29" s="9">
        <f t="shared" si="3"/>
        <v>2</v>
      </c>
      <c r="Y29" s="13">
        <f>X29/$F$107</f>
        <v>1.2738853503184714E-2</v>
      </c>
      <c r="Z29" s="13">
        <v>0.01</v>
      </c>
    </row>
    <row r="30" spans="1:26" x14ac:dyDescent="0.3">
      <c r="A30" s="19" t="s">
        <v>43</v>
      </c>
      <c r="B30">
        <v>53173</v>
      </c>
      <c r="C30" s="24" t="str">
        <f t="shared" si="0"/>
        <v>73</v>
      </c>
      <c r="E30" s="10">
        <v>24</v>
      </c>
      <c r="F30" s="9">
        <f t="shared" si="1"/>
        <v>1</v>
      </c>
      <c r="G30" s="13">
        <f>F30/$F$107</f>
        <v>6.369426751592357E-3</v>
      </c>
      <c r="H30" s="13">
        <v>0.01</v>
      </c>
      <c r="S30" s="19" t="s">
        <v>42</v>
      </c>
      <c r="T30">
        <v>1100</v>
      </c>
      <c r="U30" s="24" t="str">
        <f t="shared" si="2"/>
        <v>00</v>
      </c>
      <c r="V30" s="24"/>
      <c r="W30" s="25">
        <v>23</v>
      </c>
      <c r="X30" s="9">
        <f t="shared" si="3"/>
        <v>3</v>
      </c>
      <c r="Y30" s="13">
        <f>X30/$F$107</f>
        <v>1.9108280254777069E-2</v>
      </c>
      <c r="Z30" s="13">
        <v>0.01</v>
      </c>
    </row>
    <row r="31" spans="1:26" x14ac:dyDescent="0.3">
      <c r="A31" s="19" t="s">
        <v>44</v>
      </c>
      <c r="B31">
        <v>879</v>
      </c>
      <c r="C31" s="24" t="str">
        <f t="shared" si="0"/>
        <v>79</v>
      </c>
      <c r="E31" s="10">
        <v>25</v>
      </c>
      <c r="F31" s="9">
        <f t="shared" si="1"/>
        <v>0</v>
      </c>
      <c r="G31" s="13">
        <f>F31/$F$107</f>
        <v>0</v>
      </c>
      <c r="H31" s="13">
        <v>0.01</v>
      </c>
      <c r="S31" s="19" t="s">
        <v>43</v>
      </c>
      <c r="T31">
        <v>78128</v>
      </c>
      <c r="U31" s="24" t="str">
        <f t="shared" si="2"/>
        <v>28</v>
      </c>
      <c r="V31" s="24"/>
      <c r="W31" s="25">
        <v>24</v>
      </c>
      <c r="X31" s="9">
        <f t="shared" si="3"/>
        <v>0</v>
      </c>
      <c r="Y31" s="13">
        <f>X31/$F$107</f>
        <v>0</v>
      </c>
      <c r="Z31" s="13">
        <v>0.01</v>
      </c>
    </row>
    <row r="32" spans="1:26" x14ac:dyDescent="0.3">
      <c r="A32" s="19" t="s">
        <v>45</v>
      </c>
      <c r="B32">
        <v>8058</v>
      </c>
      <c r="C32" s="24" t="str">
        <f t="shared" si="0"/>
        <v>58</v>
      </c>
      <c r="E32" s="10">
        <v>26</v>
      </c>
      <c r="F32" s="9">
        <f t="shared" si="1"/>
        <v>4</v>
      </c>
      <c r="G32" s="13">
        <f>F32/$F$107</f>
        <v>2.5477707006369428E-2</v>
      </c>
      <c r="H32" s="13">
        <v>0.01</v>
      </c>
      <c r="S32" s="19" t="s">
        <v>44</v>
      </c>
      <c r="T32">
        <v>667</v>
      </c>
      <c r="U32" s="24" t="str">
        <f t="shared" si="2"/>
        <v>67</v>
      </c>
      <c r="V32" s="24"/>
      <c r="W32" s="25">
        <v>25</v>
      </c>
      <c r="X32" s="9">
        <f t="shared" si="3"/>
        <v>2</v>
      </c>
      <c r="Y32" s="13">
        <f>X32/$F$107</f>
        <v>1.2738853503184714E-2</v>
      </c>
      <c r="Z32" s="13">
        <v>0.01</v>
      </c>
    </row>
    <row r="33" spans="1:26" x14ac:dyDescent="0.3">
      <c r="A33" s="19" t="s">
        <v>46</v>
      </c>
      <c r="B33">
        <v>99474</v>
      </c>
      <c r="C33" s="24" t="str">
        <f t="shared" si="0"/>
        <v>74</v>
      </c>
      <c r="E33" s="10">
        <v>27</v>
      </c>
      <c r="F33" s="9">
        <f t="shared" si="1"/>
        <v>1</v>
      </c>
      <c r="G33" s="13">
        <f>F33/$F$107</f>
        <v>6.369426751592357E-3</v>
      </c>
      <c r="H33" s="13">
        <v>0.01</v>
      </c>
      <c r="S33" s="19" t="s">
        <v>45</v>
      </c>
      <c r="T33">
        <v>1852</v>
      </c>
      <c r="U33" s="24" t="str">
        <f t="shared" si="2"/>
        <v>52</v>
      </c>
      <c r="V33" s="24"/>
      <c r="W33" s="25">
        <v>26</v>
      </c>
      <c r="X33" s="9">
        <f t="shared" si="3"/>
        <v>1</v>
      </c>
      <c r="Y33" s="13">
        <f>X33/$F$107</f>
        <v>6.369426751592357E-3</v>
      </c>
      <c r="Z33" s="13">
        <v>0.01</v>
      </c>
    </row>
    <row r="34" spans="1:26" x14ac:dyDescent="0.3">
      <c r="A34" s="19" t="s">
        <v>47</v>
      </c>
      <c r="B34">
        <v>14385</v>
      </c>
      <c r="C34" s="24" t="str">
        <f t="shared" si="0"/>
        <v>85</v>
      </c>
      <c r="E34" s="10">
        <v>28</v>
      </c>
      <c r="F34" s="9">
        <f t="shared" si="1"/>
        <v>1</v>
      </c>
      <c r="G34" s="13">
        <f>F34/$F$107</f>
        <v>6.369426751592357E-3</v>
      </c>
      <c r="H34" s="13">
        <v>0.01</v>
      </c>
      <c r="S34" s="19" t="s">
        <v>46</v>
      </c>
      <c r="T34">
        <v>42683</v>
      </c>
      <c r="U34" s="24" t="str">
        <f t="shared" si="2"/>
        <v>83</v>
      </c>
      <c r="V34" s="24"/>
      <c r="W34" s="25">
        <v>27</v>
      </c>
      <c r="X34" s="9">
        <f t="shared" si="3"/>
        <v>1</v>
      </c>
      <c r="Y34" s="13">
        <f>X34/$F$107</f>
        <v>6.369426751592357E-3</v>
      </c>
      <c r="Z34" s="13">
        <v>0.01</v>
      </c>
    </row>
    <row r="35" spans="1:26" x14ac:dyDescent="0.3">
      <c r="A35" s="19" t="s">
        <v>48</v>
      </c>
      <c r="B35">
        <v>637</v>
      </c>
      <c r="C35" s="24" t="str">
        <f t="shared" si="0"/>
        <v>37</v>
      </c>
      <c r="E35" s="10">
        <v>29</v>
      </c>
      <c r="F35" s="9">
        <f t="shared" si="1"/>
        <v>1</v>
      </c>
      <c r="G35" s="13">
        <f>F35/$F$107</f>
        <v>6.369426751592357E-3</v>
      </c>
      <c r="H35" s="13">
        <v>0.01</v>
      </c>
      <c r="S35" s="19" t="s">
        <v>47</v>
      </c>
      <c r="T35">
        <v>35882</v>
      </c>
      <c r="U35" s="24" t="str">
        <f t="shared" si="2"/>
        <v>82</v>
      </c>
      <c r="V35" s="24"/>
      <c r="W35" s="25">
        <v>28</v>
      </c>
      <c r="X35" s="9">
        <f t="shared" si="3"/>
        <v>2</v>
      </c>
      <c r="Y35" s="13">
        <f>X35/$F$107</f>
        <v>1.2738853503184714E-2</v>
      </c>
      <c r="Z35" s="13">
        <v>0.01</v>
      </c>
    </row>
    <row r="36" spans="1:26" x14ac:dyDescent="0.3">
      <c r="A36" s="19" t="s">
        <v>49</v>
      </c>
      <c r="B36">
        <v>15178</v>
      </c>
      <c r="C36" s="24" t="str">
        <f t="shared" si="0"/>
        <v>78</v>
      </c>
      <c r="E36" s="10">
        <v>30</v>
      </c>
      <c r="F36" s="9">
        <f t="shared" si="1"/>
        <v>0</v>
      </c>
      <c r="G36" s="13">
        <f>F36/$F$107</f>
        <v>0</v>
      </c>
      <c r="H36" s="13">
        <v>0.01</v>
      </c>
      <c r="S36" s="19" t="s">
        <v>48</v>
      </c>
      <c r="T36">
        <v>788</v>
      </c>
      <c r="U36" s="24" t="str">
        <f t="shared" si="2"/>
        <v>88</v>
      </c>
      <c r="V36" s="24"/>
      <c r="W36" s="25">
        <v>29</v>
      </c>
      <c r="X36" s="9">
        <f t="shared" si="3"/>
        <v>0</v>
      </c>
      <c r="Y36" s="13">
        <f>X36/$F$107</f>
        <v>0</v>
      </c>
      <c r="Z36" s="13">
        <v>0.01</v>
      </c>
    </row>
    <row r="37" spans="1:26" x14ac:dyDescent="0.3">
      <c r="A37" s="19" t="s">
        <v>50</v>
      </c>
      <c r="B37">
        <v>2104</v>
      </c>
      <c r="C37" s="24" t="str">
        <f t="shared" si="0"/>
        <v>04</v>
      </c>
      <c r="E37" s="10">
        <v>31</v>
      </c>
      <c r="F37" s="9">
        <f t="shared" si="1"/>
        <v>0</v>
      </c>
      <c r="G37" s="13">
        <f>F37/$F$107</f>
        <v>0</v>
      </c>
      <c r="H37" s="13">
        <v>0.01</v>
      </c>
      <c r="S37" s="19" t="s">
        <v>49</v>
      </c>
      <c r="T37">
        <v>90586</v>
      </c>
      <c r="U37" s="24" t="str">
        <f t="shared" si="2"/>
        <v>86</v>
      </c>
      <c r="V37" s="24"/>
      <c r="W37" s="25">
        <v>30</v>
      </c>
      <c r="X37" s="9">
        <f t="shared" si="3"/>
        <v>0</v>
      </c>
      <c r="Y37" s="13">
        <f>X37/$F$107</f>
        <v>0</v>
      </c>
      <c r="Z37" s="13">
        <v>0.01</v>
      </c>
    </row>
    <row r="38" spans="1:26" x14ac:dyDescent="0.3">
      <c r="A38" s="19" t="s">
        <v>51</v>
      </c>
      <c r="B38">
        <v>164965</v>
      </c>
      <c r="C38" s="24" t="str">
        <f t="shared" si="0"/>
        <v>65</v>
      </c>
      <c r="E38" s="10">
        <v>32</v>
      </c>
      <c r="F38" s="9">
        <f t="shared" si="1"/>
        <v>2</v>
      </c>
      <c r="G38" s="13">
        <f>F38/$F$107</f>
        <v>1.2738853503184714E-2</v>
      </c>
      <c r="H38" s="13">
        <v>0.01</v>
      </c>
      <c r="S38" s="19" t="s">
        <v>50</v>
      </c>
      <c r="T38">
        <v>744</v>
      </c>
      <c r="U38" s="24" t="str">
        <f t="shared" si="2"/>
        <v>44</v>
      </c>
      <c r="V38" s="24"/>
      <c r="W38" s="25">
        <v>31</v>
      </c>
      <c r="X38" s="9">
        <f t="shared" si="3"/>
        <v>0</v>
      </c>
      <c r="Y38" s="13">
        <f>X38/$F$107</f>
        <v>0</v>
      </c>
      <c r="Z38" s="13">
        <v>0.01</v>
      </c>
    </row>
    <row r="39" spans="1:26" x14ac:dyDescent="0.3">
      <c r="A39" s="19" t="s">
        <v>52</v>
      </c>
      <c r="B39">
        <v>10532</v>
      </c>
      <c r="C39" s="24" t="str">
        <f t="shared" si="0"/>
        <v>32</v>
      </c>
      <c r="E39" s="10">
        <v>33</v>
      </c>
      <c r="F39" s="9">
        <f t="shared" si="1"/>
        <v>1</v>
      </c>
      <c r="G39" s="13">
        <f>F39/$F$107</f>
        <v>6.369426751592357E-3</v>
      </c>
      <c r="H39" s="13">
        <v>0.01</v>
      </c>
      <c r="S39" s="19" t="s">
        <v>51</v>
      </c>
      <c r="T39">
        <v>221234</v>
      </c>
      <c r="U39" s="24" t="str">
        <f t="shared" si="2"/>
        <v>34</v>
      </c>
      <c r="V39" s="24"/>
      <c r="W39" s="25">
        <v>32</v>
      </c>
      <c r="X39" s="9">
        <f t="shared" si="3"/>
        <v>2</v>
      </c>
      <c r="Y39" s="13">
        <f>X39/$F$107</f>
        <v>1.2738853503184714E-2</v>
      </c>
      <c r="Z39" s="13">
        <v>0.01</v>
      </c>
    </row>
    <row r="40" spans="1:26" x14ac:dyDescent="0.3">
      <c r="A40" s="19" t="s">
        <v>53</v>
      </c>
      <c r="B40">
        <v>11766</v>
      </c>
      <c r="C40" s="24" t="str">
        <f t="shared" si="0"/>
        <v>66</v>
      </c>
      <c r="E40" s="10">
        <v>34</v>
      </c>
      <c r="F40" s="9">
        <f t="shared" si="1"/>
        <v>1</v>
      </c>
      <c r="G40" s="13">
        <f>F40/$F$107</f>
        <v>6.369426751592357E-3</v>
      </c>
      <c r="H40" s="13">
        <v>0.01</v>
      </c>
      <c r="S40" s="19" t="s">
        <v>52</v>
      </c>
      <c r="T40">
        <v>4463</v>
      </c>
      <c r="U40" s="24" t="str">
        <f t="shared" si="2"/>
        <v>63</v>
      </c>
      <c r="V40" s="24"/>
      <c r="W40" s="25">
        <v>33</v>
      </c>
      <c r="X40" s="9">
        <f t="shared" si="3"/>
        <v>0</v>
      </c>
      <c r="Y40" s="13">
        <f>X40/$F$107</f>
        <v>0</v>
      </c>
      <c r="Z40" s="13">
        <v>0.01</v>
      </c>
    </row>
    <row r="41" spans="1:26" x14ac:dyDescent="0.3">
      <c r="A41" s="19" t="s">
        <v>54</v>
      </c>
      <c r="B41">
        <v>49952</v>
      </c>
      <c r="C41" s="24" t="str">
        <f t="shared" si="0"/>
        <v>52</v>
      </c>
      <c r="E41" s="10">
        <v>35</v>
      </c>
      <c r="F41" s="9">
        <f t="shared" si="1"/>
        <v>0</v>
      </c>
      <c r="G41" s="13">
        <f>F41/$F$107</f>
        <v>0</v>
      </c>
      <c r="H41" s="13">
        <v>0.01</v>
      </c>
      <c r="S41" s="19" t="s">
        <v>53</v>
      </c>
      <c r="T41">
        <v>4182</v>
      </c>
      <c r="U41" s="24" t="str">
        <f t="shared" si="2"/>
        <v>82</v>
      </c>
      <c r="V41" s="24"/>
      <c r="W41" s="25">
        <v>34</v>
      </c>
      <c r="X41" s="9">
        <f t="shared" si="3"/>
        <v>2</v>
      </c>
      <c r="Y41" s="13">
        <f>X41/$F$107</f>
        <v>1.2738853503184714E-2</v>
      </c>
      <c r="Z41" s="13">
        <v>0.01</v>
      </c>
    </row>
    <row r="42" spans="1:26" x14ac:dyDescent="0.3">
      <c r="A42" s="19" t="s">
        <v>55</v>
      </c>
      <c r="B42">
        <v>4900</v>
      </c>
      <c r="C42" s="24" t="str">
        <f t="shared" si="0"/>
        <v>00</v>
      </c>
      <c r="E42" s="10">
        <v>36</v>
      </c>
      <c r="F42" s="9">
        <f t="shared" si="1"/>
        <v>1</v>
      </c>
      <c r="G42" s="13">
        <f>F42/$F$107</f>
        <v>6.369426751592357E-3</v>
      </c>
      <c r="H42" s="13">
        <v>0.01</v>
      </c>
      <c r="S42" s="19" t="s">
        <v>54</v>
      </c>
      <c r="T42">
        <v>29175</v>
      </c>
      <c r="U42" s="24" t="str">
        <f t="shared" si="2"/>
        <v>75</v>
      </c>
      <c r="V42" s="24"/>
      <c r="W42" s="25">
        <v>35</v>
      </c>
      <c r="X42" s="9">
        <f t="shared" si="3"/>
        <v>2</v>
      </c>
      <c r="Y42" s="13">
        <f>X42/$F$107</f>
        <v>1.2738853503184714E-2</v>
      </c>
      <c r="Z42" s="13">
        <v>0.01</v>
      </c>
    </row>
    <row r="43" spans="1:26" x14ac:dyDescent="0.3">
      <c r="A43" s="19" t="s">
        <v>56</v>
      </c>
      <c r="B43">
        <v>51405</v>
      </c>
      <c r="C43" s="24" t="str">
        <f t="shared" si="0"/>
        <v>05</v>
      </c>
      <c r="E43" s="10">
        <v>37</v>
      </c>
      <c r="F43" s="9">
        <f t="shared" si="1"/>
        <v>4</v>
      </c>
      <c r="G43" s="13">
        <f>F43/$F$107</f>
        <v>2.5477707006369428E-2</v>
      </c>
      <c r="H43" s="13">
        <v>0.01</v>
      </c>
      <c r="S43" s="19" t="s">
        <v>55</v>
      </c>
      <c r="T43">
        <v>2058</v>
      </c>
      <c r="U43" s="24" t="str">
        <f t="shared" si="2"/>
        <v>58</v>
      </c>
      <c r="V43" s="24"/>
      <c r="W43" s="25">
        <v>36</v>
      </c>
      <c r="X43" s="9">
        <f t="shared" si="3"/>
        <v>1</v>
      </c>
      <c r="Y43" s="13">
        <f>X43/$F$107</f>
        <v>6.369426751592357E-3</v>
      </c>
      <c r="Z43" s="13">
        <v>0.01</v>
      </c>
    </row>
    <row r="44" spans="1:26" x14ac:dyDescent="0.3">
      <c r="A44" s="19" t="s">
        <v>57</v>
      </c>
      <c r="B44">
        <v>4421</v>
      </c>
      <c r="C44" s="24" t="str">
        <f t="shared" si="0"/>
        <v>21</v>
      </c>
      <c r="E44" s="10">
        <v>38</v>
      </c>
      <c r="F44" s="9">
        <f t="shared" si="1"/>
        <v>2</v>
      </c>
      <c r="G44" s="13">
        <f>F44/$F$107</f>
        <v>1.2738853503184714E-2</v>
      </c>
      <c r="H44" s="13">
        <v>0.01</v>
      </c>
      <c r="S44" s="19" t="s">
        <v>56</v>
      </c>
      <c r="T44">
        <v>24072</v>
      </c>
      <c r="U44" s="24" t="str">
        <f t="shared" si="2"/>
        <v>72</v>
      </c>
      <c r="V44" s="24"/>
      <c r="W44" s="25">
        <v>37</v>
      </c>
      <c r="X44" s="9">
        <f t="shared" si="3"/>
        <v>1</v>
      </c>
      <c r="Y44" s="13">
        <f>X44/$F$107</f>
        <v>6.369426751592357E-3</v>
      </c>
      <c r="Z44" s="13">
        <v>0.01</v>
      </c>
    </row>
    <row r="45" spans="1:26" x14ac:dyDescent="0.3">
      <c r="A45" s="19" t="s">
        <v>58</v>
      </c>
      <c r="B45">
        <v>4982</v>
      </c>
      <c r="C45" s="24" t="str">
        <f t="shared" si="0"/>
        <v>82</v>
      </c>
      <c r="E45" s="10">
        <v>39</v>
      </c>
      <c r="F45" s="9">
        <f t="shared" si="1"/>
        <v>1</v>
      </c>
      <c r="G45" s="13">
        <f>F45/$F$107</f>
        <v>6.369426751592357E-3</v>
      </c>
      <c r="H45" s="13">
        <v>0.01</v>
      </c>
      <c r="S45" s="19" t="s">
        <v>57</v>
      </c>
      <c r="T45">
        <v>1609</v>
      </c>
      <c r="U45" s="24" t="str">
        <f t="shared" si="2"/>
        <v>09</v>
      </c>
      <c r="V45" s="24"/>
      <c r="W45" s="25">
        <v>38</v>
      </c>
      <c r="X45" s="9">
        <f t="shared" si="3"/>
        <v>0</v>
      </c>
      <c r="Y45" s="13">
        <f>X45/$F$107</f>
        <v>0</v>
      </c>
      <c r="Z45" s="13">
        <v>0.01</v>
      </c>
    </row>
    <row r="46" spans="1:26" x14ac:dyDescent="0.3">
      <c r="A46" s="19" t="s">
        <v>59</v>
      </c>
      <c r="B46">
        <v>6058</v>
      </c>
      <c r="C46" s="24" t="str">
        <f t="shared" si="0"/>
        <v>58</v>
      </c>
      <c r="E46" s="10">
        <v>40</v>
      </c>
      <c r="F46" s="9">
        <f t="shared" si="1"/>
        <v>1</v>
      </c>
      <c r="G46" s="13">
        <f>F46/$F$107</f>
        <v>6.369426751592357E-3</v>
      </c>
      <c r="H46" s="13">
        <v>0.01</v>
      </c>
      <c r="S46" s="19" t="s">
        <v>58</v>
      </c>
      <c r="T46">
        <v>2980</v>
      </c>
      <c r="U46" s="24" t="str">
        <f t="shared" si="2"/>
        <v>80</v>
      </c>
      <c r="V46" s="24"/>
      <c r="W46" s="25">
        <v>39</v>
      </c>
      <c r="X46" s="9">
        <f t="shared" si="3"/>
        <v>2</v>
      </c>
      <c r="Y46" s="13">
        <f>X46/$F$107</f>
        <v>1.2738853503184714E-2</v>
      </c>
      <c r="Z46" s="13">
        <v>0.01</v>
      </c>
    </row>
    <row r="47" spans="1:26" x14ac:dyDescent="0.3">
      <c r="A47" s="19" t="s">
        <v>60</v>
      </c>
      <c r="B47">
        <v>13393</v>
      </c>
      <c r="C47" s="24" t="str">
        <f t="shared" si="0"/>
        <v>93</v>
      </c>
      <c r="E47" s="10">
        <v>41</v>
      </c>
      <c r="F47" s="9">
        <f t="shared" si="1"/>
        <v>0</v>
      </c>
      <c r="G47" s="13">
        <f>F47/$F$107</f>
        <v>0</v>
      </c>
      <c r="H47" s="13">
        <v>0.01</v>
      </c>
      <c r="S47" s="19" t="s">
        <v>59</v>
      </c>
      <c r="T47">
        <v>1258</v>
      </c>
      <c r="U47" s="24" t="str">
        <f t="shared" si="2"/>
        <v>58</v>
      </c>
      <c r="V47" s="24"/>
      <c r="W47" s="25">
        <v>40</v>
      </c>
      <c r="X47" s="9">
        <f t="shared" si="3"/>
        <v>2</v>
      </c>
      <c r="Y47" s="13">
        <f>X47/$F$107</f>
        <v>1.2738853503184714E-2</v>
      </c>
      <c r="Z47" s="13">
        <v>0.01</v>
      </c>
    </row>
    <row r="48" spans="1:26" x14ac:dyDescent="0.3">
      <c r="A48" s="19" t="s">
        <v>61</v>
      </c>
      <c r="B48">
        <v>6752</v>
      </c>
      <c r="C48" s="24" t="str">
        <f t="shared" si="0"/>
        <v>52</v>
      </c>
      <c r="E48" s="10">
        <v>42</v>
      </c>
      <c r="F48" s="9">
        <f t="shared" si="1"/>
        <v>3</v>
      </c>
      <c r="G48" s="13">
        <f>F48/$F$107</f>
        <v>1.9108280254777069E-2</v>
      </c>
      <c r="H48" s="13">
        <v>0.01</v>
      </c>
      <c r="S48" s="19" t="s">
        <v>60</v>
      </c>
      <c r="T48">
        <v>2486</v>
      </c>
      <c r="U48" s="24" t="str">
        <f t="shared" si="2"/>
        <v>86</v>
      </c>
      <c r="V48" s="24"/>
      <c r="W48" s="25">
        <v>41</v>
      </c>
      <c r="X48" s="9">
        <f t="shared" si="3"/>
        <v>1</v>
      </c>
      <c r="Y48" s="13">
        <f>X48/$F$107</f>
        <v>6.369426751592357E-3</v>
      </c>
      <c r="Z48" s="13">
        <v>0.01</v>
      </c>
    </row>
    <row r="49" spans="1:26" x14ac:dyDescent="0.3">
      <c r="A49" s="19" t="s">
        <v>62</v>
      </c>
      <c r="B49">
        <v>57993</v>
      </c>
      <c r="C49" s="24" t="str">
        <f t="shared" si="0"/>
        <v>93</v>
      </c>
      <c r="E49" s="10">
        <v>43</v>
      </c>
      <c r="F49" s="9">
        <f t="shared" si="1"/>
        <v>2</v>
      </c>
      <c r="G49" s="13">
        <f>F49/$F$107</f>
        <v>1.2738853503184714E-2</v>
      </c>
      <c r="H49" s="13">
        <v>0.01</v>
      </c>
      <c r="S49" s="19" t="s">
        <v>61</v>
      </c>
      <c r="T49">
        <v>4772</v>
      </c>
      <c r="U49" s="24" t="str">
        <f t="shared" si="2"/>
        <v>72</v>
      </c>
      <c r="V49" s="24"/>
      <c r="W49" s="25">
        <v>42</v>
      </c>
      <c r="X49" s="9">
        <f t="shared" si="3"/>
        <v>1</v>
      </c>
      <c r="Y49" s="13">
        <f>X49/$F$107</f>
        <v>6.369426751592357E-3</v>
      </c>
      <c r="Z49" s="13">
        <v>0.01</v>
      </c>
    </row>
    <row r="50" spans="1:26" x14ac:dyDescent="0.3">
      <c r="A50" s="19" t="s">
        <v>63</v>
      </c>
      <c r="B50">
        <v>5839</v>
      </c>
      <c r="C50" s="24" t="str">
        <f t="shared" si="0"/>
        <v>39</v>
      </c>
      <c r="E50" s="10">
        <v>44</v>
      </c>
      <c r="F50" s="9">
        <f t="shared" si="1"/>
        <v>3</v>
      </c>
      <c r="G50" s="13">
        <f>F50/$F$107</f>
        <v>1.9108280254777069E-2</v>
      </c>
      <c r="H50" s="13">
        <v>0.01</v>
      </c>
      <c r="S50" s="19" t="s">
        <v>62</v>
      </c>
      <c r="T50">
        <v>305197</v>
      </c>
      <c r="U50" s="24" t="str">
        <f t="shared" si="2"/>
        <v>97</v>
      </c>
      <c r="V50" s="24"/>
      <c r="W50" s="25">
        <v>43</v>
      </c>
      <c r="X50" s="9">
        <f t="shared" si="3"/>
        <v>0</v>
      </c>
      <c r="Y50" s="13">
        <f>X50/$F$107</f>
        <v>0</v>
      </c>
      <c r="Z50" s="13">
        <v>0.01</v>
      </c>
    </row>
    <row r="51" spans="1:26" x14ac:dyDescent="0.3">
      <c r="A51" s="19" t="s">
        <v>64</v>
      </c>
      <c r="B51">
        <v>2155</v>
      </c>
      <c r="C51" s="24" t="str">
        <f t="shared" si="0"/>
        <v>55</v>
      </c>
      <c r="E51" s="10">
        <v>45</v>
      </c>
      <c r="F51" s="9">
        <f t="shared" si="1"/>
        <v>0</v>
      </c>
      <c r="G51" s="13">
        <f>F51/$F$107</f>
        <v>0</v>
      </c>
      <c r="H51" s="13">
        <v>0.01</v>
      </c>
      <c r="S51" s="19" t="s">
        <v>63</v>
      </c>
      <c r="T51">
        <v>2170</v>
      </c>
      <c r="U51" s="24" t="str">
        <f t="shared" si="2"/>
        <v>70</v>
      </c>
      <c r="V51" s="24"/>
      <c r="W51" s="25">
        <v>44</v>
      </c>
      <c r="X51" s="9">
        <f t="shared" si="3"/>
        <v>1</v>
      </c>
      <c r="Y51" s="13">
        <f>X51/$F$107</f>
        <v>6.369426751592357E-3</v>
      </c>
      <c r="Z51" s="13">
        <v>0.01</v>
      </c>
    </row>
    <row r="52" spans="1:26" x14ac:dyDescent="0.3">
      <c r="A52" s="19" t="s">
        <v>65</v>
      </c>
      <c r="B52">
        <v>10419</v>
      </c>
      <c r="C52" s="24" t="str">
        <f t="shared" si="0"/>
        <v>19</v>
      </c>
      <c r="E52" s="10">
        <v>46</v>
      </c>
      <c r="F52" s="9">
        <f t="shared" si="1"/>
        <v>1</v>
      </c>
      <c r="G52" s="13">
        <f>F52/$F$107</f>
        <v>6.369426751592357E-3</v>
      </c>
      <c r="H52" s="13">
        <v>0.01</v>
      </c>
      <c r="S52" s="19" t="s">
        <v>64</v>
      </c>
      <c r="T52">
        <v>1908</v>
      </c>
      <c r="U52" s="24" t="str">
        <f t="shared" si="2"/>
        <v>08</v>
      </c>
      <c r="V52" s="24"/>
      <c r="W52" s="25">
        <v>45</v>
      </c>
      <c r="X52" s="9">
        <f t="shared" si="3"/>
        <v>0</v>
      </c>
      <c r="Y52" s="13">
        <f>X52/$F$107</f>
        <v>0</v>
      </c>
      <c r="Z52" s="13">
        <v>0.01</v>
      </c>
    </row>
    <row r="53" spans="1:26" x14ac:dyDescent="0.3">
      <c r="A53" s="19" t="s">
        <v>66</v>
      </c>
      <c r="B53">
        <v>25301</v>
      </c>
      <c r="C53" s="24" t="str">
        <f t="shared" si="0"/>
        <v>01</v>
      </c>
      <c r="E53" s="10">
        <v>47</v>
      </c>
      <c r="F53" s="9">
        <f t="shared" si="1"/>
        <v>1</v>
      </c>
      <c r="G53" s="13">
        <f>F53/$F$107</f>
        <v>6.369426751592357E-3</v>
      </c>
      <c r="H53" s="13">
        <v>0.01</v>
      </c>
      <c r="S53" s="19" t="s">
        <v>65</v>
      </c>
      <c r="T53">
        <v>24407</v>
      </c>
      <c r="U53" s="24" t="str">
        <f t="shared" si="2"/>
        <v>07</v>
      </c>
      <c r="V53" s="24"/>
      <c r="W53" s="25">
        <v>46</v>
      </c>
      <c r="X53" s="9">
        <f t="shared" si="3"/>
        <v>0</v>
      </c>
      <c r="Y53" s="13">
        <f>X53/$F$107</f>
        <v>0</v>
      </c>
      <c r="Z53" s="13">
        <v>0.01</v>
      </c>
    </row>
    <row r="54" spans="1:26" x14ac:dyDescent="0.3">
      <c r="A54" s="19" t="s">
        <v>67</v>
      </c>
      <c r="B54">
        <v>2719</v>
      </c>
      <c r="C54" s="24" t="str">
        <f t="shared" si="0"/>
        <v>19</v>
      </c>
      <c r="E54" s="10">
        <v>48</v>
      </c>
      <c r="F54" s="9">
        <f t="shared" si="1"/>
        <v>3</v>
      </c>
      <c r="G54" s="13">
        <f>F54/$F$107</f>
        <v>1.9108280254777069E-2</v>
      </c>
      <c r="H54" s="13">
        <v>0.01</v>
      </c>
      <c r="S54" s="19" t="s">
        <v>66</v>
      </c>
      <c r="T54">
        <v>42587</v>
      </c>
      <c r="U54" s="24" t="str">
        <f t="shared" si="2"/>
        <v>87</v>
      </c>
      <c r="V54" s="24"/>
      <c r="W54" s="25">
        <v>47</v>
      </c>
      <c r="X54" s="9">
        <f t="shared" si="3"/>
        <v>1</v>
      </c>
      <c r="Y54" s="13">
        <f>X54/$F$107</f>
        <v>6.369426751592357E-3</v>
      </c>
      <c r="Z54" s="13">
        <v>0.01</v>
      </c>
    </row>
    <row r="55" spans="1:26" x14ac:dyDescent="0.3">
      <c r="A55" s="19" t="s">
        <v>68</v>
      </c>
      <c r="B55">
        <v>1256</v>
      </c>
      <c r="C55" s="24" t="str">
        <f t="shared" si="0"/>
        <v>56</v>
      </c>
      <c r="E55" s="10">
        <v>49</v>
      </c>
      <c r="F55" s="9">
        <f t="shared" si="1"/>
        <v>2</v>
      </c>
      <c r="G55" s="13">
        <f>F55/$F$107</f>
        <v>1.2738853503184714E-2</v>
      </c>
      <c r="H55" s="13">
        <v>0.01</v>
      </c>
      <c r="S55" s="19" t="s">
        <v>67</v>
      </c>
      <c r="T55">
        <v>2437</v>
      </c>
      <c r="U55" s="24" t="str">
        <f t="shared" si="2"/>
        <v>37</v>
      </c>
      <c r="V55" s="24"/>
      <c r="W55" s="25">
        <v>48</v>
      </c>
      <c r="X55" s="9">
        <f t="shared" si="3"/>
        <v>1</v>
      </c>
      <c r="Y55" s="13">
        <f>X55/$F$107</f>
        <v>6.369426751592357E-3</v>
      </c>
      <c r="Z55" s="13">
        <v>0.01</v>
      </c>
    </row>
    <row r="56" spans="1:26" x14ac:dyDescent="0.3">
      <c r="A56" s="19" t="s">
        <v>69</v>
      </c>
      <c r="B56">
        <v>23340</v>
      </c>
      <c r="C56" s="24" t="str">
        <f t="shared" si="0"/>
        <v>40</v>
      </c>
      <c r="E56" s="10">
        <v>50</v>
      </c>
      <c r="F56" s="9">
        <f t="shared" si="1"/>
        <v>2</v>
      </c>
      <c r="G56" s="13">
        <f>F56/$F$107</f>
        <v>1.2738853503184714E-2</v>
      </c>
      <c r="H56" s="13">
        <v>0.01</v>
      </c>
      <c r="S56" s="19" t="s">
        <v>68</v>
      </c>
      <c r="T56">
        <v>167</v>
      </c>
      <c r="U56" s="24" t="str">
        <f t="shared" si="2"/>
        <v>67</v>
      </c>
      <c r="V56" s="24"/>
      <c r="W56" s="25">
        <v>49</v>
      </c>
      <c r="X56" s="9">
        <f t="shared" si="3"/>
        <v>4</v>
      </c>
      <c r="Y56" s="13">
        <f>X56/$F$107</f>
        <v>2.5477707006369428E-2</v>
      </c>
      <c r="Z56" s="13">
        <v>0.01</v>
      </c>
    </row>
    <row r="57" spans="1:26" x14ac:dyDescent="0.3">
      <c r="A57" s="19" t="s">
        <v>70</v>
      </c>
      <c r="B57">
        <v>6212</v>
      </c>
      <c r="C57" s="24" t="str">
        <f t="shared" si="0"/>
        <v>12</v>
      </c>
      <c r="E57" s="10">
        <v>51</v>
      </c>
      <c r="F57" s="9">
        <f t="shared" si="1"/>
        <v>2</v>
      </c>
      <c r="G57" s="13">
        <f>F57/$F$107</f>
        <v>1.2738853503184714E-2</v>
      </c>
      <c r="H57" s="13">
        <v>0.01</v>
      </c>
      <c r="S57" s="19" t="s">
        <v>69</v>
      </c>
      <c r="T57">
        <v>7706</v>
      </c>
      <c r="U57" s="24" t="str">
        <f t="shared" si="2"/>
        <v>06</v>
      </c>
      <c r="V57" s="24"/>
      <c r="W57" s="25">
        <v>50</v>
      </c>
      <c r="X57" s="9">
        <f t="shared" si="3"/>
        <v>2</v>
      </c>
      <c r="Y57" s="13">
        <f>X57/$F$107</f>
        <v>1.2738853503184714E-2</v>
      </c>
      <c r="Z57" s="13">
        <v>0.01</v>
      </c>
    </row>
    <row r="58" spans="1:26" x14ac:dyDescent="0.3">
      <c r="A58" s="19" t="s">
        <v>71</v>
      </c>
      <c r="B58">
        <v>6551</v>
      </c>
      <c r="C58" s="24" t="str">
        <f t="shared" si="0"/>
        <v>51</v>
      </c>
      <c r="E58" s="10">
        <v>52</v>
      </c>
      <c r="F58" s="9">
        <f t="shared" si="1"/>
        <v>2</v>
      </c>
      <c r="G58" s="13">
        <f>F58/$F$107</f>
        <v>1.2738853503184714E-2</v>
      </c>
      <c r="H58" s="13">
        <v>0.01</v>
      </c>
      <c r="S58" s="19" t="s">
        <v>70</v>
      </c>
      <c r="T58">
        <v>2858</v>
      </c>
      <c r="U58" s="24" t="str">
        <f t="shared" si="2"/>
        <v>58</v>
      </c>
      <c r="V58" s="24"/>
      <c r="W58" s="25">
        <v>51</v>
      </c>
      <c r="X58" s="9">
        <f t="shared" si="3"/>
        <v>2</v>
      </c>
      <c r="Y58" s="13">
        <f>X58/$F$107</f>
        <v>1.2738853503184714E-2</v>
      </c>
      <c r="Z58" s="13">
        <v>0.01</v>
      </c>
    </row>
    <row r="59" spans="1:26" x14ac:dyDescent="0.3">
      <c r="A59" s="19" t="s">
        <v>72</v>
      </c>
      <c r="B59">
        <v>2888</v>
      </c>
      <c r="C59" s="24" t="str">
        <f t="shared" si="0"/>
        <v>88</v>
      </c>
      <c r="E59" s="10">
        <v>53</v>
      </c>
      <c r="F59" s="9">
        <f t="shared" si="1"/>
        <v>1</v>
      </c>
      <c r="G59" s="13">
        <f>F59/$F$107</f>
        <v>6.369426751592357E-3</v>
      </c>
      <c r="H59" s="13">
        <v>0.01</v>
      </c>
      <c r="S59" s="19" t="s">
        <v>71</v>
      </c>
      <c r="T59">
        <v>2884</v>
      </c>
      <c r="U59" s="24" t="str">
        <f t="shared" si="2"/>
        <v>84</v>
      </c>
      <c r="V59" s="24"/>
      <c r="W59" s="25">
        <v>52</v>
      </c>
      <c r="X59" s="9">
        <f t="shared" si="3"/>
        <v>3</v>
      </c>
      <c r="Y59" s="13">
        <f>X59/$F$107</f>
        <v>1.9108280254777069E-2</v>
      </c>
      <c r="Z59" s="13">
        <v>0.01</v>
      </c>
    </row>
    <row r="60" spans="1:26" x14ac:dyDescent="0.3">
      <c r="A60" s="19" t="s">
        <v>73</v>
      </c>
      <c r="B60">
        <v>12144</v>
      </c>
      <c r="C60" s="24" t="str">
        <f t="shared" si="0"/>
        <v>44</v>
      </c>
      <c r="E60" s="10">
        <v>54</v>
      </c>
      <c r="F60" s="9">
        <f t="shared" si="1"/>
        <v>0</v>
      </c>
      <c r="G60" s="13">
        <f>F60/$F$107</f>
        <v>0</v>
      </c>
      <c r="H60" s="13">
        <v>0.01</v>
      </c>
      <c r="S60" s="19" t="s">
        <v>72</v>
      </c>
      <c r="T60">
        <v>1323</v>
      </c>
      <c r="U60" s="24" t="str">
        <f t="shared" si="2"/>
        <v>23</v>
      </c>
      <c r="V60" s="24"/>
      <c r="W60" s="25">
        <v>53</v>
      </c>
      <c r="X60" s="9">
        <f t="shared" si="3"/>
        <v>2</v>
      </c>
      <c r="Y60" s="13">
        <f>X60/$F$107</f>
        <v>1.2738853503184714E-2</v>
      </c>
      <c r="Z60" s="13">
        <v>0.01</v>
      </c>
    </row>
    <row r="61" spans="1:26" x14ac:dyDescent="0.3">
      <c r="A61" s="19" t="s">
        <v>74</v>
      </c>
      <c r="B61">
        <v>36312</v>
      </c>
      <c r="C61" s="24" t="str">
        <f t="shared" si="0"/>
        <v>12</v>
      </c>
      <c r="E61" s="10">
        <v>55</v>
      </c>
      <c r="F61" s="9">
        <f t="shared" si="1"/>
        <v>1</v>
      </c>
      <c r="G61" s="13">
        <f>F61/$F$107</f>
        <v>6.369426751592357E-3</v>
      </c>
      <c r="H61" s="13">
        <v>0.01</v>
      </c>
      <c r="S61" s="19" t="s">
        <v>73</v>
      </c>
      <c r="T61">
        <v>2571</v>
      </c>
      <c r="U61" s="24" t="str">
        <f t="shared" si="2"/>
        <v>71</v>
      </c>
      <c r="V61" s="24"/>
      <c r="W61" s="25">
        <v>54</v>
      </c>
      <c r="X61" s="9">
        <f t="shared" si="3"/>
        <v>2</v>
      </c>
      <c r="Y61" s="13">
        <f>X61/$F$107</f>
        <v>1.2738853503184714E-2</v>
      </c>
      <c r="Z61" s="13">
        <v>0.01</v>
      </c>
    </row>
    <row r="62" spans="1:26" x14ac:dyDescent="0.3">
      <c r="A62" s="19" t="s">
        <v>75</v>
      </c>
      <c r="B62">
        <v>26843</v>
      </c>
      <c r="C62" s="24" t="str">
        <f t="shared" si="0"/>
        <v>43</v>
      </c>
      <c r="E62" s="10">
        <v>56</v>
      </c>
      <c r="F62" s="9">
        <f t="shared" si="1"/>
        <v>1</v>
      </c>
      <c r="G62" s="13">
        <f>F62/$F$107</f>
        <v>6.369426751592357E-3</v>
      </c>
      <c r="H62" s="13">
        <v>0.01</v>
      </c>
      <c r="S62" s="19" t="s">
        <v>74</v>
      </c>
      <c r="T62">
        <v>31854</v>
      </c>
      <c r="U62" s="24" t="str">
        <f t="shared" si="2"/>
        <v>54</v>
      </c>
      <c r="V62" s="24"/>
      <c r="W62" s="25">
        <v>55</v>
      </c>
      <c r="X62" s="9">
        <f t="shared" si="3"/>
        <v>3</v>
      </c>
      <c r="Y62" s="13">
        <f>X62/$F$107</f>
        <v>1.9108280254777069E-2</v>
      </c>
      <c r="Z62" s="13">
        <v>0.01</v>
      </c>
    </row>
    <row r="63" spans="1:26" x14ac:dyDescent="0.3">
      <c r="A63" s="19" t="s">
        <v>76</v>
      </c>
      <c r="B63">
        <v>85081</v>
      </c>
      <c r="C63" s="24" t="str">
        <f t="shared" si="0"/>
        <v>81</v>
      </c>
      <c r="E63" s="10">
        <v>57</v>
      </c>
      <c r="F63" s="9">
        <f t="shared" si="1"/>
        <v>0</v>
      </c>
      <c r="G63" s="13">
        <f>F63/$F$107</f>
        <v>0</v>
      </c>
      <c r="H63" s="13">
        <v>0.01</v>
      </c>
      <c r="S63" s="19" t="s">
        <v>75</v>
      </c>
      <c r="T63">
        <v>10818</v>
      </c>
      <c r="U63" s="24" t="str">
        <f t="shared" si="2"/>
        <v>18</v>
      </c>
      <c r="V63" s="24"/>
      <c r="W63" s="25">
        <v>56</v>
      </c>
      <c r="X63" s="9">
        <f t="shared" si="3"/>
        <v>3</v>
      </c>
      <c r="Y63" s="13">
        <f>X63/$F$107</f>
        <v>1.9108280254777069E-2</v>
      </c>
      <c r="Z63" s="13">
        <v>0.01</v>
      </c>
    </row>
    <row r="64" spans="1:26" x14ac:dyDescent="0.3">
      <c r="A64" s="19" t="s">
        <v>77</v>
      </c>
      <c r="B64">
        <v>9066</v>
      </c>
      <c r="C64" s="24" t="str">
        <f t="shared" si="0"/>
        <v>66</v>
      </c>
      <c r="E64" s="10">
        <v>58</v>
      </c>
      <c r="F64" s="9">
        <f t="shared" si="1"/>
        <v>5</v>
      </c>
      <c r="G64" s="13">
        <f>F64/$F$107</f>
        <v>3.1847133757961783E-2</v>
      </c>
      <c r="H64" s="13">
        <v>0.01</v>
      </c>
      <c r="S64" s="19" t="s">
        <v>76</v>
      </c>
      <c r="T64">
        <v>42177</v>
      </c>
      <c r="U64" s="24" t="str">
        <f t="shared" si="2"/>
        <v>77</v>
      </c>
      <c r="V64" s="24"/>
      <c r="W64" s="25">
        <v>57</v>
      </c>
      <c r="X64" s="9">
        <f t="shared" si="3"/>
        <v>3</v>
      </c>
      <c r="Y64" s="13">
        <f>X64/$F$107</f>
        <v>1.9108280254777069E-2</v>
      </c>
      <c r="Z64" s="13">
        <v>0.01</v>
      </c>
    </row>
    <row r="65" spans="1:26" x14ac:dyDescent="0.3">
      <c r="A65" s="19" t="s">
        <v>78</v>
      </c>
      <c r="B65">
        <v>135043</v>
      </c>
      <c r="C65" s="24" t="str">
        <f t="shared" si="0"/>
        <v>43</v>
      </c>
      <c r="E65" s="10">
        <v>59</v>
      </c>
      <c r="F65" s="9">
        <f t="shared" si="1"/>
        <v>3</v>
      </c>
      <c r="G65" s="13">
        <f>F65/$F$107</f>
        <v>1.9108280254777069E-2</v>
      </c>
      <c r="H65" s="13">
        <v>0.01</v>
      </c>
      <c r="S65" s="19" t="s">
        <v>77</v>
      </c>
      <c r="T65">
        <v>1593</v>
      </c>
      <c r="U65" s="24" t="str">
        <f t="shared" si="2"/>
        <v>93</v>
      </c>
      <c r="V65" s="24"/>
      <c r="W65" s="25">
        <v>58</v>
      </c>
      <c r="X65" s="9">
        <f t="shared" si="3"/>
        <v>4</v>
      </c>
      <c r="Y65" s="13">
        <f>X65/$F$107</f>
        <v>2.5477707006369428E-2</v>
      </c>
      <c r="Z65" s="13">
        <v>0.01</v>
      </c>
    </row>
    <row r="66" spans="1:26" x14ac:dyDescent="0.3">
      <c r="A66" s="19" t="s">
        <v>79</v>
      </c>
      <c r="B66">
        <v>13382</v>
      </c>
      <c r="C66" s="24" t="str">
        <f t="shared" si="0"/>
        <v>82</v>
      </c>
      <c r="E66" s="10">
        <v>60</v>
      </c>
      <c r="F66" s="9">
        <f t="shared" si="1"/>
        <v>5</v>
      </c>
      <c r="G66" s="13">
        <f>F66/$F$107</f>
        <v>3.1847133757961783E-2</v>
      </c>
      <c r="H66" s="13">
        <v>0.01</v>
      </c>
      <c r="S66" s="19" t="s">
        <v>78</v>
      </c>
      <c r="T66">
        <v>373569</v>
      </c>
      <c r="U66" s="24" t="str">
        <f t="shared" si="2"/>
        <v>69</v>
      </c>
      <c r="V66" s="24"/>
      <c r="W66" s="25">
        <v>59</v>
      </c>
      <c r="X66" s="9">
        <f t="shared" si="3"/>
        <v>4</v>
      </c>
      <c r="Y66" s="13">
        <f>X66/$F$107</f>
        <v>2.5477707006369428E-2</v>
      </c>
      <c r="Z66" s="13">
        <v>0.01</v>
      </c>
    </row>
    <row r="67" spans="1:26" x14ac:dyDescent="0.3">
      <c r="A67" s="19" t="s">
        <v>80</v>
      </c>
      <c r="B67">
        <v>1403</v>
      </c>
      <c r="C67" s="24" t="str">
        <f t="shared" si="0"/>
        <v>03</v>
      </c>
      <c r="E67" s="10">
        <v>61</v>
      </c>
      <c r="F67" s="9">
        <f t="shared" si="1"/>
        <v>0</v>
      </c>
      <c r="G67" s="13">
        <f>F67/$F$107</f>
        <v>0</v>
      </c>
      <c r="H67" s="13">
        <v>0.01</v>
      </c>
      <c r="S67" s="19" t="s">
        <v>79</v>
      </c>
      <c r="T67">
        <v>2905</v>
      </c>
      <c r="U67" s="24" t="str">
        <f t="shared" si="2"/>
        <v>05</v>
      </c>
      <c r="V67" s="24"/>
      <c r="W67" s="25">
        <v>60</v>
      </c>
      <c r="X67" s="9">
        <f t="shared" si="3"/>
        <v>1</v>
      </c>
      <c r="Y67" s="13">
        <f>X67/$F$107</f>
        <v>6.369426751592357E-3</v>
      </c>
      <c r="Z67" s="13">
        <v>0.01</v>
      </c>
    </row>
    <row r="68" spans="1:26" x14ac:dyDescent="0.3">
      <c r="A68" s="19" t="s">
        <v>81</v>
      </c>
      <c r="B68">
        <v>25581</v>
      </c>
      <c r="C68" s="24" t="str">
        <f t="shared" si="0"/>
        <v>81</v>
      </c>
      <c r="E68" s="10">
        <v>62</v>
      </c>
      <c r="F68" s="9">
        <f t="shared" si="1"/>
        <v>0</v>
      </c>
      <c r="G68" s="13">
        <f>F68/$F$107</f>
        <v>0</v>
      </c>
      <c r="H68" s="13">
        <v>0.01</v>
      </c>
      <c r="S68" s="19" t="s">
        <v>80</v>
      </c>
      <c r="T68">
        <v>155</v>
      </c>
      <c r="U68" s="24" t="str">
        <f t="shared" si="2"/>
        <v>55</v>
      </c>
      <c r="V68" s="24"/>
      <c r="W68" s="25">
        <v>61</v>
      </c>
      <c r="X68" s="9">
        <f t="shared" si="3"/>
        <v>1</v>
      </c>
      <c r="Y68" s="13">
        <f>X68/$F$107</f>
        <v>6.369426751592357E-3</v>
      </c>
      <c r="Z68" s="13">
        <v>0.01</v>
      </c>
    </row>
    <row r="69" spans="1:26" x14ac:dyDescent="0.3">
      <c r="A69" s="19" t="s">
        <v>82</v>
      </c>
      <c r="B69">
        <v>19385</v>
      </c>
      <c r="C69" s="24" t="str">
        <f t="shared" si="0"/>
        <v>85</v>
      </c>
      <c r="E69" s="10">
        <v>63</v>
      </c>
      <c r="F69" s="9">
        <f t="shared" si="1"/>
        <v>1</v>
      </c>
      <c r="G69" s="13">
        <f>F69/$F$107</f>
        <v>6.369426751592357E-3</v>
      </c>
      <c r="H69" s="13">
        <v>0.01</v>
      </c>
      <c r="S69" s="19" t="s">
        <v>81</v>
      </c>
      <c r="T69">
        <v>15857</v>
      </c>
      <c r="U69" s="24" t="str">
        <f t="shared" si="2"/>
        <v>57</v>
      </c>
      <c r="V69" s="24"/>
      <c r="W69" s="25">
        <v>62</v>
      </c>
      <c r="X69" s="9">
        <f t="shared" si="3"/>
        <v>2</v>
      </c>
      <c r="Y69" s="13">
        <f>X69/$F$107</f>
        <v>1.2738853503184714E-2</v>
      </c>
      <c r="Z69" s="13">
        <v>0.01</v>
      </c>
    </row>
    <row r="70" spans="1:26" x14ac:dyDescent="0.3">
      <c r="A70" s="19" t="s">
        <v>83</v>
      </c>
      <c r="B70">
        <v>7027</v>
      </c>
      <c r="C70" s="24" t="str">
        <f t="shared" si="0"/>
        <v>27</v>
      </c>
      <c r="E70" s="10">
        <v>64</v>
      </c>
      <c r="F70" s="9">
        <f t="shared" si="1"/>
        <v>2</v>
      </c>
      <c r="G70" s="13">
        <f>F70/$F$107</f>
        <v>1.2738853503184714E-2</v>
      </c>
      <c r="H70" s="13">
        <v>0.01</v>
      </c>
      <c r="S70" s="19" t="s">
        <v>82</v>
      </c>
      <c r="T70">
        <v>4382</v>
      </c>
      <c r="U70" s="24" t="str">
        <f t="shared" si="2"/>
        <v>82</v>
      </c>
      <c r="V70" s="24"/>
      <c r="W70" s="25">
        <v>63</v>
      </c>
      <c r="X70" s="9">
        <f t="shared" si="3"/>
        <v>2</v>
      </c>
      <c r="Y70" s="13">
        <f>X70/$F$107</f>
        <v>1.2738853503184714E-2</v>
      </c>
      <c r="Z70" s="13">
        <v>0.01</v>
      </c>
    </row>
    <row r="71" spans="1:26" x14ac:dyDescent="0.3">
      <c r="A71" s="19" t="s">
        <v>84</v>
      </c>
      <c r="B71">
        <v>7068</v>
      </c>
      <c r="C71" s="24" t="str">
        <f t="shared" ref="C71:C134" si="4">(RIGHT(B71,2))</f>
        <v>68</v>
      </c>
      <c r="E71" s="10">
        <v>65</v>
      </c>
      <c r="F71" s="9">
        <f t="shared" si="1"/>
        <v>3</v>
      </c>
      <c r="G71" s="13">
        <f>F71/$F$107</f>
        <v>1.9108280254777069E-2</v>
      </c>
      <c r="H71" s="13">
        <v>0.01</v>
      </c>
      <c r="S71" s="19" t="s">
        <v>83</v>
      </c>
      <c r="T71">
        <v>3608</v>
      </c>
      <c r="U71" s="24" t="str">
        <f t="shared" si="2"/>
        <v>08</v>
      </c>
      <c r="V71" s="24"/>
      <c r="W71" s="25">
        <v>64</v>
      </c>
      <c r="X71" s="9">
        <f t="shared" si="3"/>
        <v>2</v>
      </c>
      <c r="Y71" s="13">
        <f>X71/$F$107</f>
        <v>1.2738853503184714E-2</v>
      </c>
      <c r="Z71" s="13">
        <v>0.01</v>
      </c>
    </row>
    <row r="72" spans="1:26" x14ac:dyDescent="0.3">
      <c r="A72" s="19" t="s">
        <v>85</v>
      </c>
      <c r="B72">
        <v>163937</v>
      </c>
      <c r="C72" s="24" t="str">
        <f t="shared" si="4"/>
        <v>37</v>
      </c>
      <c r="E72" s="10">
        <v>66</v>
      </c>
      <c r="F72" s="9">
        <f t="shared" ref="F72:F105" si="5">COUNTIF($C$6:$C$164,E72)</f>
        <v>3</v>
      </c>
      <c r="G72" s="13">
        <f>F72/$F$107</f>
        <v>1.9108280254777069E-2</v>
      </c>
      <c r="H72" s="13">
        <v>0.01</v>
      </c>
      <c r="S72" s="19" t="s">
        <v>84</v>
      </c>
      <c r="T72">
        <v>4083</v>
      </c>
      <c r="U72" s="24" t="str">
        <f t="shared" ref="U72:U135" si="6">(RIGHT(T72,2))</f>
        <v>83</v>
      </c>
      <c r="V72" s="24"/>
      <c r="W72" s="25">
        <v>65</v>
      </c>
      <c r="X72" s="9">
        <f t="shared" ref="X72:X106" si="7">COUNTIF($U$7:$U$165,W72)</f>
        <v>1</v>
      </c>
      <c r="Y72" s="13">
        <f>X72/$F$107</f>
        <v>6.369426751592357E-3</v>
      </c>
      <c r="Z72" s="13">
        <v>0.01</v>
      </c>
    </row>
    <row r="73" spans="1:26" x14ac:dyDescent="0.3">
      <c r="A73" s="19" t="s">
        <v>86</v>
      </c>
      <c r="B73">
        <v>16616</v>
      </c>
      <c r="C73" s="24" t="str">
        <f t="shared" si="4"/>
        <v>16</v>
      </c>
      <c r="E73" s="10">
        <v>67</v>
      </c>
      <c r="F73" s="9">
        <f t="shared" si="5"/>
        <v>0</v>
      </c>
      <c r="G73" s="13">
        <f>F73/$F$107</f>
        <v>0</v>
      </c>
      <c r="H73" s="13">
        <v>0.01</v>
      </c>
      <c r="S73" s="19" t="s">
        <v>85</v>
      </c>
      <c r="T73">
        <v>236336</v>
      </c>
      <c r="U73" s="24" t="str">
        <f t="shared" si="6"/>
        <v>36</v>
      </c>
      <c r="V73" s="24"/>
      <c r="W73" s="25">
        <v>66</v>
      </c>
      <c r="X73" s="9">
        <f t="shared" si="7"/>
        <v>0</v>
      </c>
      <c r="Y73" s="13">
        <f>X73/$F$107</f>
        <v>0</v>
      </c>
      <c r="Z73" s="13">
        <v>0.01</v>
      </c>
    </row>
    <row r="74" spans="1:26" x14ac:dyDescent="0.3">
      <c r="A74" s="19" t="s">
        <v>87</v>
      </c>
      <c r="B74">
        <v>64105</v>
      </c>
      <c r="C74" s="24" t="str">
        <f t="shared" si="4"/>
        <v>05</v>
      </c>
      <c r="E74" s="10">
        <v>68</v>
      </c>
      <c r="F74" s="9">
        <f t="shared" si="5"/>
        <v>3</v>
      </c>
      <c r="G74" s="13">
        <f>F74/$F$107</f>
        <v>1.9108280254777069E-2</v>
      </c>
      <c r="H74" s="13">
        <v>0.01</v>
      </c>
      <c r="S74" s="19" t="s">
        <v>86</v>
      </c>
      <c r="T74">
        <v>3559</v>
      </c>
      <c r="U74" s="24" t="str">
        <f t="shared" si="6"/>
        <v>59</v>
      </c>
      <c r="V74" s="24"/>
      <c r="W74" s="25">
        <v>67</v>
      </c>
      <c r="X74" s="9">
        <f t="shared" si="7"/>
        <v>2</v>
      </c>
      <c r="Y74" s="13">
        <f>X74/$F$107</f>
        <v>1.2738853503184714E-2</v>
      </c>
      <c r="Z74" s="13">
        <v>0.01</v>
      </c>
    </row>
    <row r="75" spans="1:26" x14ac:dyDescent="0.3">
      <c r="A75" s="19" t="s">
        <v>88</v>
      </c>
      <c r="B75">
        <v>1159</v>
      </c>
      <c r="C75" s="24" t="str">
        <f t="shared" si="4"/>
        <v>59</v>
      </c>
      <c r="E75" s="10">
        <v>69</v>
      </c>
      <c r="F75" s="9">
        <f t="shared" si="5"/>
        <v>0</v>
      </c>
      <c r="G75" s="13">
        <f>F75/$F$107</f>
        <v>0</v>
      </c>
      <c r="H75" s="13">
        <v>0.01</v>
      </c>
      <c r="S75" s="19" t="s">
        <v>87</v>
      </c>
      <c r="T75">
        <v>25002</v>
      </c>
      <c r="U75" s="24" t="str">
        <f t="shared" si="6"/>
        <v>02</v>
      </c>
      <c r="V75" s="24"/>
      <c r="W75" s="25">
        <v>68</v>
      </c>
      <c r="X75" s="9">
        <f t="shared" si="7"/>
        <v>2</v>
      </c>
      <c r="Y75" s="13">
        <f>X75/$F$107</f>
        <v>1.2738853503184714E-2</v>
      </c>
      <c r="Z75" s="13">
        <v>0.01</v>
      </c>
    </row>
    <row r="76" spans="1:26" x14ac:dyDescent="0.3">
      <c r="A76" s="19" t="s">
        <v>89</v>
      </c>
      <c r="B76">
        <v>12326</v>
      </c>
      <c r="C76" s="24" t="str">
        <f t="shared" si="4"/>
        <v>26</v>
      </c>
      <c r="E76" s="10">
        <v>70</v>
      </c>
      <c r="F76" s="9">
        <f t="shared" si="5"/>
        <v>0</v>
      </c>
      <c r="G76" s="13">
        <f>F76/$F$107</f>
        <v>0</v>
      </c>
      <c r="H76" s="13">
        <v>0.01</v>
      </c>
      <c r="S76" s="19" t="s">
        <v>88</v>
      </c>
      <c r="T76">
        <v>2982</v>
      </c>
      <c r="U76" s="24" t="str">
        <f t="shared" si="6"/>
        <v>82</v>
      </c>
      <c r="V76" s="24"/>
      <c r="W76" s="25">
        <v>69</v>
      </c>
      <c r="X76" s="9">
        <f t="shared" si="7"/>
        <v>1</v>
      </c>
      <c r="Y76" s="13">
        <f>X76/$F$107</f>
        <v>6.369426751592357E-3</v>
      </c>
      <c r="Z76" s="13">
        <v>0.01</v>
      </c>
    </row>
    <row r="77" spans="1:26" x14ac:dyDescent="0.3">
      <c r="A77" s="19" t="s">
        <v>90</v>
      </c>
      <c r="B77">
        <v>14305</v>
      </c>
      <c r="C77" s="24" t="str">
        <f t="shared" si="4"/>
        <v>05</v>
      </c>
      <c r="E77" s="10">
        <v>71</v>
      </c>
      <c r="F77" s="9">
        <f t="shared" si="5"/>
        <v>0</v>
      </c>
      <c r="G77" s="13">
        <f>F77/$F$107</f>
        <v>0</v>
      </c>
      <c r="H77" s="13">
        <v>0.01</v>
      </c>
      <c r="S77" s="19" t="s">
        <v>89</v>
      </c>
      <c r="T77">
        <v>1792</v>
      </c>
      <c r="U77" s="24" t="str">
        <f t="shared" si="6"/>
        <v>92</v>
      </c>
      <c r="V77" s="24"/>
      <c r="W77" s="25">
        <v>70</v>
      </c>
      <c r="X77" s="9">
        <f t="shared" si="7"/>
        <v>1</v>
      </c>
      <c r="Y77" s="13">
        <f>X77/$F$107</f>
        <v>6.369426751592357E-3</v>
      </c>
      <c r="Z77" s="13">
        <v>0.01</v>
      </c>
    </row>
    <row r="78" spans="1:26" x14ac:dyDescent="0.3">
      <c r="A78" s="19" t="s">
        <v>91</v>
      </c>
      <c r="B78">
        <v>9460</v>
      </c>
      <c r="C78" s="24" t="str">
        <f t="shared" si="4"/>
        <v>60</v>
      </c>
      <c r="E78" s="10">
        <v>72</v>
      </c>
      <c r="F78" s="9">
        <f t="shared" si="5"/>
        <v>1</v>
      </c>
      <c r="G78" s="13">
        <f>F78/$F$107</f>
        <v>6.369426751592357E-3</v>
      </c>
      <c r="H78" s="13">
        <v>0.01</v>
      </c>
      <c r="S78" s="19" t="s">
        <v>90</v>
      </c>
      <c r="T78">
        <v>5450</v>
      </c>
      <c r="U78" s="24" t="str">
        <f t="shared" si="6"/>
        <v>50</v>
      </c>
      <c r="V78" s="24"/>
      <c r="W78" s="25">
        <v>71</v>
      </c>
      <c r="X78" s="9">
        <f t="shared" si="7"/>
        <v>3</v>
      </c>
      <c r="Y78" s="13">
        <f>X78/$F$107</f>
        <v>1.9108280254777069E-2</v>
      </c>
      <c r="Z78" s="13">
        <v>0.01</v>
      </c>
    </row>
    <row r="79" spans="1:26" x14ac:dyDescent="0.3">
      <c r="A79" s="19" t="s">
        <v>92</v>
      </c>
      <c r="B79">
        <v>4515</v>
      </c>
      <c r="C79" s="24" t="str">
        <f t="shared" si="4"/>
        <v>15</v>
      </c>
      <c r="E79" s="10">
        <v>73</v>
      </c>
      <c r="F79" s="9">
        <f t="shared" si="5"/>
        <v>1</v>
      </c>
      <c r="G79" s="13">
        <f>F79/$F$107</f>
        <v>6.369426751592357E-3</v>
      </c>
      <c r="H79" s="13">
        <v>0.01</v>
      </c>
      <c r="S79" s="19" t="s">
        <v>91</v>
      </c>
      <c r="T79">
        <v>3155</v>
      </c>
      <c r="U79" s="24" t="str">
        <f t="shared" si="6"/>
        <v>55</v>
      </c>
      <c r="V79" s="24"/>
      <c r="W79" s="25">
        <v>72</v>
      </c>
      <c r="X79" s="9">
        <f t="shared" si="7"/>
        <v>2</v>
      </c>
      <c r="Y79" s="13">
        <f>X79/$F$107</f>
        <v>1.2738853503184714E-2</v>
      </c>
      <c r="Z79" s="13">
        <v>0.01</v>
      </c>
    </row>
    <row r="80" spans="1:26" x14ac:dyDescent="0.3">
      <c r="A80" s="19" t="s">
        <v>93</v>
      </c>
      <c r="B80">
        <v>48136</v>
      </c>
      <c r="C80" s="24" t="str">
        <f t="shared" si="4"/>
        <v>36</v>
      </c>
      <c r="E80" s="10">
        <v>74</v>
      </c>
      <c r="F80" s="9">
        <f t="shared" si="5"/>
        <v>4</v>
      </c>
      <c r="G80" s="13">
        <f>F80/$F$107</f>
        <v>2.5477707006369428E-2</v>
      </c>
      <c r="H80" s="13">
        <v>0.01</v>
      </c>
      <c r="S80" s="19" t="s">
        <v>92</v>
      </c>
      <c r="T80">
        <v>823</v>
      </c>
      <c r="U80" s="24" t="str">
        <f t="shared" si="6"/>
        <v>23</v>
      </c>
      <c r="V80" s="24"/>
      <c r="W80" s="25">
        <v>73</v>
      </c>
      <c r="X80" s="9">
        <f t="shared" si="7"/>
        <v>0</v>
      </c>
      <c r="Y80" s="13">
        <f>X80/$F$107</f>
        <v>0</v>
      </c>
      <c r="Z80" s="13">
        <v>0.01</v>
      </c>
    </row>
    <row r="81" spans="1:26" x14ac:dyDescent="0.3">
      <c r="A81" s="19" t="s">
        <v>94</v>
      </c>
      <c r="B81">
        <v>41468</v>
      </c>
      <c r="C81" s="24" t="str">
        <f t="shared" si="4"/>
        <v>68</v>
      </c>
      <c r="E81" s="10">
        <v>75</v>
      </c>
      <c r="F81" s="9">
        <f t="shared" si="5"/>
        <v>3</v>
      </c>
      <c r="G81" s="13">
        <f>F81/$F$107</f>
        <v>1.9108280254777069E-2</v>
      </c>
      <c r="H81" s="13">
        <v>0.01</v>
      </c>
      <c r="S81" s="19" t="s">
        <v>93</v>
      </c>
      <c r="T81">
        <v>73118</v>
      </c>
      <c r="U81" s="24" t="str">
        <f t="shared" si="6"/>
        <v>18</v>
      </c>
      <c r="V81" s="24"/>
      <c r="W81" s="25">
        <v>74</v>
      </c>
      <c r="X81" s="9">
        <f t="shared" si="7"/>
        <v>0</v>
      </c>
      <c r="Y81" s="13">
        <f>X81/$F$107</f>
        <v>0</v>
      </c>
      <c r="Z81" s="13">
        <v>0.01</v>
      </c>
    </row>
    <row r="82" spans="1:26" x14ac:dyDescent="0.3">
      <c r="A82" s="19" t="s">
        <v>95</v>
      </c>
      <c r="B82">
        <v>3128</v>
      </c>
      <c r="C82" s="24" t="str">
        <f t="shared" si="4"/>
        <v>28</v>
      </c>
      <c r="E82" s="10">
        <v>76</v>
      </c>
      <c r="F82" s="9">
        <f t="shared" si="5"/>
        <v>1</v>
      </c>
      <c r="G82" s="13">
        <f>F82/$F$107</f>
        <v>6.369426751592357E-3</v>
      </c>
      <c r="H82" s="13">
        <v>0.01</v>
      </c>
      <c r="S82" s="19" t="s">
        <v>94</v>
      </c>
      <c r="T82">
        <v>32149</v>
      </c>
      <c r="U82" s="24" t="str">
        <f t="shared" si="6"/>
        <v>49</v>
      </c>
      <c r="V82" s="24"/>
      <c r="W82" s="25">
        <v>75</v>
      </c>
      <c r="X82" s="9">
        <f t="shared" si="7"/>
        <v>5</v>
      </c>
      <c r="Y82" s="13">
        <f>X82/$F$107</f>
        <v>3.1847133757961783E-2</v>
      </c>
      <c r="Z82" s="13">
        <v>0.01</v>
      </c>
    </row>
    <row r="83" spans="1:26" x14ac:dyDescent="0.3">
      <c r="A83" s="19" t="s">
        <v>96</v>
      </c>
      <c r="B83">
        <v>29491</v>
      </c>
      <c r="C83" s="24" t="str">
        <f t="shared" si="4"/>
        <v>91</v>
      </c>
      <c r="E83" s="10">
        <v>77</v>
      </c>
      <c r="F83" s="9">
        <f t="shared" si="5"/>
        <v>1</v>
      </c>
      <c r="G83" s="13">
        <f>F83/$F$107</f>
        <v>6.369426751592357E-3</v>
      </c>
      <c r="H83" s="13">
        <v>0.01</v>
      </c>
      <c r="S83" s="19" t="s">
        <v>95</v>
      </c>
      <c r="T83">
        <v>1007</v>
      </c>
      <c r="U83" s="24" t="str">
        <f t="shared" si="6"/>
        <v>07</v>
      </c>
      <c r="V83" s="24"/>
      <c r="W83" s="25">
        <v>76</v>
      </c>
      <c r="X83" s="9">
        <f t="shared" si="7"/>
        <v>2</v>
      </c>
      <c r="Y83" s="13">
        <f>X83/$F$107</f>
        <v>1.2738853503184714E-2</v>
      </c>
      <c r="Z83" s="13">
        <v>0.01</v>
      </c>
    </row>
    <row r="84" spans="1:26" x14ac:dyDescent="0.3">
      <c r="A84" s="19" t="s">
        <v>97</v>
      </c>
      <c r="B84">
        <v>5809</v>
      </c>
      <c r="C84" s="24" t="str">
        <f t="shared" si="4"/>
        <v>09</v>
      </c>
      <c r="E84" s="10">
        <v>78</v>
      </c>
      <c r="F84" s="9">
        <f t="shared" si="5"/>
        <v>1</v>
      </c>
      <c r="G84" s="13">
        <f>F84/$F$107</f>
        <v>6.369426751592357E-3</v>
      </c>
      <c r="H84" s="13">
        <v>0.01</v>
      </c>
      <c r="S84" s="19" t="s">
        <v>96</v>
      </c>
      <c r="T84">
        <v>7641</v>
      </c>
      <c r="U84" s="24" t="str">
        <f t="shared" si="6"/>
        <v>41</v>
      </c>
      <c r="V84" s="24"/>
      <c r="W84" s="25">
        <v>77</v>
      </c>
      <c r="X84" s="9">
        <f t="shared" si="7"/>
        <v>1</v>
      </c>
      <c r="Y84" s="13">
        <f>X84/$F$107</f>
        <v>6.369426751592357E-3</v>
      </c>
      <c r="Z84" s="13">
        <v>0.01</v>
      </c>
    </row>
    <row r="85" spans="1:26" x14ac:dyDescent="0.3">
      <c r="A85" s="19" t="s">
        <v>98</v>
      </c>
      <c r="B85">
        <v>4695</v>
      </c>
      <c r="C85" s="24" t="str">
        <f t="shared" si="4"/>
        <v>95</v>
      </c>
      <c r="E85" s="22">
        <v>79</v>
      </c>
      <c r="F85" s="9">
        <f t="shared" si="5"/>
        <v>1</v>
      </c>
      <c r="G85" s="13">
        <f>F85/$F$107</f>
        <v>6.369426751592357E-3</v>
      </c>
      <c r="H85" s="13">
        <v>0.01</v>
      </c>
      <c r="S85" s="19" t="s">
        <v>97</v>
      </c>
      <c r="T85">
        <v>1759</v>
      </c>
      <c r="U85" s="24" t="str">
        <f t="shared" si="6"/>
        <v>59</v>
      </c>
      <c r="V85" s="24"/>
      <c r="W85" s="25">
        <v>78</v>
      </c>
      <c r="X85" s="9">
        <f t="shared" si="7"/>
        <v>1</v>
      </c>
      <c r="Y85" s="13">
        <f>X85/$F$107</f>
        <v>6.369426751592357E-3</v>
      </c>
      <c r="Z85" s="13">
        <v>0.01</v>
      </c>
    </row>
    <row r="86" spans="1:26" x14ac:dyDescent="0.3">
      <c r="A86" s="19" t="s">
        <v>99</v>
      </c>
      <c r="B86">
        <v>3534</v>
      </c>
      <c r="C86" s="24" t="str">
        <f t="shared" si="4"/>
        <v>34</v>
      </c>
      <c r="E86" s="22">
        <v>80</v>
      </c>
      <c r="F86" s="9">
        <f t="shared" si="5"/>
        <v>1</v>
      </c>
      <c r="G86" s="13">
        <f>F86/$F$107</f>
        <v>6.369426751592357E-3</v>
      </c>
      <c r="H86" s="13">
        <v>0.01</v>
      </c>
      <c r="S86" s="19" t="s">
        <v>98</v>
      </c>
      <c r="T86">
        <v>1028</v>
      </c>
      <c r="U86" s="24" t="str">
        <f t="shared" si="6"/>
        <v>28</v>
      </c>
      <c r="V86" s="24"/>
      <c r="W86" s="26">
        <v>79</v>
      </c>
      <c r="X86" s="9">
        <f t="shared" si="7"/>
        <v>1</v>
      </c>
      <c r="Y86" s="13">
        <f>X86/$F$107</f>
        <v>6.369426751592357E-3</v>
      </c>
      <c r="Z86" s="13">
        <v>0.01</v>
      </c>
    </row>
    <row r="87" spans="1:26" x14ac:dyDescent="0.3">
      <c r="A87" s="19" t="s">
        <v>100</v>
      </c>
      <c r="B87">
        <v>2158</v>
      </c>
      <c r="C87" s="24" t="str">
        <f t="shared" si="4"/>
        <v>58</v>
      </c>
      <c r="E87" s="22">
        <v>81</v>
      </c>
      <c r="F87" s="9">
        <f t="shared" si="5"/>
        <v>2</v>
      </c>
      <c r="G87" s="13">
        <f>F87/$F$107</f>
        <v>1.2738853503184714E-2</v>
      </c>
      <c r="H87" s="13">
        <v>0.01</v>
      </c>
      <c r="S87" s="19" t="s">
        <v>99</v>
      </c>
      <c r="T87">
        <v>4053</v>
      </c>
      <c r="U87" s="24" t="str">
        <f t="shared" si="6"/>
        <v>53</v>
      </c>
      <c r="V87" s="24"/>
      <c r="W87" s="26">
        <v>80</v>
      </c>
      <c r="X87" s="9">
        <f t="shared" si="7"/>
        <v>3</v>
      </c>
      <c r="Y87" s="13">
        <f>X87/$F$107</f>
        <v>1.9108280254777069E-2</v>
      </c>
      <c r="Z87" s="13">
        <v>0.01</v>
      </c>
    </row>
    <row r="88" spans="1:26" x14ac:dyDescent="0.3">
      <c r="A88" s="19" t="s">
        <v>101</v>
      </c>
      <c r="B88">
        <v>2850</v>
      </c>
      <c r="C88" s="24" t="str">
        <f t="shared" si="4"/>
        <v>50</v>
      </c>
      <c r="E88" s="22">
        <v>82</v>
      </c>
      <c r="F88" s="9">
        <f t="shared" si="5"/>
        <v>3</v>
      </c>
      <c r="G88" s="13">
        <f>F88/$F$107</f>
        <v>1.9108280254777069E-2</v>
      </c>
      <c r="H88" s="13">
        <v>0.01</v>
      </c>
      <c r="S88" s="19" t="s">
        <v>100</v>
      </c>
      <c r="T88">
        <v>1265</v>
      </c>
      <c r="U88" s="24" t="str">
        <f t="shared" si="6"/>
        <v>65</v>
      </c>
      <c r="V88" s="24"/>
      <c r="W88" s="26">
        <v>81</v>
      </c>
      <c r="X88" s="9">
        <f t="shared" si="7"/>
        <v>1</v>
      </c>
      <c r="Y88" s="13">
        <f>X88/$F$107</f>
        <v>6.369426751592357E-3</v>
      </c>
      <c r="Z88" s="13">
        <v>0.01</v>
      </c>
    </row>
    <row r="89" spans="1:26" x14ac:dyDescent="0.3">
      <c r="A89" s="19" t="s">
        <v>102</v>
      </c>
      <c r="B89">
        <v>9960</v>
      </c>
      <c r="C89" s="24" t="str">
        <f t="shared" si="4"/>
        <v>60</v>
      </c>
      <c r="E89" s="22">
        <v>83</v>
      </c>
      <c r="F89" s="9">
        <f t="shared" si="5"/>
        <v>1</v>
      </c>
      <c r="G89" s="13">
        <f>F89/$F$107</f>
        <v>6.369426751592357E-3</v>
      </c>
      <c r="H89" s="13">
        <v>0.01</v>
      </c>
      <c r="S89" s="19" t="s">
        <v>101</v>
      </c>
      <c r="T89">
        <v>1222</v>
      </c>
      <c r="U89" s="24" t="str">
        <f t="shared" si="6"/>
        <v>22</v>
      </c>
      <c r="V89" s="24"/>
      <c r="W89" s="26">
        <v>82</v>
      </c>
      <c r="X89" s="9">
        <f t="shared" si="7"/>
        <v>6</v>
      </c>
      <c r="Y89" s="13">
        <f>X89/$F$107</f>
        <v>3.8216560509554139E-2</v>
      </c>
      <c r="Z89" s="13">
        <v>0.01</v>
      </c>
    </row>
    <row r="90" spans="1:26" x14ac:dyDescent="0.3">
      <c r="A90" s="19" t="s">
        <v>103</v>
      </c>
      <c r="B90">
        <v>6322</v>
      </c>
      <c r="C90" s="24" t="str">
        <f t="shared" si="4"/>
        <v>22</v>
      </c>
      <c r="E90" s="22">
        <v>84</v>
      </c>
      <c r="F90" s="9">
        <f t="shared" si="5"/>
        <v>0</v>
      </c>
      <c r="G90" s="13">
        <f>F90/$F$107</f>
        <v>0</v>
      </c>
      <c r="H90" s="13">
        <v>0.01</v>
      </c>
      <c r="S90" s="19" t="s">
        <v>102</v>
      </c>
      <c r="T90">
        <v>4884</v>
      </c>
      <c r="U90" s="24" t="str">
        <f t="shared" si="6"/>
        <v>84</v>
      </c>
      <c r="V90" s="24"/>
      <c r="W90" s="26">
        <v>83</v>
      </c>
      <c r="X90" s="9">
        <f t="shared" si="7"/>
        <v>2</v>
      </c>
      <c r="Y90" s="13">
        <f>X90/$F$107</f>
        <v>1.2738853503184714E-2</v>
      </c>
      <c r="Z90" s="13">
        <v>0.01</v>
      </c>
    </row>
    <row r="91" spans="1:26" x14ac:dyDescent="0.3">
      <c r="A91" s="19" t="s">
        <v>104</v>
      </c>
      <c r="B91">
        <v>2509</v>
      </c>
      <c r="C91" s="24" t="str">
        <f t="shared" si="4"/>
        <v>09</v>
      </c>
      <c r="E91" s="22">
        <v>85</v>
      </c>
      <c r="F91" s="9">
        <f t="shared" si="5"/>
        <v>2</v>
      </c>
      <c r="G91" s="13">
        <f>F91/$F$107</f>
        <v>1.2738853503184714E-2</v>
      </c>
      <c r="H91" s="13">
        <v>0.01</v>
      </c>
      <c r="S91" s="19" t="s">
        <v>103</v>
      </c>
      <c r="T91">
        <v>2612</v>
      </c>
      <c r="U91" s="24" t="str">
        <f t="shared" si="6"/>
        <v>12</v>
      </c>
      <c r="V91" s="24"/>
      <c r="W91" s="26">
        <v>84</v>
      </c>
      <c r="X91" s="9">
        <f t="shared" si="7"/>
        <v>3</v>
      </c>
      <c r="Y91" s="13">
        <f>X91/$F$107</f>
        <v>1.9108280254777069E-2</v>
      </c>
      <c r="Z91" s="13">
        <v>0.01</v>
      </c>
    </row>
    <row r="92" spans="1:26" x14ac:dyDescent="0.3">
      <c r="A92" s="19" t="s">
        <v>105</v>
      </c>
      <c r="B92">
        <v>14351</v>
      </c>
      <c r="C92" s="24" t="str">
        <f t="shared" si="4"/>
        <v>51</v>
      </c>
      <c r="E92" s="22">
        <v>86</v>
      </c>
      <c r="F92" s="9">
        <f t="shared" si="5"/>
        <v>0</v>
      </c>
      <c r="G92" s="13">
        <f>F92/$F$107</f>
        <v>0</v>
      </c>
      <c r="H92" s="13">
        <v>0.01</v>
      </c>
      <c r="S92" s="19" t="s">
        <v>104</v>
      </c>
      <c r="T92">
        <v>1019</v>
      </c>
      <c r="U92" s="24" t="str">
        <f t="shared" si="6"/>
        <v>19</v>
      </c>
      <c r="V92" s="24"/>
      <c r="W92" s="26">
        <v>85</v>
      </c>
      <c r="X92" s="9">
        <f t="shared" si="7"/>
        <v>1</v>
      </c>
      <c r="Y92" s="13">
        <f>X92/$F$107</f>
        <v>6.369426751592357E-3</v>
      </c>
      <c r="Z92" s="13">
        <v>0.01</v>
      </c>
    </row>
    <row r="93" spans="1:26" x14ac:dyDescent="0.3">
      <c r="A93" s="19" t="s">
        <v>106</v>
      </c>
      <c r="B93">
        <v>11998</v>
      </c>
      <c r="C93" s="24" t="str">
        <f t="shared" si="4"/>
        <v>98</v>
      </c>
      <c r="E93" s="22">
        <v>87</v>
      </c>
      <c r="F93" s="9">
        <f t="shared" si="5"/>
        <v>0</v>
      </c>
      <c r="G93" s="13">
        <f>F93/$F$107</f>
        <v>0</v>
      </c>
      <c r="H93" s="13">
        <v>0.01</v>
      </c>
      <c r="S93" s="19" t="s">
        <v>105</v>
      </c>
      <c r="T93">
        <v>7875</v>
      </c>
      <c r="U93" s="24" t="str">
        <f t="shared" si="6"/>
        <v>75</v>
      </c>
      <c r="V93" s="24"/>
      <c r="W93" s="26">
        <v>86</v>
      </c>
      <c r="X93" s="9">
        <f t="shared" si="7"/>
        <v>3</v>
      </c>
      <c r="Y93" s="13">
        <f>X93/$F$107</f>
        <v>1.9108280254777069E-2</v>
      </c>
      <c r="Z93" s="13">
        <v>0.01</v>
      </c>
    </row>
    <row r="94" spans="1:26" x14ac:dyDescent="0.3">
      <c r="A94" s="19" t="s">
        <v>107</v>
      </c>
      <c r="B94">
        <v>7944</v>
      </c>
      <c r="C94" s="24" t="str">
        <f t="shared" si="4"/>
        <v>44</v>
      </c>
      <c r="E94" s="22">
        <v>88</v>
      </c>
      <c r="F94" s="9">
        <f t="shared" si="5"/>
        <v>1</v>
      </c>
      <c r="G94" s="13">
        <f>F94/$F$107</f>
        <v>6.369426751592357E-3</v>
      </c>
      <c r="H94" s="13">
        <v>0.01</v>
      </c>
      <c r="S94" s="19" t="s">
        <v>106</v>
      </c>
      <c r="T94">
        <v>4556</v>
      </c>
      <c r="U94" s="24" t="str">
        <f t="shared" si="6"/>
        <v>56</v>
      </c>
      <c r="V94" s="24"/>
      <c r="W94" s="26">
        <v>87</v>
      </c>
      <c r="X94" s="9">
        <f t="shared" si="7"/>
        <v>2</v>
      </c>
      <c r="Y94" s="13">
        <f>X94/$F$107</f>
        <v>1.2738853503184714E-2</v>
      </c>
      <c r="Z94" s="13">
        <v>0.01</v>
      </c>
    </row>
    <row r="95" spans="1:26" x14ac:dyDescent="0.3">
      <c r="A95" s="19" t="s">
        <v>108</v>
      </c>
      <c r="B95">
        <v>3175</v>
      </c>
      <c r="C95" s="24" t="str">
        <f t="shared" si="4"/>
        <v>75</v>
      </c>
      <c r="E95" s="22">
        <v>89</v>
      </c>
      <c r="F95" s="9">
        <f t="shared" si="5"/>
        <v>0</v>
      </c>
      <c r="G95" s="13">
        <f>F95/$F$107</f>
        <v>0</v>
      </c>
      <c r="H95" s="13">
        <v>0.01</v>
      </c>
      <c r="S95" s="19" t="s">
        <v>107</v>
      </c>
      <c r="T95">
        <v>13051</v>
      </c>
      <c r="U95" s="24" t="str">
        <f t="shared" si="6"/>
        <v>51</v>
      </c>
      <c r="V95" s="24"/>
      <c r="W95" s="26">
        <v>88</v>
      </c>
      <c r="X95" s="9">
        <f t="shared" si="7"/>
        <v>2</v>
      </c>
      <c r="Y95" s="13">
        <f>X95/$F$107</f>
        <v>1.2738853503184714E-2</v>
      </c>
      <c r="Z95" s="13">
        <v>0.01</v>
      </c>
    </row>
    <row r="96" spans="1:26" x14ac:dyDescent="0.3">
      <c r="A96" s="19" t="s">
        <v>109</v>
      </c>
      <c r="B96">
        <v>3508</v>
      </c>
      <c r="C96" s="24" t="str">
        <f t="shared" si="4"/>
        <v>08</v>
      </c>
      <c r="E96" s="22">
        <v>90</v>
      </c>
      <c r="F96" s="9">
        <f t="shared" si="5"/>
        <v>4</v>
      </c>
      <c r="G96" s="13">
        <f>F96/$F$107</f>
        <v>2.5477707006369428E-2</v>
      </c>
      <c r="H96" s="13">
        <v>0.01</v>
      </c>
      <c r="S96" s="19" t="s">
        <v>108</v>
      </c>
      <c r="T96">
        <v>1432</v>
      </c>
      <c r="U96" s="24" t="str">
        <f t="shared" si="6"/>
        <v>32</v>
      </c>
      <c r="V96" s="24"/>
      <c r="W96" s="26">
        <v>89</v>
      </c>
      <c r="X96" s="9">
        <f t="shared" si="7"/>
        <v>0</v>
      </c>
      <c r="Y96" s="13">
        <f>X96/$F$107</f>
        <v>0</v>
      </c>
      <c r="Z96" s="13">
        <v>0.01</v>
      </c>
    </row>
    <row r="97" spans="1:26" x14ac:dyDescent="0.3">
      <c r="A97" s="19" t="s">
        <v>110</v>
      </c>
      <c r="B97">
        <v>25520</v>
      </c>
      <c r="C97" s="24" t="str">
        <f t="shared" si="4"/>
        <v>20</v>
      </c>
      <c r="E97" s="22">
        <v>91</v>
      </c>
      <c r="F97" s="9">
        <f t="shared" si="5"/>
        <v>5</v>
      </c>
      <c r="G97" s="13">
        <f>F97/$F$107</f>
        <v>3.1847133757961783E-2</v>
      </c>
      <c r="H97" s="13">
        <v>0.01</v>
      </c>
      <c r="S97" s="19" t="s">
        <v>109</v>
      </c>
      <c r="T97">
        <v>2015</v>
      </c>
      <c r="U97" s="24" t="str">
        <f t="shared" si="6"/>
        <v>15</v>
      </c>
      <c r="V97" s="24"/>
      <c r="W97" s="26">
        <v>90</v>
      </c>
      <c r="X97" s="9">
        <f t="shared" si="7"/>
        <v>2</v>
      </c>
      <c r="Y97" s="13">
        <f>X97/$F$107</f>
        <v>1.2738853503184714E-2</v>
      </c>
      <c r="Z97" s="13">
        <v>0.01</v>
      </c>
    </row>
    <row r="98" spans="1:26" x14ac:dyDescent="0.3">
      <c r="A98" s="19" t="s">
        <v>111</v>
      </c>
      <c r="B98">
        <v>12160</v>
      </c>
      <c r="C98" s="24" t="str">
        <f t="shared" si="4"/>
        <v>60</v>
      </c>
      <c r="E98" s="22">
        <v>92</v>
      </c>
      <c r="F98" s="9">
        <f t="shared" si="5"/>
        <v>0</v>
      </c>
      <c r="G98" s="13">
        <f>F98/$F$107</f>
        <v>0</v>
      </c>
      <c r="H98" s="13">
        <v>0.01</v>
      </c>
      <c r="S98" s="19" t="s">
        <v>110</v>
      </c>
      <c r="T98">
        <v>19832</v>
      </c>
      <c r="U98" s="24" t="str">
        <f t="shared" si="6"/>
        <v>32</v>
      </c>
      <c r="V98" s="24"/>
      <c r="W98" s="26">
        <v>91</v>
      </c>
      <c r="X98" s="9">
        <f t="shared" si="7"/>
        <v>0</v>
      </c>
      <c r="Y98" s="13">
        <f>X98/$F$107</f>
        <v>0</v>
      </c>
      <c r="Z98" s="13">
        <v>0.01</v>
      </c>
    </row>
    <row r="99" spans="1:26" x14ac:dyDescent="0.3">
      <c r="A99" s="19" t="s">
        <v>112</v>
      </c>
      <c r="B99">
        <v>1783</v>
      </c>
      <c r="C99" s="24" t="str">
        <f t="shared" si="4"/>
        <v>83</v>
      </c>
      <c r="E99" s="22">
        <v>93</v>
      </c>
      <c r="F99" s="9">
        <f t="shared" si="5"/>
        <v>3</v>
      </c>
      <c r="G99" s="13">
        <f>F99/$F$107</f>
        <v>1.9108280254777069E-2</v>
      </c>
      <c r="H99" s="13">
        <v>0.01</v>
      </c>
      <c r="S99" s="19" t="s">
        <v>111</v>
      </c>
      <c r="T99">
        <v>3122</v>
      </c>
      <c r="U99" s="24" t="str">
        <f t="shared" si="6"/>
        <v>22</v>
      </c>
      <c r="V99" s="24"/>
      <c r="W99" s="26">
        <v>92</v>
      </c>
      <c r="X99" s="9">
        <f t="shared" si="7"/>
        <v>2</v>
      </c>
      <c r="Y99" s="13">
        <f>X99/$F$107</f>
        <v>1.2738853503184714E-2</v>
      </c>
      <c r="Z99" s="13">
        <v>0.01</v>
      </c>
    </row>
    <row r="100" spans="1:26" x14ac:dyDescent="0.3">
      <c r="A100" s="19" t="s">
        <v>113</v>
      </c>
      <c r="B100">
        <v>11146</v>
      </c>
      <c r="C100" s="24" t="str">
        <f t="shared" si="4"/>
        <v>46</v>
      </c>
      <c r="E100" s="22">
        <v>94</v>
      </c>
      <c r="F100" s="9">
        <f t="shared" si="5"/>
        <v>2</v>
      </c>
      <c r="G100" s="13">
        <f>F100/$F$107</f>
        <v>1.2738853503184714E-2</v>
      </c>
      <c r="H100" s="13">
        <v>0.01</v>
      </c>
      <c r="S100" s="19" t="s">
        <v>112</v>
      </c>
      <c r="T100">
        <v>2857</v>
      </c>
      <c r="U100" s="24" t="str">
        <f t="shared" si="6"/>
        <v>57</v>
      </c>
      <c r="V100" s="24"/>
      <c r="W100" s="26">
        <v>93</v>
      </c>
      <c r="X100" s="9">
        <f t="shared" si="7"/>
        <v>1</v>
      </c>
      <c r="Y100" s="13">
        <f>X100/$F$107</f>
        <v>6.369426751592357E-3</v>
      </c>
      <c r="Z100" s="13">
        <v>0.01</v>
      </c>
    </row>
    <row r="101" spans="1:26" x14ac:dyDescent="0.3">
      <c r="A101" s="19" t="s">
        <v>114</v>
      </c>
      <c r="B101">
        <v>2275</v>
      </c>
      <c r="C101" s="24" t="str">
        <f t="shared" si="4"/>
        <v>75</v>
      </c>
      <c r="E101" s="22">
        <v>95</v>
      </c>
      <c r="F101" s="9">
        <f t="shared" si="5"/>
        <v>1</v>
      </c>
      <c r="G101" s="13">
        <f>F101/$F$107</f>
        <v>6.369426751592357E-3</v>
      </c>
      <c r="H101" s="13">
        <v>0.01</v>
      </c>
      <c r="S101" s="19" t="s">
        <v>113</v>
      </c>
      <c r="T101">
        <v>3364</v>
      </c>
      <c r="U101" s="24" t="str">
        <f t="shared" si="6"/>
        <v>64</v>
      </c>
      <c r="V101" s="24"/>
      <c r="W101" s="26">
        <v>94</v>
      </c>
      <c r="X101" s="9">
        <f t="shared" si="7"/>
        <v>0</v>
      </c>
      <c r="Y101" s="13">
        <f>X101/$F$107</f>
        <v>0</v>
      </c>
      <c r="Z101" s="13">
        <v>0.01</v>
      </c>
    </row>
    <row r="102" spans="1:26" x14ac:dyDescent="0.3">
      <c r="A102" s="19" t="s">
        <v>115</v>
      </c>
      <c r="B102">
        <v>6165</v>
      </c>
      <c r="C102" s="24" t="str">
        <f t="shared" si="4"/>
        <v>65</v>
      </c>
      <c r="E102" s="22">
        <v>96</v>
      </c>
      <c r="F102" s="9">
        <f t="shared" si="5"/>
        <v>1</v>
      </c>
      <c r="G102" s="13">
        <f>F102/$F$107</f>
        <v>6.369426751592357E-3</v>
      </c>
      <c r="H102" s="13">
        <v>0.01</v>
      </c>
      <c r="S102" s="19" t="s">
        <v>114</v>
      </c>
      <c r="T102">
        <v>1311</v>
      </c>
      <c r="U102" s="24" t="str">
        <f t="shared" si="6"/>
        <v>11</v>
      </c>
      <c r="V102" s="24"/>
      <c r="W102" s="26">
        <v>95</v>
      </c>
      <c r="X102" s="9">
        <f t="shared" si="7"/>
        <v>1</v>
      </c>
      <c r="Y102" s="13">
        <f>X102/$F$107</f>
        <v>6.369426751592357E-3</v>
      </c>
      <c r="Z102" s="13">
        <v>0.01</v>
      </c>
    </row>
    <row r="103" spans="1:26" x14ac:dyDescent="0.3">
      <c r="A103" s="19" t="s">
        <v>116</v>
      </c>
      <c r="B103">
        <v>4016</v>
      </c>
      <c r="C103" s="24" t="str">
        <f t="shared" si="4"/>
        <v>16</v>
      </c>
      <c r="E103" s="22">
        <v>97</v>
      </c>
      <c r="F103" s="9">
        <f t="shared" si="5"/>
        <v>1</v>
      </c>
      <c r="G103" s="13">
        <f>F103/$F$107</f>
        <v>6.369426751592357E-3</v>
      </c>
      <c r="H103" s="13">
        <v>0.01</v>
      </c>
      <c r="S103" s="19" t="s">
        <v>115</v>
      </c>
      <c r="T103">
        <v>4168</v>
      </c>
      <c r="U103" s="24" t="str">
        <f t="shared" si="6"/>
        <v>68</v>
      </c>
      <c r="V103" s="24"/>
      <c r="W103" s="26">
        <v>96</v>
      </c>
      <c r="X103" s="9">
        <f t="shared" si="7"/>
        <v>0</v>
      </c>
      <c r="Y103" s="13">
        <f>X103/$F$107</f>
        <v>0</v>
      </c>
      <c r="Z103" s="13">
        <v>0.01</v>
      </c>
    </row>
    <row r="104" spans="1:26" x14ac:dyDescent="0.3">
      <c r="A104" s="19" t="s">
        <v>117</v>
      </c>
      <c r="B104">
        <v>6522</v>
      </c>
      <c r="C104" s="24" t="str">
        <f t="shared" si="4"/>
        <v>22</v>
      </c>
      <c r="E104" s="22">
        <v>98</v>
      </c>
      <c r="F104" s="9">
        <f t="shared" si="5"/>
        <v>1</v>
      </c>
      <c r="G104" s="13">
        <f>F104/$F$107</f>
        <v>6.369426751592357E-3</v>
      </c>
      <c r="H104" s="13">
        <v>0.01</v>
      </c>
      <c r="S104" s="19" t="s">
        <v>116</v>
      </c>
      <c r="T104">
        <v>2611</v>
      </c>
      <c r="U104" s="24" t="str">
        <f t="shared" si="6"/>
        <v>11</v>
      </c>
      <c r="V104" s="24"/>
      <c r="W104" s="26">
        <v>97</v>
      </c>
      <c r="X104" s="9">
        <f t="shared" si="7"/>
        <v>3</v>
      </c>
      <c r="Y104" s="13">
        <f>X104/$F$107</f>
        <v>1.9108280254777069E-2</v>
      </c>
      <c r="Z104" s="13">
        <v>0.01</v>
      </c>
    </row>
    <row r="105" spans="1:26" x14ac:dyDescent="0.3">
      <c r="A105" s="19" t="s">
        <v>118</v>
      </c>
      <c r="B105">
        <v>2063</v>
      </c>
      <c r="C105" s="24" t="str">
        <f t="shared" si="4"/>
        <v>63</v>
      </c>
      <c r="E105" s="22">
        <v>99</v>
      </c>
      <c r="F105" s="9">
        <f t="shared" si="5"/>
        <v>3</v>
      </c>
      <c r="G105" s="13">
        <f>F105/$F$107</f>
        <v>1.9108280254777069E-2</v>
      </c>
      <c r="H105" s="13">
        <v>0.01</v>
      </c>
      <c r="S105" s="19" t="s">
        <v>117</v>
      </c>
      <c r="T105">
        <v>4281</v>
      </c>
      <c r="U105" s="24" t="str">
        <f t="shared" si="6"/>
        <v>81</v>
      </c>
      <c r="V105" s="24"/>
      <c r="W105" s="26">
        <v>98</v>
      </c>
      <c r="X105" s="9">
        <f t="shared" si="7"/>
        <v>1</v>
      </c>
      <c r="Y105" s="13">
        <f>X105/$F$107</f>
        <v>6.369426751592357E-3</v>
      </c>
      <c r="Z105" s="13">
        <v>0.01</v>
      </c>
    </row>
    <row r="106" spans="1:26" x14ac:dyDescent="0.3">
      <c r="A106" s="19" t="s">
        <v>119</v>
      </c>
      <c r="B106">
        <v>4933</v>
      </c>
      <c r="C106" s="24" t="str">
        <f t="shared" si="4"/>
        <v>33</v>
      </c>
      <c r="S106" s="19" t="s">
        <v>118</v>
      </c>
      <c r="T106">
        <v>747</v>
      </c>
      <c r="U106" s="24" t="str">
        <f t="shared" si="6"/>
        <v>47</v>
      </c>
      <c r="V106" s="24"/>
      <c r="W106" s="26">
        <v>99</v>
      </c>
      <c r="X106" s="9">
        <f t="shared" si="7"/>
        <v>2</v>
      </c>
      <c r="Y106" s="13">
        <f>X106/$F$107</f>
        <v>1.2738853503184714E-2</v>
      </c>
      <c r="Z106" s="13">
        <v>0.01</v>
      </c>
    </row>
    <row r="107" spans="1:26" x14ac:dyDescent="0.3">
      <c r="A107" s="19" t="s">
        <v>120</v>
      </c>
      <c r="B107">
        <v>11053</v>
      </c>
      <c r="C107" s="24" t="str">
        <f t="shared" si="4"/>
        <v>53</v>
      </c>
      <c r="E107" t="s">
        <v>8</v>
      </c>
      <c r="F107" s="23">
        <f>SUM(F7:F105)</f>
        <v>157</v>
      </c>
      <c r="S107" s="19" t="s">
        <v>119</v>
      </c>
      <c r="T107">
        <v>3990</v>
      </c>
      <c r="U107" s="24" t="str">
        <f t="shared" si="6"/>
        <v>90</v>
      </c>
      <c r="V107" s="24"/>
    </row>
    <row r="108" spans="1:26" x14ac:dyDescent="0.3">
      <c r="A108" s="19" t="s">
        <v>121</v>
      </c>
      <c r="B108">
        <v>2959</v>
      </c>
      <c r="C108" s="24" t="str">
        <f t="shared" si="4"/>
        <v>59</v>
      </c>
      <c r="S108" s="19" t="s">
        <v>120</v>
      </c>
      <c r="T108">
        <v>4382</v>
      </c>
      <c r="U108" s="24" t="str">
        <f t="shared" si="6"/>
        <v>82</v>
      </c>
      <c r="V108" s="24"/>
      <c r="W108" t="s">
        <v>8</v>
      </c>
      <c r="X108" s="23">
        <f>SUM(X8:X106)</f>
        <v>157</v>
      </c>
    </row>
    <row r="109" spans="1:26" x14ac:dyDescent="0.3">
      <c r="A109" s="19" t="s">
        <v>122</v>
      </c>
      <c r="B109">
        <v>8218</v>
      </c>
      <c r="C109" s="24" t="str">
        <f t="shared" si="4"/>
        <v>18</v>
      </c>
      <c r="S109" s="19" t="s">
        <v>121</v>
      </c>
      <c r="T109">
        <v>976</v>
      </c>
      <c r="U109" s="24" t="str">
        <f t="shared" si="6"/>
        <v>76</v>
      </c>
      <c r="V109" s="24"/>
    </row>
    <row r="110" spans="1:26" x14ac:dyDescent="0.3">
      <c r="A110" s="19" t="s">
        <v>123</v>
      </c>
      <c r="B110">
        <v>12938</v>
      </c>
      <c r="C110" s="24" t="str">
        <f t="shared" si="4"/>
        <v>38</v>
      </c>
      <c r="S110" s="19" t="s">
        <v>122</v>
      </c>
      <c r="T110">
        <v>3349</v>
      </c>
      <c r="U110" s="24" t="str">
        <f t="shared" si="6"/>
        <v>49</v>
      </c>
      <c r="V110" s="24"/>
    </row>
    <row r="111" spans="1:26" x14ac:dyDescent="0.3">
      <c r="A111" s="19" t="s">
        <v>124</v>
      </c>
      <c r="B111">
        <v>29949</v>
      </c>
      <c r="C111" s="24" t="str">
        <f t="shared" si="4"/>
        <v>49</v>
      </c>
      <c r="S111" s="19" t="s">
        <v>123</v>
      </c>
      <c r="T111">
        <v>2300</v>
      </c>
      <c r="U111" s="24" t="str">
        <f t="shared" si="6"/>
        <v>00</v>
      </c>
      <c r="V111" s="24"/>
    </row>
    <row r="112" spans="1:26" x14ac:dyDescent="0.3">
      <c r="A112" s="19" t="s">
        <v>125</v>
      </c>
      <c r="B112">
        <v>23847</v>
      </c>
      <c r="C112" s="24" t="str">
        <f t="shared" si="4"/>
        <v>47</v>
      </c>
      <c r="S112" s="19" t="s">
        <v>124</v>
      </c>
      <c r="T112">
        <v>49201</v>
      </c>
      <c r="U112" s="24" t="str">
        <f t="shared" si="6"/>
        <v>01</v>
      </c>
      <c r="V112" s="24"/>
    </row>
    <row r="113" spans="1:22" x14ac:dyDescent="0.3">
      <c r="A113" s="19" t="s">
        <v>126</v>
      </c>
      <c r="B113">
        <v>16590</v>
      </c>
      <c r="C113" s="24" t="str">
        <f t="shared" si="4"/>
        <v>90</v>
      </c>
      <c r="S113" s="19" t="s">
        <v>125</v>
      </c>
      <c r="T113">
        <v>29754</v>
      </c>
      <c r="U113" s="24" t="str">
        <f t="shared" si="6"/>
        <v>54</v>
      </c>
      <c r="V113" s="24"/>
    </row>
    <row r="114" spans="1:22" x14ac:dyDescent="0.3">
      <c r="A114" s="19" t="s">
        <v>127</v>
      </c>
      <c r="B114">
        <v>5591</v>
      </c>
      <c r="C114" s="24" t="str">
        <f t="shared" si="4"/>
        <v>91</v>
      </c>
      <c r="S114" s="19" t="s">
        <v>126</v>
      </c>
      <c r="T114">
        <v>8156</v>
      </c>
      <c r="U114" s="24" t="str">
        <f t="shared" si="6"/>
        <v>56</v>
      </c>
      <c r="V114" s="24"/>
    </row>
    <row r="115" spans="1:22" x14ac:dyDescent="0.3">
      <c r="A115" s="19" t="s">
        <v>128</v>
      </c>
      <c r="B115">
        <v>54460</v>
      </c>
      <c r="C115" s="24" t="str">
        <f t="shared" si="4"/>
        <v>60</v>
      </c>
      <c r="S115" s="19" t="s">
        <v>127</v>
      </c>
      <c r="T115">
        <v>2435</v>
      </c>
      <c r="U115" s="24" t="str">
        <f t="shared" si="6"/>
        <v>35</v>
      </c>
      <c r="V115" s="24"/>
    </row>
    <row r="116" spans="1:22" x14ac:dyDescent="0.3">
      <c r="A116" s="19" t="s">
        <v>129</v>
      </c>
      <c r="B116">
        <v>6491</v>
      </c>
      <c r="C116" s="24" t="str">
        <f t="shared" si="4"/>
        <v>91</v>
      </c>
      <c r="S116" s="19" t="s">
        <v>128</v>
      </c>
      <c r="T116">
        <v>29658</v>
      </c>
      <c r="U116" s="24" t="str">
        <f t="shared" si="6"/>
        <v>58</v>
      </c>
      <c r="V116" s="24"/>
    </row>
    <row r="117" spans="1:22" x14ac:dyDescent="0.3">
      <c r="A117" s="19" t="s">
        <v>130</v>
      </c>
      <c r="B117">
        <v>14074</v>
      </c>
      <c r="C117" s="24" t="str">
        <f t="shared" si="4"/>
        <v>74</v>
      </c>
      <c r="S117" s="19" t="s">
        <v>129</v>
      </c>
      <c r="T117">
        <v>5910</v>
      </c>
      <c r="U117" s="24" t="str">
        <f t="shared" si="6"/>
        <v>10</v>
      </c>
      <c r="V117" s="24"/>
    </row>
    <row r="118" spans="1:22" x14ac:dyDescent="0.3">
      <c r="A118" s="19" t="s">
        <v>131</v>
      </c>
      <c r="B118">
        <v>7899</v>
      </c>
      <c r="C118" s="24" t="str">
        <f t="shared" si="4"/>
        <v>99</v>
      </c>
      <c r="S118" s="19" t="s">
        <v>130</v>
      </c>
      <c r="T118">
        <v>2806</v>
      </c>
      <c r="U118" s="24" t="str">
        <f t="shared" si="6"/>
        <v>06</v>
      </c>
      <c r="V118" s="24"/>
    </row>
    <row r="119" spans="1:22" x14ac:dyDescent="0.3">
      <c r="A119" s="19" t="s">
        <v>132</v>
      </c>
      <c r="B119">
        <v>9124</v>
      </c>
      <c r="C119" s="24" t="str">
        <f t="shared" si="4"/>
        <v>24</v>
      </c>
      <c r="S119" s="19" t="s">
        <v>131</v>
      </c>
      <c r="T119">
        <v>1099</v>
      </c>
      <c r="U119" s="24" t="str">
        <f t="shared" si="6"/>
        <v>99</v>
      </c>
      <c r="V119" s="24"/>
    </row>
    <row r="120" spans="1:22" x14ac:dyDescent="0.3">
      <c r="A120" s="19" t="s">
        <v>133</v>
      </c>
      <c r="B120">
        <v>13576</v>
      </c>
      <c r="C120" s="24" t="str">
        <f t="shared" si="4"/>
        <v>76</v>
      </c>
      <c r="S120" s="19" t="s">
        <v>132</v>
      </c>
      <c r="T120">
        <v>1503</v>
      </c>
      <c r="U120" s="24" t="str">
        <f t="shared" si="6"/>
        <v>03</v>
      </c>
      <c r="V120" s="24"/>
    </row>
    <row r="121" spans="1:22" x14ac:dyDescent="0.3">
      <c r="A121" s="19" t="s">
        <v>134</v>
      </c>
      <c r="B121">
        <v>2805</v>
      </c>
      <c r="C121" s="24" t="str">
        <f t="shared" si="4"/>
        <v>05</v>
      </c>
      <c r="S121" s="19" t="s">
        <v>133</v>
      </c>
      <c r="T121">
        <v>3650</v>
      </c>
      <c r="U121" s="24" t="str">
        <f t="shared" si="6"/>
        <v>50</v>
      </c>
      <c r="V121" s="24"/>
    </row>
    <row r="122" spans="1:22" x14ac:dyDescent="0.3">
      <c r="A122" s="19" t="s">
        <v>135</v>
      </c>
      <c r="B122">
        <v>8207</v>
      </c>
      <c r="C122" s="24" t="str">
        <f t="shared" si="4"/>
        <v>07</v>
      </c>
      <c r="S122" s="19" t="s">
        <v>134</v>
      </c>
      <c r="T122">
        <v>1217</v>
      </c>
      <c r="U122" s="24" t="str">
        <f t="shared" si="6"/>
        <v>17</v>
      </c>
      <c r="V122" s="24"/>
    </row>
    <row r="123" spans="1:22" x14ac:dyDescent="0.3">
      <c r="A123" s="19" t="s">
        <v>136</v>
      </c>
      <c r="B123">
        <v>604</v>
      </c>
      <c r="C123" s="24" t="str">
        <f t="shared" si="4"/>
        <v>04</v>
      </c>
      <c r="S123" s="19" t="s">
        <v>135</v>
      </c>
      <c r="T123">
        <v>3340</v>
      </c>
      <c r="U123" s="24" t="str">
        <f t="shared" si="6"/>
        <v>40</v>
      </c>
      <c r="V123" s="24"/>
    </row>
    <row r="124" spans="1:22" x14ac:dyDescent="0.3">
      <c r="A124" s="19" t="s">
        <v>137</v>
      </c>
      <c r="B124">
        <v>7472</v>
      </c>
      <c r="C124" s="24" t="str">
        <f t="shared" si="4"/>
        <v>72</v>
      </c>
      <c r="S124" s="19" t="s">
        <v>136</v>
      </c>
      <c r="T124">
        <v>497</v>
      </c>
      <c r="U124" s="24" t="str">
        <f t="shared" si="6"/>
        <v>97</v>
      </c>
      <c r="V124" s="24"/>
    </row>
    <row r="125" spans="1:22" x14ac:dyDescent="0.3">
      <c r="A125" s="19" t="s">
        <v>138</v>
      </c>
      <c r="B125">
        <v>1391</v>
      </c>
      <c r="C125" s="24" t="str">
        <f t="shared" si="4"/>
        <v>91</v>
      </c>
      <c r="S125" s="19" t="s">
        <v>137</v>
      </c>
      <c r="T125">
        <v>1984</v>
      </c>
      <c r="U125" s="24" t="str">
        <f t="shared" si="6"/>
        <v>84</v>
      </c>
      <c r="V125" s="24"/>
    </row>
    <row r="126" spans="1:22" x14ac:dyDescent="0.3">
      <c r="A126" s="19" t="s">
        <v>139</v>
      </c>
      <c r="B126">
        <v>26707</v>
      </c>
      <c r="C126" s="24" t="str">
        <f t="shared" si="4"/>
        <v>07</v>
      </c>
      <c r="S126" s="19" t="s">
        <v>138</v>
      </c>
      <c r="T126">
        <v>1671</v>
      </c>
      <c r="U126" s="24" t="str">
        <f t="shared" si="6"/>
        <v>71</v>
      </c>
      <c r="V126" s="24"/>
    </row>
    <row r="127" spans="1:22" x14ac:dyDescent="0.3">
      <c r="A127" s="19" t="s">
        <v>140</v>
      </c>
      <c r="B127">
        <v>12990</v>
      </c>
      <c r="C127" s="24" t="str">
        <f t="shared" si="4"/>
        <v>90</v>
      </c>
      <c r="S127" s="19" t="s">
        <v>139</v>
      </c>
      <c r="T127">
        <v>58776</v>
      </c>
      <c r="U127" s="24" t="str">
        <f t="shared" si="6"/>
        <v>76</v>
      </c>
      <c r="V127" s="24"/>
    </row>
    <row r="128" spans="1:22" x14ac:dyDescent="0.3">
      <c r="A128" s="19" t="s">
        <v>141</v>
      </c>
      <c r="B128">
        <v>1799</v>
      </c>
      <c r="C128" s="24" t="str">
        <f t="shared" si="4"/>
        <v>99</v>
      </c>
      <c r="S128" s="19" t="s">
        <v>140</v>
      </c>
      <c r="T128">
        <v>31199</v>
      </c>
      <c r="U128" s="24" t="str">
        <f t="shared" si="6"/>
        <v>99</v>
      </c>
      <c r="V128" s="24"/>
    </row>
    <row r="129" spans="1:22" x14ac:dyDescent="0.3">
      <c r="A129" s="19" t="s">
        <v>142</v>
      </c>
      <c r="B129">
        <v>3915</v>
      </c>
      <c r="C129" s="24" t="str">
        <f t="shared" si="4"/>
        <v>15</v>
      </c>
      <c r="S129" s="19" t="s">
        <v>141</v>
      </c>
      <c r="T129">
        <v>462</v>
      </c>
      <c r="U129" s="24" t="str">
        <f t="shared" si="6"/>
        <v>62</v>
      </c>
      <c r="V129" s="24"/>
    </row>
    <row r="130" spans="1:22" x14ac:dyDescent="0.3">
      <c r="A130" s="19" t="s">
        <v>143</v>
      </c>
      <c r="B130">
        <v>2607</v>
      </c>
      <c r="C130" s="24" t="str">
        <f t="shared" si="4"/>
        <v>07</v>
      </c>
      <c r="S130" s="19" t="s">
        <v>142</v>
      </c>
      <c r="T130">
        <v>2661</v>
      </c>
      <c r="U130" s="24" t="str">
        <f t="shared" si="6"/>
        <v>61</v>
      </c>
      <c r="V130" s="24"/>
    </row>
    <row r="131" spans="1:22" x14ac:dyDescent="0.3">
      <c r="A131" s="19" t="s">
        <v>144</v>
      </c>
      <c r="B131">
        <v>17337</v>
      </c>
      <c r="C131" s="24" t="str">
        <f t="shared" si="4"/>
        <v>37</v>
      </c>
      <c r="S131" s="19" t="s">
        <v>143</v>
      </c>
      <c r="T131">
        <v>1251</v>
      </c>
      <c r="U131" s="24" t="str">
        <f t="shared" si="6"/>
        <v>51</v>
      </c>
      <c r="V131" s="24"/>
    </row>
    <row r="132" spans="1:22" x14ac:dyDescent="0.3">
      <c r="A132" s="19" t="s">
        <v>145</v>
      </c>
      <c r="B132">
        <v>9359</v>
      </c>
      <c r="C132" s="24" t="str">
        <f t="shared" si="4"/>
        <v>59</v>
      </c>
      <c r="S132" s="19" t="s">
        <v>144</v>
      </c>
      <c r="T132">
        <v>11356</v>
      </c>
      <c r="U132" s="24" t="str">
        <f t="shared" si="6"/>
        <v>56</v>
      </c>
      <c r="V132" s="24"/>
    </row>
    <row r="133" spans="1:22" x14ac:dyDescent="0.3">
      <c r="A133" s="19" t="s">
        <v>146</v>
      </c>
      <c r="B133">
        <v>796</v>
      </c>
      <c r="C133" s="24" t="str">
        <f t="shared" si="4"/>
        <v>96</v>
      </c>
      <c r="S133" s="19" t="s">
        <v>145</v>
      </c>
      <c r="T133">
        <v>2385</v>
      </c>
      <c r="U133" s="24" t="str">
        <f t="shared" si="6"/>
        <v>85</v>
      </c>
      <c r="V133" s="24"/>
    </row>
    <row r="134" spans="1:22" x14ac:dyDescent="0.3">
      <c r="A134" s="19" t="s">
        <v>147</v>
      </c>
      <c r="B134">
        <v>5732</v>
      </c>
      <c r="C134" s="24" t="str">
        <f t="shared" si="4"/>
        <v>32</v>
      </c>
      <c r="S134" s="19" t="s">
        <v>146</v>
      </c>
      <c r="T134">
        <v>1175</v>
      </c>
      <c r="U134" s="24" t="str">
        <f t="shared" si="6"/>
        <v>75</v>
      </c>
      <c r="V134" s="24"/>
    </row>
    <row r="135" spans="1:22" x14ac:dyDescent="0.3">
      <c r="A135" s="19" t="s">
        <v>148</v>
      </c>
      <c r="B135">
        <v>1390</v>
      </c>
      <c r="C135" s="24" t="str">
        <f t="shared" ref="C135:C164" si="8">(RIGHT(B135,2))</f>
        <v>90</v>
      </c>
      <c r="S135" s="19" t="s">
        <v>147</v>
      </c>
      <c r="T135">
        <v>6318</v>
      </c>
      <c r="U135" s="24" t="str">
        <f t="shared" si="6"/>
        <v>18</v>
      </c>
      <c r="V135" s="24"/>
    </row>
    <row r="136" spans="1:22" x14ac:dyDescent="0.3">
      <c r="A136" s="19" t="s">
        <v>149</v>
      </c>
      <c r="B136">
        <v>360</v>
      </c>
      <c r="C136" s="24" t="str">
        <f t="shared" si="8"/>
        <v>60</v>
      </c>
      <c r="S136" s="19" t="s">
        <v>148</v>
      </c>
      <c r="T136">
        <v>2113</v>
      </c>
      <c r="U136" s="24" t="str">
        <f t="shared" ref="U136:U165" si="9">(RIGHT(T136,2))</f>
        <v>13</v>
      </c>
      <c r="V136" s="24"/>
    </row>
    <row r="137" spans="1:22" x14ac:dyDescent="0.3">
      <c r="A137" s="19" t="s">
        <v>150</v>
      </c>
      <c r="B137">
        <v>6048</v>
      </c>
      <c r="C137" s="24" t="str">
        <f t="shared" si="8"/>
        <v>48</v>
      </c>
      <c r="S137" s="19" t="s">
        <v>149</v>
      </c>
      <c r="T137">
        <v>560</v>
      </c>
      <c r="U137" s="24" t="str">
        <f t="shared" si="9"/>
        <v>60</v>
      </c>
      <c r="V137" s="24"/>
    </row>
    <row r="138" spans="1:22" x14ac:dyDescent="0.3">
      <c r="A138" s="19" t="s">
        <v>151</v>
      </c>
      <c r="B138">
        <v>2405</v>
      </c>
      <c r="C138" s="24" t="str">
        <f t="shared" si="8"/>
        <v>05</v>
      </c>
      <c r="S138" s="19" t="s">
        <v>150</v>
      </c>
      <c r="T138">
        <v>2059</v>
      </c>
      <c r="U138" s="24" t="str">
        <f t="shared" si="9"/>
        <v>59</v>
      </c>
      <c r="V138" s="24"/>
    </row>
    <row r="139" spans="1:22" x14ac:dyDescent="0.3">
      <c r="A139" s="19" t="s">
        <v>152</v>
      </c>
      <c r="B139">
        <v>2822</v>
      </c>
      <c r="C139" s="24" t="str">
        <f t="shared" si="8"/>
        <v>22</v>
      </c>
      <c r="S139" s="19" t="s">
        <v>151</v>
      </c>
      <c r="T139">
        <v>1382</v>
      </c>
      <c r="U139" s="24" t="str">
        <f t="shared" si="9"/>
        <v>82</v>
      </c>
      <c r="V139" s="24"/>
    </row>
    <row r="140" spans="1:22" x14ac:dyDescent="0.3">
      <c r="A140" s="19" t="s">
        <v>153</v>
      </c>
      <c r="B140">
        <v>2003</v>
      </c>
      <c r="C140" s="24" t="str">
        <f t="shared" si="8"/>
        <v>03</v>
      </c>
      <c r="S140" s="19" t="s">
        <v>152</v>
      </c>
      <c r="T140">
        <v>1480</v>
      </c>
      <c r="U140" s="24" t="str">
        <f t="shared" si="9"/>
        <v>80</v>
      </c>
      <c r="V140" s="24"/>
    </row>
    <row r="141" spans="1:22" x14ac:dyDescent="0.3">
      <c r="A141" s="19" t="s">
        <v>154</v>
      </c>
      <c r="B141">
        <v>12950</v>
      </c>
      <c r="C141" s="24" t="str">
        <f t="shared" si="8"/>
        <v>50</v>
      </c>
      <c r="S141" s="19" t="s">
        <v>153</v>
      </c>
      <c r="T141">
        <v>2375</v>
      </c>
      <c r="U141" s="24" t="str">
        <f t="shared" si="9"/>
        <v>75</v>
      </c>
      <c r="V141" s="24"/>
    </row>
    <row r="142" spans="1:22" x14ac:dyDescent="0.3">
      <c r="A142" s="19" t="s">
        <v>155</v>
      </c>
      <c r="B142">
        <v>10775</v>
      </c>
      <c r="C142" s="24" t="str">
        <f t="shared" si="8"/>
        <v>75</v>
      </c>
      <c r="S142" s="19" t="s">
        <v>154</v>
      </c>
      <c r="T142">
        <v>8690</v>
      </c>
      <c r="U142" s="24" t="str">
        <f t="shared" si="9"/>
        <v>90</v>
      </c>
      <c r="V142" s="24"/>
    </row>
    <row r="143" spans="1:22" x14ac:dyDescent="0.3">
      <c r="A143" s="19" t="s">
        <v>156</v>
      </c>
      <c r="B143">
        <v>7865</v>
      </c>
      <c r="C143" s="24" t="str">
        <f t="shared" si="8"/>
        <v>65</v>
      </c>
      <c r="S143" s="19" t="s">
        <v>155</v>
      </c>
      <c r="T143">
        <v>5306</v>
      </c>
      <c r="U143" s="24" t="str">
        <f t="shared" si="9"/>
        <v>06</v>
      </c>
      <c r="V143" s="24"/>
    </row>
    <row r="144" spans="1:22" x14ac:dyDescent="0.3">
      <c r="A144" s="19" t="s">
        <v>157</v>
      </c>
      <c r="B144">
        <v>6374</v>
      </c>
      <c r="C144" s="24" t="str">
        <f t="shared" si="8"/>
        <v>74</v>
      </c>
      <c r="S144" s="19" t="s">
        <v>156</v>
      </c>
      <c r="T144">
        <v>2935</v>
      </c>
      <c r="U144" s="24" t="str">
        <f t="shared" si="9"/>
        <v>35</v>
      </c>
      <c r="V144" s="24"/>
    </row>
    <row r="145" spans="1:22" x14ac:dyDescent="0.3">
      <c r="A145" s="19" t="s">
        <v>158</v>
      </c>
      <c r="B145">
        <v>2101</v>
      </c>
      <c r="C145" s="24" t="str">
        <f t="shared" si="8"/>
        <v>01</v>
      </c>
      <c r="S145" s="19" t="s">
        <v>157</v>
      </c>
      <c r="T145">
        <v>1549</v>
      </c>
      <c r="U145" s="24" t="str">
        <f t="shared" si="9"/>
        <v>49</v>
      </c>
      <c r="V145" s="24"/>
    </row>
    <row r="146" spans="1:22" x14ac:dyDescent="0.3">
      <c r="A146" s="19" t="s">
        <v>159</v>
      </c>
      <c r="B146">
        <v>18097</v>
      </c>
      <c r="C146" s="24" t="str">
        <f t="shared" si="8"/>
        <v>97</v>
      </c>
      <c r="S146" s="19" t="s">
        <v>158</v>
      </c>
      <c r="T146">
        <v>952</v>
      </c>
      <c r="U146" s="24" t="str">
        <f t="shared" si="9"/>
        <v>52</v>
      </c>
      <c r="V146" s="24"/>
    </row>
    <row r="147" spans="1:22" x14ac:dyDescent="0.3">
      <c r="A147" s="19" t="s">
        <v>160</v>
      </c>
      <c r="B147">
        <v>2349</v>
      </c>
      <c r="C147" s="24" t="str">
        <f t="shared" si="8"/>
        <v>49</v>
      </c>
      <c r="S147" s="19" t="s">
        <v>159</v>
      </c>
      <c r="T147">
        <v>11542</v>
      </c>
      <c r="U147" s="24" t="str">
        <f t="shared" si="9"/>
        <v>42</v>
      </c>
      <c r="V147" s="24"/>
    </row>
    <row r="148" spans="1:22" x14ac:dyDescent="0.3">
      <c r="A148" s="19" t="s">
        <v>161</v>
      </c>
      <c r="B148">
        <v>2368</v>
      </c>
      <c r="C148" s="24" t="str">
        <f t="shared" si="8"/>
        <v>68</v>
      </c>
      <c r="S148" s="19" t="s">
        <v>160</v>
      </c>
      <c r="T148">
        <v>1410</v>
      </c>
      <c r="U148" s="24" t="str">
        <f t="shared" si="9"/>
        <v>10</v>
      </c>
      <c r="V148" s="24"/>
    </row>
    <row r="149" spans="1:22" x14ac:dyDescent="0.3">
      <c r="A149" s="19" t="s">
        <v>162</v>
      </c>
      <c r="B149">
        <v>12638</v>
      </c>
      <c r="C149" s="24" t="str">
        <f t="shared" si="8"/>
        <v>38</v>
      </c>
      <c r="S149" s="19" t="s">
        <v>161</v>
      </c>
      <c r="T149">
        <v>2040</v>
      </c>
      <c r="U149" s="24" t="str">
        <f t="shared" si="9"/>
        <v>40</v>
      </c>
      <c r="V149" s="24"/>
    </row>
    <row r="150" spans="1:22" x14ac:dyDescent="0.3">
      <c r="A150" s="19" t="s">
        <v>163</v>
      </c>
      <c r="B150">
        <v>8602</v>
      </c>
      <c r="C150" s="24" t="str">
        <f t="shared" si="8"/>
        <v>02</v>
      </c>
      <c r="S150" s="19" t="s">
        <v>162</v>
      </c>
      <c r="T150">
        <v>2801</v>
      </c>
      <c r="U150" s="24" t="str">
        <f t="shared" si="9"/>
        <v>01</v>
      </c>
      <c r="V150" s="24"/>
    </row>
    <row r="151" spans="1:22" x14ac:dyDescent="0.3">
      <c r="A151" s="19" t="s">
        <v>164</v>
      </c>
      <c r="B151">
        <v>23166</v>
      </c>
      <c r="C151" s="24" t="str">
        <f t="shared" si="8"/>
        <v>66</v>
      </c>
      <c r="S151" s="19" t="s">
        <v>163</v>
      </c>
      <c r="T151">
        <v>4201</v>
      </c>
      <c r="U151" s="24" t="str">
        <f t="shared" si="9"/>
        <v>01</v>
      </c>
      <c r="V151" s="24"/>
    </row>
    <row r="152" spans="1:22" x14ac:dyDescent="0.3">
      <c r="A152" s="19" t="s">
        <v>165</v>
      </c>
      <c r="B152">
        <v>37590</v>
      </c>
      <c r="C152" s="24" t="str">
        <f t="shared" si="8"/>
        <v>90</v>
      </c>
      <c r="S152" s="19" t="s">
        <v>164</v>
      </c>
      <c r="T152">
        <v>5764</v>
      </c>
      <c r="U152" s="24" t="str">
        <f t="shared" si="9"/>
        <v>64</v>
      </c>
      <c r="V152" s="24"/>
    </row>
    <row r="153" spans="1:22" x14ac:dyDescent="0.3">
      <c r="A153" s="19" t="s">
        <v>166</v>
      </c>
      <c r="B153">
        <v>9909</v>
      </c>
      <c r="C153" s="24" t="str">
        <f t="shared" si="8"/>
        <v>09</v>
      </c>
      <c r="S153" s="19" t="s">
        <v>165</v>
      </c>
      <c r="T153">
        <v>12609</v>
      </c>
      <c r="U153" s="24" t="str">
        <f t="shared" si="9"/>
        <v>09</v>
      </c>
      <c r="V153" s="24"/>
    </row>
    <row r="154" spans="1:22" x14ac:dyDescent="0.3">
      <c r="A154" s="19" t="s">
        <v>167</v>
      </c>
      <c r="B154">
        <v>1177</v>
      </c>
      <c r="C154" s="24" t="str">
        <f t="shared" si="8"/>
        <v>77</v>
      </c>
      <c r="S154" s="19" t="s">
        <v>166</v>
      </c>
      <c r="T154">
        <v>4223</v>
      </c>
      <c r="U154" s="24" t="str">
        <f t="shared" si="9"/>
        <v>23</v>
      </c>
      <c r="V154" s="24"/>
    </row>
    <row r="155" spans="1:22" x14ac:dyDescent="0.3">
      <c r="A155" s="19" t="s">
        <v>168</v>
      </c>
      <c r="B155">
        <v>4658</v>
      </c>
      <c r="C155" s="24" t="str">
        <f t="shared" si="8"/>
        <v>58</v>
      </c>
      <c r="S155" s="19" t="s">
        <v>167</v>
      </c>
      <c r="T155">
        <v>1488</v>
      </c>
      <c r="U155" s="24" t="str">
        <f t="shared" si="9"/>
        <v>88</v>
      </c>
      <c r="V155" s="24"/>
    </row>
    <row r="156" spans="1:22" x14ac:dyDescent="0.3">
      <c r="A156" s="19" t="s">
        <v>169</v>
      </c>
      <c r="B156">
        <v>9964</v>
      </c>
      <c r="C156" s="24" t="str">
        <f t="shared" si="8"/>
        <v>64</v>
      </c>
      <c r="S156" s="19" t="s">
        <v>168</v>
      </c>
      <c r="T156">
        <v>4721</v>
      </c>
      <c r="U156" s="24" t="str">
        <f t="shared" si="9"/>
        <v>21</v>
      </c>
      <c r="V156" s="24"/>
    </row>
    <row r="157" spans="1:22" x14ac:dyDescent="0.3">
      <c r="A157" s="19" t="s">
        <v>170</v>
      </c>
      <c r="B157">
        <v>748</v>
      </c>
      <c r="C157" s="24" t="str">
        <f t="shared" si="8"/>
        <v>48</v>
      </c>
      <c r="S157" s="19" t="s">
        <v>169</v>
      </c>
      <c r="T157">
        <v>2678</v>
      </c>
      <c r="U157" s="24" t="str">
        <f t="shared" si="9"/>
        <v>78</v>
      </c>
      <c r="V157" s="24"/>
    </row>
    <row r="158" spans="1:22" x14ac:dyDescent="0.3">
      <c r="A158" s="19" t="s">
        <v>171</v>
      </c>
      <c r="B158">
        <v>1582</v>
      </c>
      <c r="C158" s="24" t="str">
        <f t="shared" si="8"/>
        <v>82</v>
      </c>
      <c r="S158" s="19" t="s">
        <v>170</v>
      </c>
      <c r="T158">
        <v>639</v>
      </c>
      <c r="U158" s="24" t="str">
        <f t="shared" si="9"/>
        <v>39</v>
      </c>
      <c r="V158" s="24"/>
    </row>
    <row r="159" spans="1:22" x14ac:dyDescent="0.3">
      <c r="A159" s="19" t="s">
        <v>172</v>
      </c>
      <c r="B159">
        <v>12137</v>
      </c>
      <c r="C159" s="24" t="str">
        <f t="shared" si="8"/>
        <v>37</v>
      </c>
      <c r="S159" s="19" t="s">
        <v>171</v>
      </c>
      <c r="T159">
        <v>686</v>
      </c>
      <c r="U159" s="24" t="str">
        <f t="shared" si="9"/>
        <v>86</v>
      </c>
      <c r="V159" s="24"/>
    </row>
    <row r="160" spans="1:22" x14ac:dyDescent="0.3">
      <c r="A160" s="19" t="s">
        <v>173</v>
      </c>
      <c r="B160">
        <v>25591</v>
      </c>
      <c r="C160" s="24" t="str">
        <f t="shared" si="8"/>
        <v>91</v>
      </c>
      <c r="S160" s="19" t="s">
        <v>172</v>
      </c>
      <c r="T160">
        <v>2387</v>
      </c>
      <c r="U160" s="24" t="str">
        <f t="shared" si="9"/>
        <v>87</v>
      </c>
      <c r="V160" s="24"/>
    </row>
    <row r="161" spans="1:26" x14ac:dyDescent="0.3">
      <c r="A161" s="19" t="s">
        <v>174</v>
      </c>
      <c r="B161">
        <v>2403</v>
      </c>
      <c r="C161" s="24" t="str">
        <f t="shared" si="8"/>
        <v>03</v>
      </c>
      <c r="S161" s="19" t="s">
        <v>173</v>
      </c>
      <c r="T161">
        <v>10649</v>
      </c>
      <c r="U161" s="24" t="str">
        <f t="shared" si="9"/>
        <v>49</v>
      </c>
      <c r="V161" s="24"/>
    </row>
    <row r="162" spans="1:26" x14ac:dyDescent="0.3">
      <c r="A162" s="19" t="s">
        <v>175</v>
      </c>
      <c r="B162">
        <v>2820</v>
      </c>
      <c r="C162" s="24" t="str">
        <f t="shared" si="8"/>
        <v>20</v>
      </c>
      <c r="S162" s="19" t="s">
        <v>174</v>
      </c>
      <c r="T162">
        <v>862</v>
      </c>
      <c r="U162" s="24" t="str">
        <f t="shared" si="9"/>
        <v>62</v>
      </c>
      <c r="V162" s="24"/>
    </row>
    <row r="163" spans="1:26" x14ac:dyDescent="0.3">
      <c r="A163" s="19" t="s">
        <v>176</v>
      </c>
      <c r="B163">
        <v>2664</v>
      </c>
      <c r="C163" s="24" t="str">
        <f t="shared" si="8"/>
        <v>64</v>
      </c>
      <c r="S163" s="19" t="s">
        <v>175</v>
      </c>
      <c r="T163">
        <v>2155</v>
      </c>
      <c r="U163" s="24" t="str">
        <f t="shared" si="9"/>
        <v>55</v>
      </c>
      <c r="V163" s="24"/>
    </row>
    <row r="164" spans="1:26" x14ac:dyDescent="0.3">
      <c r="A164" s="19" t="s">
        <v>177</v>
      </c>
      <c r="B164">
        <v>6826</v>
      </c>
      <c r="C164" s="24" t="str">
        <f t="shared" si="8"/>
        <v>26</v>
      </c>
      <c r="S164" s="19" t="s">
        <v>176</v>
      </c>
      <c r="T164">
        <v>2075</v>
      </c>
      <c r="U164" s="24" t="str">
        <f t="shared" si="9"/>
        <v>75</v>
      </c>
      <c r="V164" s="24"/>
    </row>
    <row r="165" spans="1:26" x14ac:dyDescent="0.3">
      <c r="S165" s="19" t="s">
        <v>177</v>
      </c>
      <c r="T165">
        <v>2395</v>
      </c>
      <c r="U165" s="24" t="str">
        <f t="shared" si="9"/>
        <v>95</v>
      </c>
      <c r="V165" s="24"/>
    </row>
    <row r="166" spans="1:26" x14ac:dyDescent="0.3">
      <c r="S166" s="3"/>
    </row>
    <row r="167" spans="1:26" ht="15" thickBot="1" x14ac:dyDescent="0.35">
      <c r="S167" s="3"/>
    </row>
    <row r="168" spans="1:26" ht="15.6" thickTop="1" thickBot="1" x14ac:dyDescent="0.35">
      <c r="A168" s="18" t="s">
        <v>17</v>
      </c>
      <c r="B168" s="18"/>
      <c r="C168" t="s">
        <v>179</v>
      </c>
      <c r="E168" s="4" t="s">
        <v>6</v>
      </c>
      <c r="F168" s="4" t="s">
        <v>7</v>
      </c>
      <c r="G168" s="4" t="s">
        <v>14</v>
      </c>
      <c r="H168" s="4" t="s">
        <v>15</v>
      </c>
      <c r="S168" s="18" t="s">
        <v>18</v>
      </c>
      <c r="T168" s="18"/>
      <c r="U168" t="s">
        <v>179</v>
      </c>
      <c r="W168" s="4" t="s">
        <v>6</v>
      </c>
      <c r="X168" s="4" t="s">
        <v>7</v>
      </c>
      <c r="Y168" s="4" t="s">
        <v>14</v>
      </c>
      <c r="Z168" s="4" t="s">
        <v>15</v>
      </c>
    </row>
    <row r="169" spans="1:26" ht="15" thickTop="1" x14ac:dyDescent="0.3">
      <c r="A169" s="8" t="s">
        <v>19</v>
      </c>
      <c r="B169">
        <v>6306</v>
      </c>
      <c r="C169" s="24" t="str">
        <f t="shared" ref="C169:C232" si="10">(RIGHT(B169,2))</f>
        <v>06</v>
      </c>
      <c r="E169" s="25" t="s">
        <v>185</v>
      </c>
      <c r="F169" s="9">
        <f>COUNTIF($C$169:$C$327,E169)</f>
        <v>1</v>
      </c>
      <c r="G169" s="13">
        <f>F169/$F$107</f>
        <v>6.369426751592357E-3</v>
      </c>
      <c r="H169" s="13">
        <v>0.01</v>
      </c>
      <c r="S169" s="8" t="s">
        <v>19</v>
      </c>
      <c r="T169">
        <v>1753</v>
      </c>
      <c r="U169" s="24" t="str">
        <f t="shared" ref="U169:U232" si="11">(RIGHT(T169,2))</f>
        <v>53</v>
      </c>
      <c r="W169" s="25" t="s">
        <v>185</v>
      </c>
      <c r="X169" s="9">
        <f>COUNTIF($U$169:$U$327,W169)</f>
        <v>1</v>
      </c>
      <c r="Y169" s="13">
        <f>X169/$F$107</f>
        <v>6.369426751592357E-3</v>
      </c>
      <c r="Z169" s="13">
        <v>0.01</v>
      </c>
    </row>
    <row r="170" spans="1:26" x14ac:dyDescent="0.3">
      <c r="A170" s="8" t="s">
        <v>20</v>
      </c>
      <c r="B170">
        <v>2272</v>
      </c>
      <c r="C170" s="24" t="str">
        <f t="shared" si="10"/>
        <v>72</v>
      </c>
      <c r="E170" s="25" t="s">
        <v>180</v>
      </c>
      <c r="F170" s="9">
        <f>COUNTIF($C$169:$C$327,E170)</f>
        <v>1</v>
      </c>
      <c r="G170" s="13">
        <f>F170/$F$107</f>
        <v>6.369426751592357E-3</v>
      </c>
      <c r="H170" s="13">
        <v>0.01</v>
      </c>
      <c r="S170" s="8" t="s">
        <v>20</v>
      </c>
      <c r="T170">
        <v>773</v>
      </c>
      <c r="U170" s="24" t="str">
        <f t="shared" si="11"/>
        <v>73</v>
      </c>
      <c r="W170" s="25" t="s">
        <v>180</v>
      </c>
      <c r="X170" s="9">
        <f t="shared" ref="X170:X233" si="12">COUNTIF($U$169:$U$327,W170)</f>
        <v>1</v>
      </c>
      <c r="Y170" s="13">
        <f>X170/$F$107</f>
        <v>6.369426751592357E-3</v>
      </c>
      <c r="Z170" s="13">
        <v>0.01</v>
      </c>
    </row>
    <row r="171" spans="1:26" x14ac:dyDescent="0.3">
      <c r="A171" s="8" t="s">
        <v>21</v>
      </c>
      <c r="B171">
        <v>3929</v>
      </c>
      <c r="C171" s="24" t="str">
        <f t="shared" si="10"/>
        <v>29</v>
      </c>
      <c r="E171" s="25" t="s">
        <v>181</v>
      </c>
      <c r="F171" s="9">
        <f t="shared" ref="F171:F234" si="13">COUNTIF($C$169:$C$327,E171)</f>
        <v>1</v>
      </c>
      <c r="G171" s="13">
        <f>F171/$F$107</f>
        <v>6.369426751592357E-3</v>
      </c>
      <c r="H171" s="13">
        <v>0.01</v>
      </c>
      <c r="S171" s="8" t="s">
        <v>21</v>
      </c>
      <c r="T171">
        <v>591</v>
      </c>
      <c r="U171" s="24" t="str">
        <f t="shared" si="11"/>
        <v>91</v>
      </c>
      <c r="W171" s="25" t="s">
        <v>181</v>
      </c>
      <c r="X171" s="9">
        <f t="shared" si="12"/>
        <v>2</v>
      </c>
      <c r="Y171" s="13">
        <f>X171/$F$107</f>
        <v>1.2738853503184714E-2</v>
      </c>
      <c r="Z171" s="13">
        <v>0.01</v>
      </c>
    </row>
    <row r="172" spans="1:26" x14ac:dyDescent="0.3">
      <c r="A172" s="8" t="s">
        <v>22</v>
      </c>
      <c r="B172">
        <v>870</v>
      </c>
      <c r="C172" s="24" t="str">
        <f t="shared" si="10"/>
        <v>70</v>
      </c>
      <c r="E172" s="25" t="s">
        <v>182</v>
      </c>
      <c r="F172" s="9">
        <f t="shared" si="13"/>
        <v>1</v>
      </c>
      <c r="G172" s="13">
        <f>F172/$F$107</f>
        <v>6.369426751592357E-3</v>
      </c>
      <c r="H172" s="13">
        <v>0.01</v>
      </c>
      <c r="S172" s="8" t="s">
        <v>22</v>
      </c>
      <c r="T172">
        <v>648</v>
      </c>
      <c r="U172" s="24" t="str">
        <f t="shared" si="11"/>
        <v>48</v>
      </c>
      <c r="W172" s="25" t="s">
        <v>182</v>
      </c>
      <c r="X172" s="9">
        <f t="shared" si="12"/>
        <v>2</v>
      </c>
      <c r="Y172" s="13">
        <f>X172/$F$107</f>
        <v>1.2738853503184714E-2</v>
      </c>
      <c r="Z172" s="13">
        <v>0.01</v>
      </c>
    </row>
    <row r="173" spans="1:26" x14ac:dyDescent="0.3">
      <c r="A173" s="8" t="s">
        <v>23</v>
      </c>
      <c r="B173">
        <v>8861</v>
      </c>
      <c r="C173" s="24" t="str">
        <f t="shared" si="10"/>
        <v>61</v>
      </c>
      <c r="E173" s="25" t="s">
        <v>183</v>
      </c>
      <c r="F173" s="9">
        <f t="shared" si="13"/>
        <v>1</v>
      </c>
      <c r="G173" s="13">
        <f>F173/$F$107</f>
        <v>6.369426751592357E-3</v>
      </c>
      <c r="H173" s="13">
        <v>0.01</v>
      </c>
      <c r="S173" s="8" t="s">
        <v>23</v>
      </c>
      <c r="T173">
        <v>8754</v>
      </c>
      <c r="U173" s="24" t="str">
        <f t="shared" si="11"/>
        <v>54</v>
      </c>
      <c r="W173" s="25" t="s">
        <v>183</v>
      </c>
      <c r="X173" s="9">
        <f t="shared" si="12"/>
        <v>1</v>
      </c>
      <c r="Y173" s="13">
        <f>X173/$F$107</f>
        <v>6.369426751592357E-3</v>
      </c>
      <c r="Z173" s="13">
        <v>0.01</v>
      </c>
    </row>
    <row r="174" spans="1:26" x14ac:dyDescent="0.3">
      <c r="A174" s="8" t="s">
        <v>24</v>
      </c>
      <c r="B174">
        <v>7614</v>
      </c>
      <c r="C174" s="24" t="str">
        <f t="shared" si="10"/>
        <v>14</v>
      </c>
      <c r="E174" s="25" t="s">
        <v>184</v>
      </c>
      <c r="F174" s="9">
        <f t="shared" si="13"/>
        <v>2</v>
      </c>
      <c r="G174" s="13">
        <f>F174/$F$107</f>
        <v>1.2738853503184714E-2</v>
      </c>
      <c r="H174" s="13">
        <v>0.01</v>
      </c>
      <c r="S174" s="8" t="s">
        <v>24</v>
      </c>
      <c r="T174">
        <v>895</v>
      </c>
      <c r="U174" s="24" t="str">
        <f t="shared" si="11"/>
        <v>95</v>
      </c>
      <c r="W174" s="25" t="s">
        <v>184</v>
      </c>
      <c r="X174" s="9">
        <f t="shared" si="12"/>
        <v>3</v>
      </c>
      <c r="Y174" s="13">
        <f>X174/$F$107</f>
        <v>1.9108280254777069E-2</v>
      </c>
      <c r="Z174" s="13">
        <v>0.01</v>
      </c>
    </row>
    <row r="175" spans="1:26" x14ac:dyDescent="0.3">
      <c r="A175" s="8" t="s">
        <v>25</v>
      </c>
      <c r="B175">
        <v>26310</v>
      </c>
      <c r="C175" s="24" t="str">
        <f t="shared" si="10"/>
        <v>10</v>
      </c>
      <c r="E175" s="25" t="s">
        <v>186</v>
      </c>
      <c r="F175" s="9">
        <f t="shared" si="13"/>
        <v>2</v>
      </c>
      <c r="G175" s="13">
        <f>F175/$F$107</f>
        <v>1.2738853503184714E-2</v>
      </c>
      <c r="H175" s="13">
        <v>0.01</v>
      </c>
      <c r="S175" s="8" t="s">
        <v>25</v>
      </c>
      <c r="T175">
        <v>10057</v>
      </c>
      <c r="U175" s="24" t="str">
        <f t="shared" si="11"/>
        <v>57</v>
      </c>
      <c r="W175" s="25" t="s">
        <v>186</v>
      </c>
      <c r="X175" s="9">
        <f t="shared" si="12"/>
        <v>2</v>
      </c>
      <c r="Y175" s="13">
        <f>X175/$F$107</f>
        <v>1.2738853503184714E-2</v>
      </c>
      <c r="Z175" s="13">
        <v>0.01</v>
      </c>
    </row>
    <row r="176" spans="1:26" x14ac:dyDescent="0.3">
      <c r="A176" s="8" t="s">
        <v>26</v>
      </c>
      <c r="B176">
        <v>36966</v>
      </c>
      <c r="C176" s="24" t="str">
        <f t="shared" si="10"/>
        <v>66</v>
      </c>
      <c r="E176" s="25" t="s">
        <v>187</v>
      </c>
      <c r="F176" s="9">
        <f t="shared" si="13"/>
        <v>1</v>
      </c>
      <c r="G176" s="13">
        <f>F176/$F$107</f>
        <v>6.369426751592357E-3</v>
      </c>
      <c r="H176" s="13">
        <v>0.01</v>
      </c>
      <c r="S176" s="8" t="s">
        <v>26</v>
      </c>
      <c r="T176">
        <v>11629</v>
      </c>
      <c r="U176" s="24" t="str">
        <f t="shared" si="11"/>
        <v>29</v>
      </c>
      <c r="W176" s="25" t="s">
        <v>187</v>
      </c>
      <c r="X176" s="9">
        <f t="shared" si="12"/>
        <v>1</v>
      </c>
      <c r="Y176" s="13">
        <f>X176/$F$107</f>
        <v>6.369426751592357E-3</v>
      </c>
      <c r="Z176" s="13">
        <v>0.01</v>
      </c>
    </row>
    <row r="177" spans="1:26" x14ac:dyDescent="0.3">
      <c r="A177" s="8" t="s">
        <v>27</v>
      </c>
      <c r="B177">
        <v>4077</v>
      </c>
      <c r="C177" s="24" t="str">
        <f t="shared" si="10"/>
        <v>77</v>
      </c>
      <c r="E177" s="25" t="s">
        <v>188</v>
      </c>
      <c r="F177" s="9">
        <f t="shared" si="13"/>
        <v>1</v>
      </c>
      <c r="G177" s="13">
        <f>F177/$F$107</f>
        <v>6.369426751592357E-3</v>
      </c>
      <c r="H177" s="13">
        <v>0.01</v>
      </c>
      <c r="S177" s="8" t="s">
        <v>27</v>
      </c>
      <c r="T177">
        <v>2283</v>
      </c>
      <c r="U177" s="24" t="str">
        <f t="shared" si="11"/>
        <v>83</v>
      </c>
      <c r="W177" s="25" t="s">
        <v>188</v>
      </c>
      <c r="X177" s="9">
        <f t="shared" si="12"/>
        <v>2</v>
      </c>
      <c r="Y177" s="13">
        <f>X177/$F$107</f>
        <v>1.2738853503184714E-2</v>
      </c>
      <c r="Z177" s="13">
        <v>0.01</v>
      </c>
    </row>
    <row r="178" spans="1:26" x14ac:dyDescent="0.3">
      <c r="A178" s="8" t="s">
        <v>28</v>
      </c>
      <c r="B178">
        <v>6277</v>
      </c>
      <c r="C178" s="24" t="str">
        <f t="shared" si="10"/>
        <v>77</v>
      </c>
      <c r="E178" s="25" t="s">
        <v>189</v>
      </c>
      <c r="F178" s="9">
        <f t="shared" si="13"/>
        <v>0</v>
      </c>
      <c r="G178" s="13">
        <f>F178/$F$107</f>
        <v>0</v>
      </c>
      <c r="H178" s="13">
        <v>0.01</v>
      </c>
      <c r="S178" s="8" t="s">
        <v>28</v>
      </c>
      <c r="T178">
        <v>1203</v>
      </c>
      <c r="U178" s="24" t="str">
        <f t="shared" si="11"/>
        <v>03</v>
      </c>
      <c r="W178" s="25" t="s">
        <v>189</v>
      </c>
      <c r="X178" s="9">
        <f t="shared" si="12"/>
        <v>1</v>
      </c>
      <c r="Y178" s="13">
        <f>X178/$F$107</f>
        <v>6.369426751592357E-3</v>
      </c>
      <c r="Z178" s="13">
        <v>0.01</v>
      </c>
    </row>
    <row r="179" spans="1:26" x14ac:dyDescent="0.3">
      <c r="A179" s="8" t="s">
        <v>29</v>
      </c>
      <c r="B179">
        <v>26570</v>
      </c>
      <c r="C179" s="24" t="str">
        <f t="shared" si="10"/>
        <v>70</v>
      </c>
      <c r="E179" s="10">
        <v>10</v>
      </c>
      <c r="F179" s="9">
        <f t="shared" si="13"/>
        <v>4</v>
      </c>
      <c r="G179" s="13">
        <f>F179/$F$107</f>
        <v>2.5477707006369428E-2</v>
      </c>
      <c r="H179" s="13">
        <v>0.01</v>
      </c>
      <c r="S179" s="8" t="s">
        <v>29</v>
      </c>
      <c r="T179">
        <v>41715</v>
      </c>
      <c r="U179" s="24" t="str">
        <f t="shared" si="11"/>
        <v>15</v>
      </c>
      <c r="W179" s="10">
        <v>10</v>
      </c>
      <c r="X179" s="9">
        <f t="shared" si="12"/>
        <v>2</v>
      </c>
      <c r="Y179" s="13">
        <f>X179/$F$107</f>
        <v>1.2738853503184714E-2</v>
      </c>
      <c r="Z179" s="13">
        <v>0.01</v>
      </c>
    </row>
    <row r="180" spans="1:26" x14ac:dyDescent="0.3">
      <c r="A180" s="8" t="s">
        <v>30</v>
      </c>
      <c r="B180">
        <v>4279</v>
      </c>
      <c r="C180" s="24" t="str">
        <f t="shared" si="10"/>
        <v>79</v>
      </c>
      <c r="E180" s="10">
        <v>11</v>
      </c>
      <c r="F180" s="9">
        <f t="shared" si="13"/>
        <v>2</v>
      </c>
      <c r="G180" s="13">
        <f>F180/$F$107</f>
        <v>1.2738853503184714E-2</v>
      </c>
      <c r="H180" s="13">
        <v>0.01</v>
      </c>
      <c r="S180" s="8" t="s">
        <v>30</v>
      </c>
      <c r="T180">
        <v>1249</v>
      </c>
      <c r="U180" s="24" t="str">
        <f t="shared" si="11"/>
        <v>49</v>
      </c>
      <c r="W180" s="10">
        <v>11</v>
      </c>
      <c r="X180" s="9">
        <f t="shared" si="12"/>
        <v>0</v>
      </c>
      <c r="Y180" s="13">
        <f>X180/$F$107</f>
        <v>0</v>
      </c>
      <c r="Z180" s="13">
        <v>0.01</v>
      </c>
    </row>
    <row r="181" spans="1:26" x14ac:dyDescent="0.3">
      <c r="A181" s="8" t="s">
        <v>31</v>
      </c>
      <c r="B181">
        <v>6802</v>
      </c>
      <c r="C181" s="24" t="str">
        <f t="shared" si="10"/>
        <v>02</v>
      </c>
      <c r="E181" s="10">
        <v>12</v>
      </c>
      <c r="F181" s="9">
        <f t="shared" si="13"/>
        <v>3</v>
      </c>
      <c r="G181" s="13">
        <f>F181/$F$107</f>
        <v>1.9108280254777069E-2</v>
      </c>
      <c r="H181" s="13">
        <v>0.01</v>
      </c>
      <c r="S181" s="8" t="s">
        <v>31</v>
      </c>
      <c r="T181">
        <v>685</v>
      </c>
      <c r="U181" s="24" t="str">
        <f t="shared" si="11"/>
        <v>85</v>
      </c>
      <c r="W181" s="10">
        <v>12</v>
      </c>
      <c r="X181" s="9">
        <f t="shared" si="12"/>
        <v>2</v>
      </c>
      <c r="Y181" s="13">
        <f>X181/$F$107</f>
        <v>1.2738853503184714E-2</v>
      </c>
      <c r="Z181" s="13">
        <v>0.01</v>
      </c>
    </row>
    <row r="182" spans="1:26" x14ac:dyDescent="0.3">
      <c r="A182" s="8" t="s">
        <v>32</v>
      </c>
      <c r="B182">
        <v>4239</v>
      </c>
      <c r="C182" s="24" t="str">
        <f t="shared" si="10"/>
        <v>39</v>
      </c>
      <c r="E182" s="10">
        <v>13</v>
      </c>
      <c r="F182" s="9">
        <f t="shared" si="13"/>
        <v>1</v>
      </c>
      <c r="G182" s="13">
        <f>F182/$F$107</f>
        <v>6.369426751592357E-3</v>
      </c>
      <c r="H182" s="13">
        <v>0.01</v>
      </c>
      <c r="S182" s="8" t="s">
        <v>32</v>
      </c>
      <c r="T182">
        <v>2597</v>
      </c>
      <c r="U182" s="24" t="str">
        <f t="shared" si="11"/>
        <v>97</v>
      </c>
      <c r="W182" s="10">
        <v>13</v>
      </c>
      <c r="X182" s="9">
        <f t="shared" si="12"/>
        <v>3</v>
      </c>
      <c r="Y182" s="13">
        <f>X182/$F$107</f>
        <v>1.9108280254777069E-2</v>
      </c>
      <c r="Z182" s="13">
        <v>0.01</v>
      </c>
    </row>
    <row r="183" spans="1:26" x14ac:dyDescent="0.3">
      <c r="A183" s="8" t="s">
        <v>33</v>
      </c>
      <c r="B183">
        <v>14065</v>
      </c>
      <c r="C183" s="24" t="str">
        <f t="shared" si="10"/>
        <v>65</v>
      </c>
      <c r="E183" s="10">
        <v>14</v>
      </c>
      <c r="F183" s="9">
        <f t="shared" si="13"/>
        <v>4</v>
      </c>
      <c r="G183" s="13">
        <f>F183/$F$107</f>
        <v>2.5477707006369428E-2</v>
      </c>
      <c r="H183" s="13">
        <v>0.01</v>
      </c>
      <c r="S183" s="8" t="s">
        <v>33</v>
      </c>
      <c r="T183">
        <v>6497</v>
      </c>
      <c r="U183" s="24" t="str">
        <f t="shared" si="11"/>
        <v>97</v>
      </c>
      <c r="W183" s="10">
        <v>14</v>
      </c>
      <c r="X183" s="9">
        <f t="shared" si="12"/>
        <v>1</v>
      </c>
      <c r="Y183" s="13">
        <f>X183/$F$107</f>
        <v>6.369426751592357E-3</v>
      </c>
      <c r="Z183" s="13">
        <v>0.01</v>
      </c>
    </row>
    <row r="184" spans="1:26" x14ac:dyDescent="0.3">
      <c r="A184" s="19" t="s">
        <v>34</v>
      </c>
      <c r="B184">
        <v>18205</v>
      </c>
      <c r="C184" s="24" t="str">
        <f t="shared" si="10"/>
        <v>05</v>
      </c>
      <c r="E184" s="10">
        <v>15</v>
      </c>
      <c r="F184" s="9">
        <f t="shared" si="13"/>
        <v>3</v>
      </c>
      <c r="G184" s="13">
        <f>F184/$F$107</f>
        <v>1.9108280254777069E-2</v>
      </c>
      <c r="H184" s="13">
        <v>0.01</v>
      </c>
      <c r="S184" s="19" t="s">
        <v>34</v>
      </c>
      <c r="T184">
        <v>10804</v>
      </c>
      <c r="U184" s="24" t="str">
        <f t="shared" si="11"/>
        <v>04</v>
      </c>
      <c r="W184" s="10">
        <v>15</v>
      </c>
      <c r="X184" s="9">
        <f t="shared" si="12"/>
        <v>2</v>
      </c>
      <c r="Y184" s="13">
        <f>X184/$F$107</f>
        <v>1.2738853503184714E-2</v>
      </c>
      <c r="Z184" s="13">
        <v>0.01</v>
      </c>
    </row>
    <row r="185" spans="1:26" x14ac:dyDescent="0.3">
      <c r="A185" s="19" t="s">
        <v>35</v>
      </c>
      <c r="B185">
        <v>5406</v>
      </c>
      <c r="C185" s="24" t="str">
        <f t="shared" si="10"/>
        <v>06</v>
      </c>
      <c r="E185" s="10">
        <v>16</v>
      </c>
      <c r="F185" s="9">
        <f t="shared" si="13"/>
        <v>1</v>
      </c>
      <c r="G185" s="13">
        <f>F185/$F$107</f>
        <v>6.369426751592357E-3</v>
      </c>
      <c r="H185" s="13">
        <v>0.01</v>
      </c>
      <c r="S185" s="19" t="s">
        <v>35</v>
      </c>
      <c r="T185">
        <v>4986</v>
      </c>
      <c r="U185" s="24" t="str">
        <f t="shared" si="11"/>
        <v>86</v>
      </c>
      <c r="W185" s="10">
        <v>16</v>
      </c>
      <c r="X185" s="9">
        <f t="shared" si="12"/>
        <v>2</v>
      </c>
      <c r="Y185" s="13">
        <f>X185/$F$107</f>
        <v>1.2738853503184714E-2</v>
      </c>
      <c r="Z185" s="13">
        <v>0.01</v>
      </c>
    </row>
    <row r="186" spans="1:26" x14ac:dyDescent="0.3">
      <c r="A186" s="19" t="s">
        <v>36</v>
      </c>
      <c r="B186">
        <v>8326</v>
      </c>
      <c r="C186" s="24" t="str">
        <f t="shared" si="10"/>
        <v>26</v>
      </c>
      <c r="E186" s="10">
        <v>17</v>
      </c>
      <c r="F186" s="9">
        <f t="shared" si="13"/>
        <v>0</v>
      </c>
      <c r="G186" s="13">
        <f>F186/$F$107</f>
        <v>0</v>
      </c>
      <c r="H186" s="13">
        <v>0.01</v>
      </c>
      <c r="S186" s="19" t="s">
        <v>36</v>
      </c>
      <c r="T186">
        <v>3127</v>
      </c>
      <c r="U186" s="24" t="str">
        <f t="shared" si="11"/>
        <v>27</v>
      </c>
      <c r="W186" s="10">
        <v>17</v>
      </c>
      <c r="X186" s="9">
        <f t="shared" si="12"/>
        <v>2</v>
      </c>
      <c r="Y186" s="13">
        <f>X186/$F$107</f>
        <v>1.2738853503184714E-2</v>
      </c>
      <c r="Z186" s="13">
        <v>0.01</v>
      </c>
    </row>
    <row r="187" spans="1:26" x14ac:dyDescent="0.3">
      <c r="A187" s="19" t="s">
        <v>37</v>
      </c>
      <c r="B187">
        <v>933</v>
      </c>
      <c r="C187" s="24" t="str">
        <f t="shared" si="10"/>
        <v>33</v>
      </c>
      <c r="E187" s="10">
        <v>18</v>
      </c>
      <c r="F187" s="9">
        <f t="shared" si="13"/>
        <v>1</v>
      </c>
      <c r="G187" s="13">
        <f>F187/$F$107</f>
        <v>6.369426751592357E-3</v>
      </c>
      <c r="H187" s="13">
        <v>0.01</v>
      </c>
      <c r="S187" s="19" t="s">
        <v>37</v>
      </c>
      <c r="T187">
        <v>1210</v>
      </c>
      <c r="U187" s="24" t="str">
        <f t="shared" si="11"/>
        <v>10</v>
      </c>
      <c r="W187" s="10">
        <v>18</v>
      </c>
      <c r="X187" s="9">
        <f t="shared" si="12"/>
        <v>0</v>
      </c>
      <c r="Y187" s="13">
        <f>X187/$F$107</f>
        <v>0</v>
      </c>
      <c r="Z187" s="13">
        <v>0.01</v>
      </c>
    </row>
    <row r="188" spans="1:26" x14ac:dyDescent="0.3">
      <c r="A188" s="19" t="s">
        <v>38</v>
      </c>
      <c r="B188">
        <v>14977</v>
      </c>
      <c r="C188" s="24" t="str">
        <f t="shared" si="10"/>
        <v>77</v>
      </c>
      <c r="E188" s="10">
        <v>19</v>
      </c>
      <c r="F188" s="9">
        <f t="shared" si="13"/>
        <v>1</v>
      </c>
      <c r="G188" s="13">
        <f>F188/$F$107</f>
        <v>6.369426751592357E-3</v>
      </c>
      <c r="H188" s="13">
        <v>0.01</v>
      </c>
      <c r="S188" s="19" t="s">
        <v>38</v>
      </c>
      <c r="T188">
        <v>7463</v>
      </c>
      <c r="U188" s="24" t="str">
        <f t="shared" si="11"/>
        <v>63</v>
      </c>
      <c r="W188" s="10">
        <v>19</v>
      </c>
      <c r="X188" s="9">
        <f t="shared" si="12"/>
        <v>0</v>
      </c>
      <c r="Y188" s="13">
        <f>X188/$F$107</f>
        <v>0</v>
      </c>
      <c r="Z188" s="13">
        <v>0.01</v>
      </c>
    </row>
    <row r="189" spans="1:26" x14ac:dyDescent="0.3">
      <c r="A189" s="19" t="s">
        <v>39</v>
      </c>
      <c r="B189">
        <v>3073</v>
      </c>
      <c r="C189" s="24" t="str">
        <f t="shared" si="10"/>
        <v>73</v>
      </c>
      <c r="E189" s="10">
        <v>20</v>
      </c>
      <c r="F189" s="9">
        <f t="shared" si="13"/>
        <v>0</v>
      </c>
      <c r="G189" s="13">
        <f>F189/$F$107</f>
        <v>0</v>
      </c>
      <c r="H189" s="13">
        <v>0.01</v>
      </c>
      <c r="S189" s="19" t="s">
        <v>39</v>
      </c>
      <c r="T189">
        <v>1224</v>
      </c>
      <c r="U189" s="24" t="str">
        <f t="shared" si="11"/>
        <v>24</v>
      </c>
      <c r="W189" s="10">
        <v>20</v>
      </c>
      <c r="X189" s="9">
        <f t="shared" si="12"/>
        <v>2</v>
      </c>
      <c r="Y189" s="13">
        <f>X189/$F$107</f>
        <v>1.2738853503184714E-2</v>
      </c>
      <c r="Z189" s="13">
        <v>0.01</v>
      </c>
    </row>
    <row r="190" spans="1:26" x14ac:dyDescent="0.3">
      <c r="A190" s="19" t="s">
        <v>40</v>
      </c>
      <c r="B190">
        <v>36970</v>
      </c>
      <c r="C190" s="24" t="str">
        <f t="shared" si="10"/>
        <v>70</v>
      </c>
      <c r="E190" s="10">
        <v>21</v>
      </c>
      <c r="F190" s="9">
        <f t="shared" si="13"/>
        <v>0</v>
      </c>
      <c r="G190" s="13">
        <f>F190/$F$107</f>
        <v>0</v>
      </c>
      <c r="H190" s="13">
        <v>0.01</v>
      </c>
      <c r="S190" s="19" t="s">
        <v>40</v>
      </c>
      <c r="T190">
        <v>15529</v>
      </c>
      <c r="U190" s="24" t="str">
        <f t="shared" si="11"/>
        <v>29</v>
      </c>
      <c r="W190" s="10">
        <v>21</v>
      </c>
      <c r="X190" s="9">
        <f t="shared" si="12"/>
        <v>3</v>
      </c>
      <c r="Y190" s="13">
        <f>X190/$F$107</f>
        <v>1.9108280254777069E-2</v>
      </c>
      <c r="Z190" s="13">
        <v>0.01</v>
      </c>
    </row>
    <row r="191" spans="1:26" x14ac:dyDescent="0.3">
      <c r="A191" s="19" t="s">
        <v>41</v>
      </c>
      <c r="B191">
        <v>24552</v>
      </c>
      <c r="C191" s="24" t="str">
        <f t="shared" si="10"/>
        <v>52</v>
      </c>
      <c r="E191" s="10">
        <v>22</v>
      </c>
      <c r="F191" s="9">
        <f t="shared" si="13"/>
        <v>0</v>
      </c>
      <c r="G191" s="13">
        <f>F191/$F$107</f>
        <v>0</v>
      </c>
      <c r="H191" s="13">
        <v>0.01</v>
      </c>
      <c r="S191" s="19" t="s">
        <v>41</v>
      </c>
      <c r="T191">
        <v>6593</v>
      </c>
      <c r="U191" s="24" t="str">
        <f t="shared" si="11"/>
        <v>93</v>
      </c>
      <c r="W191" s="10">
        <v>22</v>
      </c>
      <c r="X191" s="9">
        <f t="shared" si="12"/>
        <v>2</v>
      </c>
      <c r="Y191" s="13">
        <f>X191/$F$107</f>
        <v>1.2738853503184714E-2</v>
      </c>
      <c r="Z191" s="13">
        <v>0.01</v>
      </c>
    </row>
    <row r="192" spans="1:26" x14ac:dyDescent="0.3">
      <c r="A192" s="19" t="s">
        <v>42</v>
      </c>
      <c r="B192">
        <v>3357</v>
      </c>
      <c r="C192" s="24" t="str">
        <f t="shared" si="10"/>
        <v>57</v>
      </c>
      <c r="E192" s="10">
        <v>23</v>
      </c>
      <c r="F192" s="9">
        <f t="shared" si="13"/>
        <v>2</v>
      </c>
      <c r="G192" s="13">
        <f>F192/$F$107</f>
        <v>1.2738853503184714E-2</v>
      </c>
      <c r="H192" s="13">
        <v>0.01</v>
      </c>
      <c r="S192" s="19" t="s">
        <v>42</v>
      </c>
      <c r="T192">
        <v>1013</v>
      </c>
      <c r="U192" s="24" t="str">
        <f t="shared" si="11"/>
        <v>13</v>
      </c>
      <c r="W192" s="10">
        <v>23</v>
      </c>
      <c r="X192" s="9">
        <f t="shared" si="12"/>
        <v>1</v>
      </c>
      <c r="Y192" s="13">
        <f>X192/$F$107</f>
        <v>6.369426751592357E-3</v>
      </c>
      <c r="Z192" s="13">
        <v>0.01</v>
      </c>
    </row>
    <row r="193" spans="1:26" x14ac:dyDescent="0.3">
      <c r="A193" s="19" t="s">
        <v>43</v>
      </c>
      <c r="B193">
        <v>52926</v>
      </c>
      <c r="C193" s="24" t="str">
        <f t="shared" si="10"/>
        <v>26</v>
      </c>
      <c r="E193" s="10">
        <v>24</v>
      </c>
      <c r="F193" s="9">
        <f t="shared" si="13"/>
        <v>2</v>
      </c>
      <c r="G193" s="13">
        <f>F193/$F$107</f>
        <v>1.2738853503184714E-2</v>
      </c>
      <c r="H193" s="13">
        <v>0.01</v>
      </c>
      <c r="S193" s="19" t="s">
        <v>43</v>
      </c>
      <c r="T193">
        <v>75774</v>
      </c>
      <c r="U193" s="24" t="str">
        <f t="shared" si="11"/>
        <v>74</v>
      </c>
      <c r="W193" s="10">
        <v>24</v>
      </c>
      <c r="X193" s="9">
        <f t="shared" si="12"/>
        <v>3</v>
      </c>
      <c r="Y193" s="13">
        <f>X193/$F$107</f>
        <v>1.9108280254777069E-2</v>
      </c>
      <c r="Z193" s="13">
        <v>0.01</v>
      </c>
    </row>
    <row r="194" spans="1:26" x14ac:dyDescent="0.3">
      <c r="A194" s="19" t="s">
        <v>44</v>
      </c>
      <c r="B194">
        <v>849</v>
      </c>
      <c r="C194" s="24" t="str">
        <f t="shared" si="10"/>
        <v>49</v>
      </c>
      <c r="E194" s="10">
        <v>25</v>
      </c>
      <c r="F194" s="9">
        <f t="shared" si="13"/>
        <v>2</v>
      </c>
      <c r="G194" s="13">
        <f>F194/$F$107</f>
        <v>1.2738853503184714E-2</v>
      </c>
      <c r="H194" s="13">
        <v>0.01</v>
      </c>
      <c r="S194" s="19" t="s">
        <v>44</v>
      </c>
      <c r="T194">
        <v>636</v>
      </c>
      <c r="U194" s="24" t="str">
        <f t="shared" si="11"/>
        <v>36</v>
      </c>
      <c r="W194" s="10">
        <v>25</v>
      </c>
      <c r="X194" s="9">
        <f t="shared" si="12"/>
        <v>1</v>
      </c>
      <c r="Y194" s="13">
        <f>X194/$F$107</f>
        <v>6.369426751592357E-3</v>
      </c>
      <c r="Z194" s="13">
        <v>0.01</v>
      </c>
    </row>
    <row r="195" spans="1:26" x14ac:dyDescent="0.3">
      <c r="A195" s="19" t="s">
        <v>45</v>
      </c>
      <c r="B195">
        <v>7773</v>
      </c>
      <c r="C195" s="24" t="str">
        <f t="shared" si="10"/>
        <v>73</v>
      </c>
      <c r="E195" s="10">
        <v>26</v>
      </c>
      <c r="F195" s="9">
        <f t="shared" si="13"/>
        <v>4</v>
      </c>
      <c r="G195" s="13">
        <f>F195/$F$107</f>
        <v>2.5477707006369428E-2</v>
      </c>
      <c r="H195" s="13">
        <v>0.01</v>
      </c>
      <c r="S195" s="19" t="s">
        <v>45</v>
      </c>
      <c r="T195">
        <v>1884</v>
      </c>
      <c r="U195" s="24" t="str">
        <f t="shared" si="11"/>
        <v>84</v>
      </c>
      <c r="W195" s="10">
        <v>26</v>
      </c>
      <c r="X195" s="9">
        <f t="shared" si="12"/>
        <v>2</v>
      </c>
      <c r="Y195" s="13">
        <f>X195/$F$107</f>
        <v>1.2738853503184714E-2</v>
      </c>
      <c r="Z195" s="13">
        <v>0.01</v>
      </c>
    </row>
    <row r="196" spans="1:26" x14ac:dyDescent="0.3">
      <c r="A196" s="19" t="s">
        <v>46</v>
      </c>
      <c r="B196">
        <v>99279</v>
      </c>
      <c r="C196" s="24" t="str">
        <f t="shared" si="10"/>
        <v>79</v>
      </c>
      <c r="E196" s="10">
        <v>27</v>
      </c>
      <c r="F196" s="9">
        <f t="shared" si="13"/>
        <v>0</v>
      </c>
      <c r="G196" s="13">
        <f>F196/$F$107</f>
        <v>0</v>
      </c>
      <c r="H196" s="13">
        <v>0.01</v>
      </c>
      <c r="S196" s="19" t="s">
        <v>46</v>
      </c>
      <c r="T196">
        <v>39822</v>
      </c>
      <c r="U196" s="24" t="str">
        <f t="shared" si="11"/>
        <v>22</v>
      </c>
      <c r="W196" s="10">
        <v>27</v>
      </c>
      <c r="X196" s="9">
        <f t="shared" si="12"/>
        <v>4</v>
      </c>
      <c r="Y196" s="13">
        <f>X196/$F$107</f>
        <v>2.5477707006369428E-2</v>
      </c>
      <c r="Z196" s="13">
        <v>0.01</v>
      </c>
    </row>
    <row r="197" spans="1:26" x14ac:dyDescent="0.3">
      <c r="A197" s="19" t="s">
        <v>47</v>
      </c>
      <c r="B197">
        <v>15018</v>
      </c>
      <c r="C197" s="24" t="str">
        <f t="shared" si="10"/>
        <v>18</v>
      </c>
      <c r="E197" s="10">
        <v>28</v>
      </c>
      <c r="F197" s="9">
        <f t="shared" si="13"/>
        <v>1</v>
      </c>
      <c r="G197" s="13">
        <f>F197/$F$107</f>
        <v>6.369426751592357E-3</v>
      </c>
      <c r="H197" s="13">
        <v>0.01</v>
      </c>
      <c r="S197" s="19" t="s">
        <v>47</v>
      </c>
      <c r="T197">
        <v>34396</v>
      </c>
      <c r="U197" s="24" t="str">
        <f t="shared" si="11"/>
        <v>96</v>
      </c>
      <c r="W197" s="10">
        <v>28</v>
      </c>
      <c r="X197" s="9">
        <f t="shared" si="12"/>
        <v>3</v>
      </c>
      <c r="Y197" s="13">
        <f>X197/$F$107</f>
        <v>1.9108280254777069E-2</v>
      </c>
      <c r="Z197" s="13">
        <v>0.01</v>
      </c>
    </row>
    <row r="198" spans="1:26" x14ac:dyDescent="0.3">
      <c r="A198" s="19" t="s">
        <v>48</v>
      </c>
      <c r="B198">
        <v>647</v>
      </c>
      <c r="C198" s="24" t="str">
        <f t="shared" si="10"/>
        <v>47</v>
      </c>
      <c r="E198" s="10">
        <v>29</v>
      </c>
      <c r="F198" s="9">
        <f t="shared" si="13"/>
        <v>1</v>
      </c>
      <c r="G198" s="13">
        <f>F198/$F$107</f>
        <v>6.369426751592357E-3</v>
      </c>
      <c r="H198" s="13">
        <v>0.01</v>
      </c>
      <c r="S198" s="19" t="s">
        <v>48</v>
      </c>
      <c r="T198">
        <v>747</v>
      </c>
      <c r="U198" s="24" t="str">
        <f t="shared" si="11"/>
        <v>47</v>
      </c>
      <c r="W198" s="10">
        <v>29</v>
      </c>
      <c r="X198" s="9">
        <f t="shared" si="12"/>
        <v>2</v>
      </c>
      <c r="Y198" s="13">
        <f>X198/$F$107</f>
        <v>1.2738853503184714E-2</v>
      </c>
      <c r="Z198" s="13">
        <v>0.01</v>
      </c>
    </row>
    <row r="199" spans="1:26" x14ac:dyDescent="0.3">
      <c r="A199" s="19" t="s">
        <v>49</v>
      </c>
      <c r="B199">
        <v>14254</v>
      </c>
      <c r="C199" s="24" t="str">
        <f t="shared" si="10"/>
        <v>54</v>
      </c>
      <c r="E199" s="10">
        <v>30</v>
      </c>
      <c r="F199" s="9">
        <f t="shared" si="13"/>
        <v>2</v>
      </c>
      <c r="G199" s="13">
        <f>F199/$F$107</f>
        <v>1.2738853503184714E-2</v>
      </c>
      <c r="H199" s="13">
        <v>0.01</v>
      </c>
      <c r="S199" s="19" t="s">
        <v>49</v>
      </c>
      <c r="T199">
        <v>89054</v>
      </c>
      <c r="U199" s="24" t="str">
        <f t="shared" si="11"/>
        <v>54</v>
      </c>
      <c r="W199" s="10">
        <v>30</v>
      </c>
      <c r="X199" s="9">
        <f t="shared" si="12"/>
        <v>3</v>
      </c>
      <c r="Y199" s="13">
        <f>X199/$F$107</f>
        <v>1.9108280254777069E-2</v>
      </c>
      <c r="Z199" s="13">
        <v>0.01</v>
      </c>
    </row>
    <row r="200" spans="1:26" x14ac:dyDescent="0.3">
      <c r="A200" s="19" t="s">
        <v>50</v>
      </c>
      <c r="B200">
        <v>2082</v>
      </c>
      <c r="C200" s="24" t="str">
        <f t="shared" si="10"/>
        <v>82</v>
      </c>
      <c r="E200" s="10">
        <v>31</v>
      </c>
      <c r="F200" s="9">
        <f t="shared" si="13"/>
        <v>0</v>
      </c>
      <c r="G200" s="13">
        <f>F200/$F$107</f>
        <v>0</v>
      </c>
      <c r="H200" s="13">
        <v>0.01</v>
      </c>
      <c r="S200" s="19" t="s">
        <v>50</v>
      </c>
      <c r="T200">
        <v>660</v>
      </c>
      <c r="U200" s="24" t="str">
        <f t="shared" si="11"/>
        <v>60</v>
      </c>
      <c r="W200" s="10">
        <v>31</v>
      </c>
      <c r="X200" s="9">
        <f t="shared" si="12"/>
        <v>0</v>
      </c>
      <c r="Y200" s="13">
        <f>X200/$F$107</f>
        <v>0</v>
      </c>
      <c r="Z200" s="13">
        <v>0.01</v>
      </c>
    </row>
    <row r="201" spans="1:26" x14ac:dyDescent="0.3">
      <c r="A201" s="19" t="s">
        <v>51</v>
      </c>
      <c r="B201">
        <v>169173</v>
      </c>
      <c r="C201" s="24" t="str">
        <f t="shared" si="10"/>
        <v>73</v>
      </c>
      <c r="E201" s="10">
        <v>32</v>
      </c>
      <c r="F201" s="9">
        <f t="shared" si="13"/>
        <v>1</v>
      </c>
      <c r="G201" s="13">
        <f>F201/$F$107</f>
        <v>6.369426751592357E-3</v>
      </c>
      <c r="H201" s="13">
        <v>0.01</v>
      </c>
      <c r="S201" s="19" t="s">
        <v>51</v>
      </c>
      <c r="T201">
        <v>210280</v>
      </c>
      <c r="U201" s="24" t="str">
        <f t="shared" si="11"/>
        <v>80</v>
      </c>
      <c r="W201" s="10">
        <v>32</v>
      </c>
      <c r="X201" s="9">
        <f t="shared" si="12"/>
        <v>2</v>
      </c>
      <c r="Y201" s="13">
        <f>X201/$F$107</f>
        <v>1.2738853503184714E-2</v>
      </c>
      <c r="Z201" s="13">
        <v>0.01</v>
      </c>
    </row>
    <row r="202" spans="1:26" x14ac:dyDescent="0.3">
      <c r="A202" s="19" t="s">
        <v>52</v>
      </c>
      <c r="B202">
        <v>10380</v>
      </c>
      <c r="C202" s="24" t="str">
        <f t="shared" si="10"/>
        <v>80</v>
      </c>
      <c r="E202" s="10">
        <v>33</v>
      </c>
      <c r="F202" s="9">
        <f t="shared" si="13"/>
        <v>1</v>
      </c>
      <c r="G202" s="13">
        <f>F202/$F$107</f>
        <v>6.369426751592357E-3</v>
      </c>
      <c r="H202" s="13">
        <v>0.01</v>
      </c>
      <c r="S202" s="19" t="s">
        <v>52</v>
      </c>
      <c r="T202">
        <v>4237</v>
      </c>
      <c r="U202" s="24" t="str">
        <f t="shared" si="11"/>
        <v>37</v>
      </c>
      <c r="W202" s="10">
        <v>33</v>
      </c>
      <c r="X202" s="9">
        <f t="shared" si="12"/>
        <v>1</v>
      </c>
      <c r="Y202" s="13">
        <f>X202/$F$107</f>
        <v>6.369426751592357E-3</v>
      </c>
      <c r="Z202" s="13">
        <v>0.01</v>
      </c>
    </row>
    <row r="203" spans="1:26" x14ac:dyDescent="0.3">
      <c r="A203" s="19" t="s">
        <v>53</v>
      </c>
      <c r="B203">
        <v>11634</v>
      </c>
      <c r="C203" s="24" t="str">
        <f t="shared" si="10"/>
        <v>34</v>
      </c>
      <c r="E203" s="10">
        <v>34</v>
      </c>
      <c r="F203" s="9">
        <f t="shared" si="13"/>
        <v>2</v>
      </c>
      <c r="G203" s="13">
        <f>F203/$F$107</f>
        <v>1.2738853503184714E-2</v>
      </c>
      <c r="H203" s="13">
        <v>0.01</v>
      </c>
      <c r="S203" s="19" t="s">
        <v>53</v>
      </c>
      <c r="T203">
        <v>3986</v>
      </c>
      <c r="U203" s="24" t="str">
        <f t="shared" si="11"/>
        <v>86</v>
      </c>
      <c r="W203" s="10">
        <v>34</v>
      </c>
      <c r="X203" s="9">
        <f t="shared" si="12"/>
        <v>0</v>
      </c>
      <c r="Y203" s="13">
        <f>X203/$F$107</f>
        <v>0</v>
      </c>
      <c r="Z203" s="13">
        <v>0.01</v>
      </c>
    </row>
    <row r="204" spans="1:26" x14ac:dyDescent="0.3">
      <c r="A204" s="19" t="s">
        <v>54</v>
      </c>
      <c r="B204">
        <v>50158</v>
      </c>
      <c r="C204" s="24" t="str">
        <f t="shared" si="10"/>
        <v>58</v>
      </c>
      <c r="E204" s="10">
        <v>35</v>
      </c>
      <c r="F204" s="9">
        <f t="shared" si="13"/>
        <v>2</v>
      </c>
      <c r="G204" s="13">
        <f>F204/$F$107</f>
        <v>1.2738853503184714E-2</v>
      </c>
      <c r="H204" s="13">
        <v>0.01</v>
      </c>
      <c r="S204" s="19" t="s">
        <v>54</v>
      </c>
      <c r="T204">
        <v>27709</v>
      </c>
      <c r="U204" s="24" t="str">
        <f t="shared" si="11"/>
        <v>09</v>
      </c>
      <c r="W204" s="10">
        <v>35</v>
      </c>
      <c r="X204" s="9">
        <f t="shared" si="12"/>
        <v>1</v>
      </c>
      <c r="Y204" s="13">
        <f>X204/$F$107</f>
        <v>6.369426751592357E-3</v>
      </c>
      <c r="Z204" s="13">
        <v>0.01</v>
      </c>
    </row>
    <row r="205" spans="1:26" x14ac:dyDescent="0.3">
      <c r="A205" s="19" t="s">
        <v>55</v>
      </c>
      <c r="B205">
        <v>4864</v>
      </c>
      <c r="C205" s="24" t="str">
        <f t="shared" si="10"/>
        <v>64</v>
      </c>
      <c r="E205" s="10">
        <v>36</v>
      </c>
      <c r="F205" s="9">
        <f t="shared" si="13"/>
        <v>1</v>
      </c>
      <c r="G205" s="13">
        <f>F205/$F$107</f>
        <v>6.369426751592357E-3</v>
      </c>
      <c r="H205" s="13">
        <v>0.01</v>
      </c>
      <c r="S205" s="19" t="s">
        <v>55</v>
      </c>
      <c r="T205">
        <v>1962</v>
      </c>
      <c r="U205" s="24" t="str">
        <f t="shared" si="11"/>
        <v>62</v>
      </c>
      <c r="W205" s="10">
        <v>36</v>
      </c>
      <c r="X205" s="9">
        <f t="shared" si="12"/>
        <v>1</v>
      </c>
      <c r="Y205" s="13">
        <f>X205/$F$107</f>
        <v>6.369426751592357E-3</v>
      </c>
      <c r="Z205" s="13">
        <v>0.01</v>
      </c>
    </row>
    <row r="206" spans="1:26" x14ac:dyDescent="0.3">
      <c r="A206" s="19" t="s">
        <v>56</v>
      </c>
      <c r="B206">
        <v>51210</v>
      </c>
      <c r="C206" s="24" t="str">
        <f t="shared" si="10"/>
        <v>10</v>
      </c>
      <c r="E206" s="10">
        <v>37</v>
      </c>
      <c r="F206" s="9">
        <f t="shared" si="13"/>
        <v>1</v>
      </c>
      <c r="G206" s="13">
        <f>F206/$F$107</f>
        <v>6.369426751592357E-3</v>
      </c>
      <c r="H206" s="13">
        <v>0.01</v>
      </c>
      <c r="S206" s="19" t="s">
        <v>56</v>
      </c>
      <c r="T206">
        <v>22787</v>
      </c>
      <c r="U206" s="24" t="str">
        <f t="shared" si="11"/>
        <v>87</v>
      </c>
      <c r="W206" s="10">
        <v>37</v>
      </c>
      <c r="X206" s="9">
        <f t="shared" si="12"/>
        <v>2</v>
      </c>
      <c r="Y206" s="13">
        <f>X206/$F$107</f>
        <v>1.2738853503184714E-2</v>
      </c>
      <c r="Z206" s="13">
        <v>0.01</v>
      </c>
    </row>
    <row r="207" spans="1:26" x14ac:dyDescent="0.3">
      <c r="A207" s="19" t="s">
        <v>57</v>
      </c>
      <c r="B207">
        <v>4325</v>
      </c>
      <c r="C207" s="24" t="str">
        <f t="shared" si="10"/>
        <v>25</v>
      </c>
      <c r="E207" s="10">
        <v>38</v>
      </c>
      <c r="F207" s="9">
        <f t="shared" si="13"/>
        <v>1</v>
      </c>
      <c r="G207" s="13">
        <f>F207/$F$107</f>
        <v>6.369426751592357E-3</v>
      </c>
      <c r="H207" s="13">
        <v>0.01</v>
      </c>
      <c r="S207" s="19" t="s">
        <v>57</v>
      </c>
      <c r="T207">
        <v>1555</v>
      </c>
      <c r="U207" s="24" t="str">
        <f t="shared" si="11"/>
        <v>55</v>
      </c>
      <c r="W207" s="10">
        <v>38</v>
      </c>
      <c r="X207" s="9">
        <f t="shared" si="12"/>
        <v>0</v>
      </c>
      <c r="Y207" s="13">
        <f>X207/$F$107</f>
        <v>0</v>
      </c>
      <c r="Z207" s="13">
        <v>0.01</v>
      </c>
    </row>
    <row r="208" spans="1:26" x14ac:dyDescent="0.3">
      <c r="A208" s="19" t="s">
        <v>58</v>
      </c>
      <c r="B208">
        <v>5048</v>
      </c>
      <c r="C208" s="24" t="str">
        <f t="shared" si="10"/>
        <v>48</v>
      </c>
      <c r="E208" s="10">
        <v>39</v>
      </c>
      <c r="F208" s="9">
        <f t="shared" si="13"/>
        <v>3</v>
      </c>
      <c r="G208" s="13">
        <f>F208/$F$107</f>
        <v>1.9108280254777069E-2</v>
      </c>
      <c r="H208" s="13">
        <v>0.01</v>
      </c>
      <c r="S208" s="19" t="s">
        <v>58</v>
      </c>
      <c r="T208">
        <v>2805</v>
      </c>
      <c r="U208" s="24" t="str">
        <f t="shared" si="11"/>
        <v>05</v>
      </c>
      <c r="W208" s="10">
        <v>39</v>
      </c>
      <c r="X208" s="9">
        <f t="shared" si="12"/>
        <v>2</v>
      </c>
      <c r="Y208" s="13">
        <f>X208/$F$107</f>
        <v>1.2738853503184714E-2</v>
      </c>
      <c r="Z208" s="13">
        <v>0.01</v>
      </c>
    </row>
    <row r="209" spans="1:26" x14ac:dyDescent="0.3">
      <c r="A209" s="19" t="s">
        <v>59</v>
      </c>
      <c r="B209">
        <v>5866</v>
      </c>
      <c r="C209" s="24" t="str">
        <f t="shared" si="10"/>
        <v>66</v>
      </c>
      <c r="E209" s="10">
        <v>40</v>
      </c>
      <c r="F209" s="9">
        <f t="shared" si="13"/>
        <v>0</v>
      </c>
      <c r="G209" s="13">
        <f>F209/$F$107</f>
        <v>0</v>
      </c>
      <c r="H209" s="13">
        <v>0.01</v>
      </c>
      <c r="S209" s="19" t="s">
        <v>59</v>
      </c>
      <c r="T209">
        <v>1249</v>
      </c>
      <c r="U209" s="24" t="str">
        <f t="shared" si="11"/>
        <v>49</v>
      </c>
      <c r="W209" s="10">
        <v>40</v>
      </c>
      <c r="X209" s="9">
        <f t="shared" si="12"/>
        <v>0</v>
      </c>
      <c r="Y209" s="13">
        <f>X209/$F$107</f>
        <v>0</v>
      </c>
      <c r="Z209" s="13">
        <v>0.01</v>
      </c>
    </row>
    <row r="210" spans="1:26" x14ac:dyDescent="0.3">
      <c r="A210" s="19" t="s">
        <v>60</v>
      </c>
      <c r="B210">
        <v>13214</v>
      </c>
      <c r="C210" s="24" t="str">
        <f t="shared" si="10"/>
        <v>14</v>
      </c>
      <c r="E210" s="10">
        <v>41</v>
      </c>
      <c r="F210" s="9">
        <f t="shared" si="13"/>
        <v>0</v>
      </c>
      <c r="G210" s="13">
        <f>F210/$F$107</f>
        <v>0</v>
      </c>
      <c r="H210" s="13">
        <v>0.01</v>
      </c>
      <c r="S210" s="19" t="s">
        <v>60</v>
      </c>
      <c r="T210">
        <v>2287</v>
      </c>
      <c r="U210" s="24" t="str">
        <f t="shared" si="11"/>
        <v>87</v>
      </c>
      <c r="W210" s="10">
        <v>41</v>
      </c>
      <c r="X210" s="9">
        <f t="shared" si="12"/>
        <v>0</v>
      </c>
      <c r="Y210" s="13">
        <f>X210/$F$107</f>
        <v>0</v>
      </c>
      <c r="Z210" s="13">
        <v>0.01</v>
      </c>
    </row>
    <row r="211" spans="1:26" x14ac:dyDescent="0.3">
      <c r="A211" s="19" t="s">
        <v>61</v>
      </c>
      <c r="B211">
        <v>6690</v>
      </c>
      <c r="C211" s="24" t="str">
        <f t="shared" si="10"/>
        <v>90</v>
      </c>
      <c r="E211" s="10">
        <v>42</v>
      </c>
      <c r="F211" s="9">
        <f t="shared" si="13"/>
        <v>1</v>
      </c>
      <c r="G211" s="13">
        <f>F211/$F$107</f>
        <v>6.369426751592357E-3</v>
      </c>
      <c r="H211" s="13">
        <v>0.01</v>
      </c>
      <c r="S211" s="19" t="s">
        <v>61</v>
      </c>
      <c r="T211">
        <v>4557</v>
      </c>
      <c r="U211" s="24" t="str">
        <f t="shared" si="11"/>
        <v>57</v>
      </c>
      <c r="W211" s="10">
        <v>42</v>
      </c>
      <c r="X211" s="9">
        <f t="shared" si="12"/>
        <v>2</v>
      </c>
      <c r="Y211" s="13">
        <f>X211/$F$107</f>
        <v>1.2738853503184714E-2</v>
      </c>
      <c r="Z211" s="13">
        <v>0.01</v>
      </c>
    </row>
    <row r="212" spans="1:26" x14ac:dyDescent="0.3">
      <c r="A212" s="19" t="s">
        <v>62</v>
      </c>
      <c r="B212">
        <v>61487</v>
      </c>
      <c r="C212" s="24" t="str">
        <f t="shared" si="10"/>
        <v>87</v>
      </c>
      <c r="E212" s="10">
        <v>43</v>
      </c>
      <c r="F212" s="9">
        <f t="shared" si="13"/>
        <v>3</v>
      </c>
      <c r="G212" s="13">
        <f>F212/$F$107</f>
        <v>1.9108280254777069E-2</v>
      </c>
      <c r="H212" s="13">
        <v>0.01</v>
      </c>
      <c r="S212" s="19" t="s">
        <v>62</v>
      </c>
      <c r="T212">
        <v>295621</v>
      </c>
      <c r="U212" s="24" t="str">
        <f t="shared" si="11"/>
        <v>21</v>
      </c>
      <c r="W212" s="10">
        <v>43</v>
      </c>
      <c r="X212" s="9">
        <f t="shared" si="12"/>
        <v>1</v>
      </c>
      <c r="Y212" s="13">
        <f>X212/$F$107</f>
        <v>6.369426751592357E-3</v>
      </c>
      <c r="Z212" s="13">
        <v>0.01</v>
      </c>
    </row>
    <row r="213" spans="1:26" x14ac:dyDescent="0.3">
      <c r="A213" s="19" t="s">
        <v>63</v>
      </c>
      <c r="B213">
        <v>5788</v>
      </c>
      <c r="C213" s="24" t="str">
        <f t="shared" si="10"/>
        <v>88</v>
      </c>
      <c r="E213" s="10">
        <v>44</v>
      </c>
      <c r="F213" s="9">
        <f t="shared" si="13"/>
        <v>0</v>
      </c>
      <c r="G213" s="13">
        <f>F213/$F$107</f>
        <v>0</v>
      </c>
      <c r="H213" s="13">
        <v>0.01</v>
      </c>
      <c r="S213" s="19" t="s">
        <v>63</v>
      </c>
      <c r="T213">
        <v>2020</v>
      </c>
      <c r="U213" s="24" t="str">
        <f t="shared" si="11"/>
        <v>20</v>
      </c>
      <c r="W213" s="10">
        <v>44</v>
      </c>
      <c r="X213" s="9">
        <f t="shared" si="12"/>
        <v>1</v>
      </c>
      <c r="Y213" s="13">
        <f>X213/$F$107</f>
        <v>6.369426751592357E-3</v>
      </c>
      <c r="Z213" s="13">
        <v>0.01</v>
      </c>
    </row>
    <row r="214" spans="1:26" x14ac:dyDescent="0.3">
      <c r="A214" s="19" t="s">
        <v>64</v>
      </c>
      <c r="B214">
        <v>2154</v>
      </c>
      <c r="C214" s="24" t="str">
        <f t="shared" si="10"/>
        <v>54</v>
      </c>
      <c r="E214" s="10">
        <v>45</v>
      </c>
      <c r="F214" s="9">
        <f t="shared" si="13"/>
        <v>3</v>
      </c>
      <c r="G214" s="13">
        <f>F214/$F$107</f>
        <v>1.9108280254777069E-2</v>
      </c>
      <c r="H214" s="13">
        <v>0.01</v>
      </c>
      <c r="S214" s="19" t="s">
        <v>64</v>
      </c>
      <c r="T214">
        <v>1823</v>
      </c>
      <c r="U214" s="24" t="str">
        <f t="shared" si="11"/>
        <v>23</v>
      </c>
      <c r="W214" s="10">
        <v>45</v>
      </c>
      <c r="X214" s="9">
        <f t="shared" si="12"/>
        <v>1</v>
      </c>
      <c r="Y214" s="13">
        <f>X214/$F$107</f>
        <v>6.369426751592357E-3</v>
      </c>
      <c r="Z214" s="13">
        <v>0.01</v>
      </c>
    </row>
    <row r="215" spans="1:26" x14ac:dyDescent="0.3">
      <c r="A215" s="19" t="s">
        <v>65</v>
      </c>
      <c r="B215">
        <v>10545</v>
      </c>
      <c r="C215" s="24" t="str">
        <f t="shared" si="10"/>
        <v>45</v>
      </c>
      <c r="E215" s="10">
        <v>46</v>
      </c>
      <c r="F215" s="9">
        <f t="shared" si="13"/>
        <v>2</v>
      </c>
      <c r="G215" s="13">
        <f>F215/$F$107</f>
        <v>1.2738853503184714E-2</v>
      </c>
      <c r="H215" s="13">
        <v>0.01</v>
      </c>
      <c r="S215" s="19" t="s">
        <v>65</v>
      </c>
      <c r="T215">
        <v>23671</v>
      </c>
      <c r="U215" s="24" t="str">
        <f t="shared" si="11"/>
        <v>71</v>
      </c>
      <c r="W215" s="10">
        <v>46</v>
      </c>
      <c r="X215" s="9">
        <f t="shared" si="12"/>
        <v>2</v>
      </c>
      <c r="Y215" s="13">
        <f>X215/$F$107</f>
        <v>1.2738853503184714E-2</v>
      </c>
      <c r="Z215" s="13">
        <v>0.01</v>
      </c>
    </row>
    <row r="216" spans="1:26" x14ac:dyDescent="0.3">
      <c r="A216" s="19" t="s">
        <v>66</v>
      </c>
      <c r="B216">
        <v>24860</v>
      </c>
      <c r="C216" s="24" t="str">
        <f t="shared" si="10"/>
        <v>60</v>
      </c>
      <c r="E216" s="10">
        <v>47</v>
      </c>
      <c r="F216" s="9">
        <f t="shared" si="13"/>
        <v>1</v>
      </c>
      <c r="G216" s="13">
        <f>F216/$F$107</f>
        <v>6.369426751592357E-3</v>
      </c>
      <c r="H216" s="13">
        <v>0.01</v>
      </c>
      <c r="S216" s="19" t="s">
        <v>66</v>
      </c>
      <c r="T216">
        <v>41580</v>
      </c>
      <c r="U216" s="24" t="str">
        <f t="shared" si="11"/>
        <v>80</v>
      </c>
      <c r="W216" s="10">
        <v>47</v>
      </c>
      <c r="X216" s="9">
        <f t="shared" si="12"/>
        <v>1</v>
      </c>
      <c r="Y216" s="13">
        <f>X216/$F$107</f>
        <v>6.369426751592357E-3</v>
      </c>
      <c r="Z216" s="13">
        <v>0.01</v>
      </c>
    </row>
    <row r="217" spans="1:26" x14ac:dyDescent="0.3">
      <c r="A217" s="19" t="s">
        <v>67</v>
      </c>
      <c r="B217">
        <v>2793</v>
      </c>
      <c r="C217" s="24" t="str">
        <f t="shared" si="10"/>
        <v>93</v>
      </c>
      <c r="E217" s="10">
        <v>48</v>
      </c>
      <c r="F217" s="9">
        <f t="shared" si="13"/>
        <v>3</v>
      </c>
      <c r="G217" s="13">
        <f>F217/$F$107</f>
        <v>1.9108280254777069E-2</v>
      </c>
      <c r="H217" s="13">
        <v>0.01</v>
      </c>
      <c r="S217" s="19" t="s">
        <v>67</v>
      </c>
      <c r="T217">
        <v>2232</v>
      </c>
      <c r="U217" s="24" t="str">
        <f t="shared" si="11"/>
        <v>32</v>
      </c>
      <c r="W217" s="10">
        <v>48</v>
      </c>
      <c r="X217" s="9">
        <f t="shared" si="12"/>
        <v>2</v>
      </c>
      <c r="Y217" s="13">
        <f>X217/$F$107</f>
        <v>1.2738853503184714E-2</v>
      </c>
      <c r="Z217" s="13">
        <v>0.01</v>
      </c>
    </row>
    <row r="218" spans="1:26" x14ac:dyDescent="0.3">
      <c r="A218" s="19" t="s">
        <v>68</v>
      </c>
      <c r="B218">
        <v>1232</v>
      </c>
      <c r="C218" s="24" t="str">
        <f t="shared" si="10"/>
        <v>32</v>
      </c>
      <c r="E218" s="10">
        <v>49</v>
      </c>
      <c r="F218" s="9">
        <f t="shared" si="13"/>
        <v>3</v>
      </c>
      <c r="G218" s="13">
        <f>F218/$F$107</f>
        <v>1.9108280254777069E-2</v>
      </c>
      <c r="H218" s="13">
        <v>0.01</v>
      </c>
      <c r="S218" s="19" t="s">
        <v>68</v>
      </c>
      <c r="T218">
        <v>162</v>
      </c>
      <c r="U218" s="24" t="str">
        <f t="shared" si="11"/>
        <v>62</v>
      </c>
      <c r="W218" s="10">
        <v>49</v>
      </c>
      <c r="X218" s="9">
        <f t="shared" si="12"/>
        <v>4</v>
      </c>
      <c r="Y218" s="13">
        <f>X218/$F$107</f>
        <v>2.5477707006369428E-2</v>
      </c>
      <c r="Z218" s="13">
        <v>0.01</v>
      </c>
    </row>
    <row r="219" spans="1:26" x14ac:dyDescent="0.3">
      <c r="A219" s="19" t="s">
        <v>69</v>
      </c>
      <c r="B219">
        <v>22815</v>
      </c>
      <c r="C219" s="24" t="str">
        <f t="shared" si="10"/>
        <v>15</v>
      </c>
      <c r="E219" s="10">
        <v>50</v>
      </c>
      <c r="F219" s="9">
        <f t="shared" si="13"/>
        <v>1</v>
      </c>
      <c r="G219" s="13">
        <f>F219/$F$107</f>
        <v>6.369426751592357E-3</v>
      </c>
      <c r="H219" s="13">
        <v>0.01</v>
      </c>
      <c r="S219" s="19" t="s">
        <v>69</v>
      </c>
      <c r="T219">
        <v>7616</v>
      </c>
      <c r="U219" s="24" t="str">
        <f t="shared" si="11"/>
        <v>16</v>
      </c>
      <c r="W219" s="10">
        <v>50</v>
      </c>
      <c r="X219" s="9">
        <f t="shared" si="12"/>
        <v>3</v>
      </c>
      <c r="Y219" s="13">
        <f>X219/$F$107</f>
        <v>1.9108280254777069E-2</v>
      </c>
      <c r="Z219" s="13">
        <v>0.01</v>
      </c>
    </row>
    <row r="220" spans="1:26" x14ac:dyDescent="0.3">
      <c r="A220" s="19" t="s">
        <v>70</v>
      </c>
      <c r="B220">
        <v>6212</v>
      </c>
      <c r="C220" s="24" t="str">
        <f t="shared" si="10"/>
        <v>12</v>
      </c>
      <c r="E220" s="10">
        <v>51</v>
      </c>
      <c r="F220" s="9">
        <f t="shared" si="13"/>
        <v>0</v>
      </c>
      <c r="G220" s="13">
        <f>F220/$F$107</f>
        <v>0</v>
      </c>
      <c r="H220" s="13">
        <v>0.01</v>
      </c>
      <c r="S220" s="19" t="s">
        <v>70</v>
      </c>
      <c r="T220">
        <v>2698</v>
      </c>
      <c r="U220" s="24" t="str">
        <f t="shared" si="11"/>
        <v>98</v>
      </c>
      <c r="W220" s="10">
        <v>51</v>
      </c>
      <c r="X220" s="9">
        <f t="shared" si="12"/>
        <v>0</v>
      </c>
      <c r="Y220" s="13">
        <f>X220/$F$107</f>
        <v>0</v>
      </c>
      <c r="Z220" s="13">
        <v>0.01</v>
      </c>
    </row>
    <row r="221" spans="1:26" x14ac:dyDescent="0.3">
      <c r="A221" s="19" t="s">
        <v>71</v>
      </c>
      <c r="B221">
        <v>6513</v>
      </c>
      <c r="C221" s="24" t="str">
        <f t="shared" si="10"/>
        <v>13</v>
      </c>
      <c r="E221" s="10">
        <v>52</v>
      </c>
      <c r="F221" s="9">
        <f t="shared" si="13"/>
        <v>2</v>
      </c>
      <c r="G221" s="13">
        <f>F221/$F$107</f>
        <v>1.2738853503184714E-2</v>
      </c>
      <c r="H221" s="13">
        <v>0.01</v>
      </c>
      <c r="S221" s="19" t="s">
        <v>71</v>
      </c>
      <c r="T221">
        <v>2720</v>
      </c>
      <c r="U221" s="24" t="str">
        <f t="shared" si="11"/>
        <v>20</v>
      </c>
      <c r="W221" s="10">
        <v>52</v>
      </c>
      <c r="X221" s="9">
        <f t="shared" si="12"/>
        <v>1</v>
      </c>
      <c r="Y221" s="13">
        <f>X221/$F$107</f>
        <v>6.369426751592357E-3</v>
      </c>
      <c r="Z221" s="13">
        <v>0.01</v>
      </c>
    </row>
    <row r="222" spans="1:26" x14ac:dyDescent="0.3">
      <c r="A222" s="19" t="s">
        <v>72</v>
      </c>
      <c r="B222">
        <v>2876</v>
      </c>
      <c r="C222" s="24" t="str">
        <f t="shared" si="10"/>
        <v>76</v>
      </c>
      <c r="E222" s="10">
        <v>53</v>
      </c>
      <c r="F222" s="9">
        <f t="shared" si="13"/>
        <v>1</v>
      </c>
      <c r="G222" s="13">
        <f>F222/$F$107</f>
        <v>6.369426751592357E-3</v>
      </c>
      <c r="H222" s="13">
        <v>0.01</v>
      </c>
      <c r="S222" s="19" t="s">
        <v>72</v>
      </c>
      <c r="T222">
        <v>1250</v>
      </c>
      <c r="U222" s="24" t="str">
        <f t="shared" si="11"/>
        <v>50</v>
      </c>
      <c r="W222" s="10">
        <v>53</v>
      </c>
      <c r="X222" s="9">
        <f t="shared" si="12"/>
        <v>1</v>
      </c>
      <c r="Y222" s="13">
        <f>X222/$F$107</f>
        <v>6.369426751592357E-3</v>
      </c>
      <c r="Z222" s="13">
        <v>0.01</v>
      </c>
    </row>
    <row r="223" spans="1:26" x14ac:dyDescent="0.3">
      <c r="A223" s="19" t="s">
        <v>73</v>
      </c>
      <c r="B223">
        <v>11950</v>
      </c>
      <c r="C223" s="24" t="str">
        <f t="shared" si="10"/>
        <v>50</v>
      </c>
      <c r="E223" s="10">
        <v>54</v>
      </c>
      <c r="F223" s="9">
        <f t="shared" si="13"/>
        <v>4</v>
      </c>
      <c r="G223" s="13">
        <f>F223/$F$107</f>
        <v>2.5477707006369428E-2</v>
      </c>
      <c r="H223" s="13">
        <v>0.01</v>
      </c>
      <c r="S223" s="19" t="s">
        <v>73</v>
      </c>
      <c r="T223">
        <v>2415</v>
      </c>
      <c r="U223" s="24" t="str">
        <f t="shared" si="11"/>
        <v>15</v>
      </c>
      <c r="W223" s="10">
        <v>54</v>
      </c>
      <c r="X223" s="9">
        <f t="shared" si="12"/>
        <v>4</v>
      </c>
      <c r="Y223" s="13">
        <f>X223/$F$107</f>
        <v>2.5477707006369428E-2</v>
      </c>
      <c r="Z223" s="13">
        <v>0.01</v>
      </c>
    </row>
    <row r="224" spans="1:26" x14ac:dyDescent="0.3">
      <c r="A224" s="19" t="s">
        <v>74</v>
      </c>
      <c r="B224">
        <v>36790</v>
      </c>
      <c r="C224" s="24" t="str">
        <f t="shared" si="10"/>
        <v>90</v>
      </c>
      <c r="E224" s="10">
        <v>55</v>
      </c>
      <c r="F224" s="9">
        <f t="shared" si="13"/>
        <v>0</v>
      </c>
      <c r="G224" s="13">
        <f>F224/$F$107</f>
        <v>0</v>
      </c>
      <c r="H224" s="13">
        <v>0.01</v>
      </c>
      <c r="S224" s="19" t="s">
        <v>74</v>
      </c>
      <c r="T224">
        <v>30289</v>
      </c>
      <c r="U224" s="24" t="str">
        <f t="shared" si="11"/>
        <v>89</v>
      </c>
      <c r="W224" s="10">
        <v>55</v>
      </c>
      <c r="X224" s="9">
        <f t="shared" si="12"/>
        <v>3</v>
      </c>
      <c r="Y224" s="13">
        <f>X224/$F$107</f>
        <v>1.9108280254777069E-2</v>
      </c>
      <c r="Z224" s="13">
        <v>0.01</v>
      </c>
    </row>
    <row r="225" spans="1:26" x14ac:dyDescent="0.3">
      <c r="A225" s="19" t="s">
        <v>75</v>
      </c>
      <c r="B225">
        <v>26469</v>
      </c>
      <c r="C225" s="24" t="str">
        <f t="shared" si="10"/>
        <v>69</v>
      </c>
      <c r="E225" s="10">
        <v>56</v>
      </c>
      <c r="F225" s="9">
        <f t="shared" si="13"/>
        <v>0</v>
      </c>
      <c r="G225" s="13">
        <f>F225/$F$107</f>
        <v>0</v>
      </c>
      <c r="H225" s="13">
        <v>0.01</v>
      </c>
      <c r="S225" s="19" t="s">
        <v>75</v>
      </c>
      <c r="T225">
        <v>10343</v>
      </c>
      <c r="U225" s="24" t="str">
        <f t="shared" si="11"/>
        <v>43</v>
      </c>
      <c r="W225" s="10">
        <v>56</v>
      </c>
      <c r="X225" s="9">
        <f t="shared" si="12"/>
        <v>0</v>
      </c>
      <c r="Y225" s="13">
        <f>X225/$F$107</f>
        <v>0</v>
      </c>
      <c r="Z225" s="13">
        <v>0.01</v>
      </c>
    </row>
    <row r="226" spans="1:26" x14ac:dyDescent="0.3">
      <c r="A226" s="19" t="s">
        <v>76</v>
      </c>
      <c r="B226">
        <v>85614</v>
      </c>
      <c r="C226" s="24" t="str">
        <f t="shared" si="10"/>
        <v>14</v>
      </c>
      <c r="E226" s="10">
        <v>57</v>
      </c>
      <c r="F226" s="9">
        <f t="shared" si="13"/>
        <v>1</v>
      </c>
      <c r="G226" s="13">
        <f>F226/$F$107</f>
        <v>6.369426751592357E-3</v>
      </c>
      <c r="H226" s="13">
        <v>0.01</v>
      </c>
      <c r="S226" s="19" t="s">
        <v>76</v>
      </c>
      <c r="T226">
        <v>39202</v>
      </c>
      <c r="U226" s="24" t="str">
        <f t="shared" si="11"/>
        <v>02</v>
      </c>
      <c r="W226" s="10">
        <v>57</v>
      </c>
      <c r="X226" s="9">
        <f t="shared" si="12"/>
        <v>3</v>
      </c>
      <c r="Y226" s="13">
        <f>X226/$F$107</f>
        <v>1.9108280254777069E-2</v>
      </c>
      <c r="Z226" s="13">
        <v>0.01</v>
      </c>
    </row>
    <row r="227" spans="1:26" x14ac:dyDescent="0.3">
      <c r="A227" s="19" t="s">
        <v>77</v>
      </c>
      <c r="B227">
        <v>8992</v>
      </c>
      <c r="C227" s="24" t="str">
        <f t="shared" si="10"/>
        <v>92</v>
      </c>
      <c r="E227" s="10">
        <v>58</v>
      </c>
      <c r="F227" s="9">
        <f t="shared" si="13"/>
        <v>1</v>
      </c>
      <c r="G227" s="13">
        <f>F227/$F$107</f>
        <v>6.369426751592357E-3</v>
      </c>
      <c r="H227" s="13">
        <v>0.01</v>
      </c>
      <c r="S227" s="19" t="s">
        <v>77</v>
      </c>
      <c r="T227">
        <v>1463</v>
      </c>
      <c r="U227" s="24" t="str">
        <f t="shared" si="11"/>
        <v>63</v>
      </c>
      <c r="W227" s="10">
        <v>58</v>
      </c>
      <c r="X227" s="9">
        <f t="shared" si="12"/>
        <v>1</v>
      </c>
      <c r="Y227" s="13">
        <f>X227/$F$107</f>
        <v>6.369426751592357E-3</v>
      </c>
      <c r="Z227" s="13">
        <v>0.01</v>
      </c>
    </row>
    <row r="228" spans="1:26" x14ac:dyDescent="0.3">
      <c r="A228" s="19" t="s">
        <v>78</v>
      </c>
      <c r="B228">
        <v>144199</v>
      </c>
      <c r="C228" s="24" t="str">
        <f t="shared" si="10"/>
        <v>99</v>
      </c>
      <c r="E228" s="10">
        <v>59</v>
      </c>
      <c r="F228" s="9">
        <f t="shared" si="13"/>
        <v>1</v>
      </c>
      <c r="G228" s="13">
        <f>F228/$F$107</f>
        <v>6.369426751592357E-3</v>
      </c>
      <c r="H228" s="13">
        <v>0.01</v>
      </c>
      <c r="S228" s="19" t="s">
        <v>78</v>
      </c>
      <c r="T228">
        <v>356133</v>
      </c>
      <c r="U228" s="24" t="str">
        <f t="shared" si="11"/>
        <v>33</v>
      </c>
      <c r="W228" s="10">
        <v>59</v>
      </c>
      <c r="X228" s="9">
        <f t="shared" si="12"/>
        <v>2</v>
      </c>
      <c r="Y228" s="13">
        <f>X228/$F$107</f>
        <v>1.2738853503184714E-2</v>
      </c>
      <c r="Z228" s="13">
        <v>0.01</v>
      </c>
    </row>
    <row r="229" spans="1:26" x14ac:dyDescent="0.3">
      <c r="A229" s="19" t="s">
        <v>79</v>
      </c>
      <c r="B229">
        <v>13160</v>
      </c>
      <c r="C229" s="24" t="str">
        <f t="shared" si="10"/>
        <v>60</v>
      </c>
      <c r="E229" s="10">
        <v>60</v>
      </c>
      <c r="F229" s="9">
        <f t="shared" si="13"/>
        <v>3</v>
      </c>
      <c r="G229" s="13">
        <f>F229/$F$107</f>
        <v>1.9108280254777069E-2</v>
      </c>
      <c r="H229" s="13">
        <v>0.01</v>
      </c>
      <c r="S229" s="19" t="s">
        <v>79</v>
      </c>
      <c r="T229">
        <v>2692</v>
      </c>
      <c r="U229" s="24" t="str">
        <f t="shared" si="11"/>
        <v>92</v>
      </c>
      <c r="W229" s="10">
        <v>60</v>
      </c>
      <c r="X229" s="9">
        <f t="shared" si="12"/>
        <v>1</v>
      </c>
      <c r="Y229" s="13">
        <f>X229/$F$107</f>
        <v>6.369426751592357E-3</v>
      </c>
      <c r="Z229" s="13">
        <v>0.01</v>
      </c>
    </row>
    <row r="230" spans="1:26" x14ac:dyDescent="0.3">
      <c r="A230" s="19" t="s">
        <v>80</v>
      </c>
      <c r="B230">
        <v>1366</v>
      </c>
      <c r="C230" s="24" t="str">
        <f t="shared" si="10"/>
        <v>66</v>
      </c>
      <c r="E230" s="10">
        <v>61</v>
      </c>
      <c r="F230" s="9">
        <f t="shared" si="13"/>
        <v>2</v>
      </c>
      <c r="G230" s="13">
        <f>F230/$F$107</f>
        <v>1.2738853503184714E-2</v>
      </c>
      <c r="H230" s="13">
        <v>0.01</v>
      </c>
      <c r="S230" s="19" t="s">
        <v>80</v>
      </c>
      <c r="T230">
        <v>150</v>
      </c>
      <c r="U230" s="24" t="str">
        <f t="shared" si="11"/>
        <v>50</v>
      </c>
      <c r="W230" s="10">
        <v>61</v>
      </c>
      <c r="X230" s="9">
        <f t="shared" si="12"/>
        <v>2</v>
      </c>
      <c r="Y230" s="13">
        <f>X230/$F$107</f>
        <v>1.2738853503184714E-2</v>
      </c>
      <c r="Z230" s="13">
        <v>0.01</v>
      </c>
    </row>
    <row r="231" spans="1:26" x14ac:dyDescent="0.3">
      <c r="A231" s="19" t="s">
        <v>81</v>
      </c>
      <c r="B231">
        <v>25530</v>
      </c>
      <c r="C231" s="24" t="str">
        <f t="shared" si="10"/>
        <v>30</v>
      </c>
      <c r="E231" s="10">
        <v>62</v>
      </c>
      <c r="F231" s="9">
        <f t="shared" si="13"/>
        <v>1</v>
      </c>
      <c r="G231" s="13">
        <f>F231/$F$107</f>
        <v>6.369426751592357E-3</v>
      </c>
      <c r="H231" s="13">
        <v>0.01</v>
      </c>
      <c r="S231" s="19" t="s">
        <v>81</v>
      </c>
      <c r="T231">
        <v>14917</v>
      </c>
      <c r="U231" s="24" t="str">
        <f t="shared" si="11"/>
        <v>17</v>
      </c>
      <c r="W231" s="10">
        <v>62</v>
      </c>
      <c r="X231" s="9">
        <f t="shared" si="12"/>
        <v>2</v>
      </c>
      <c r="Y231" s="13">
        <f>X231/$F$107</f>
        <v>1.2738853503184714E-2</v>
      </c>
      <c r="Z231" s="13">
        <v>0.01</v>
      </c>
    </row>
    <row r="232" spans="1:26" x14ac:dyDescent="0.3">
      <c r="A232" s="19" t="s">
        <v>82</v>
      </c>
      <c r="B232">
        <v>18996</v>
      </c>
      <c r="C232" s="24" t="str">
        <f t="shared" si="10"/>
        <v>96</v>
      </c>
      <c r="E232" s="10">
        <v>63</v>
      </c>
      <c r="F232" s="9">
        <f t="shared" si="13"/>
        <v>1</v>
      </c>
      <c r="G232" s="13">
        <f>F232/$F$107</f>
        <v>6.369426751592357E-3</v>
      </c>
      <c r="H232" s="13">
        <v>0.01</v>
      </c>
      <c r="S232" s="19" t="s">
        <v>82</v>
      </c>
      <c r="T232">
        <v>4180</v>
      </c>
      <c r="U232" s="24" t="str">
        <f t="shared" si="11"/>
        <v>80</v>
      </c>
      <c r="W232" s="10">
        <v>63</v>
      </c>
      <c r="X232" s="9">
        <f t="shared" si="12"/>
        <v>2</v>
      </c>
      <c r="Y232" s="13">
        <f>X232/$F$107</f>
        <v>1.2738853503184714E-2</v>
      </c>
      <c r="Z232" s="13">
        <v>0.01</v>
      </c>
    </row>
    <row r="233" spans="1:26" x14ac:dyDescent="0.3">
      <c r="A233" s="19" t="s">
        <v>83</v>
      </c>
      <c r="B233">
        <v>6962</v>
      </c>
      <c r="C233" s="24" t="str">
        <f t="shared" ref="C233:C296" si="14">(RIGHT(B233,2))</f>
        <v>62</v>
      </c>
      <c r="E233" s="10">
        <v>64</v>
      </c>
      <c r="F233" s="9">
        <f t="shared" si="13"/>
        <v>2</v>
      </c>
      <c r="G233" s="13">
        <f>F233/$F$107</f>
        <v>1.2738853503184714E-2</v>
      </c>
      <c r="H233" s="13">
        <v>0.01</v>
      </c>
      <c r="S233" s="19" t="s">
        <v>83</v>
      </c>
      <c r="T233">
        <v>3455</v>
      </c>
      <c r="U233" s="24" t="str">
        <f t="shared" ref="U233:U296" si="15">(RIGHT(T233,2))</f>
        <v>55</v>
      </c>
      <c r="W233" s="10">
        <v>64</v>
      </c>
      <c r="X233" s="9">
        <f t="shared" si="12"/>
        <v>2</v>
      </c>
      <c r="Y233" s="13">
        <f>X233/$F$107</f>
        <v>1.2738853503184714E-2</v>
      </c>
      <c r="Z233" s="13">
        <v>0.01</v>
      </c>
    </row>
    <row r="234" spans="1:26" x14ac:dyDescent="0.3">
      <c r="A234" s="19" t="s">
        <v>84</v>
      </c>
      <c r="B234">
        <v>7246</v>
      </c>
      <c r="C234" s="24" t="str">
        <f t="shared" si="14"/>
        <v>46</v>
      </c>
      <c r="E234" s="10">
        <v>65</v>
      </c>
      <c r="F234" s="9">
        <f t="shared" si="13"/>
        <v>2</v>
      </c>
      <c r="G234" s="13">
        <f>F234/$F$107</f>
        <v>1.2738853503184714E-2</v>
      </c>
      <c r="H234" s="13">
        <v>0.01</v>
      </c>
      <c r="S234" s="19" t="s">
        <v>84</v>
      </c>
      <c r="T234">
        <v>3759</v>
      </c>
      <c r="U234" s="24" t="str">
        <f t="shared" si="15"/>
        <v>59</v>
      </c>
      <c r="W234" s="10">
        <v>65</v>
      </c>
      <c r="X234" s="9">
        <f t="shared" ref="X234:X268" si="16">COUNTIF($U$169:$U$327,W234)</f>
        <v>0</v>
      </c>
      <c r="Y234" s="13">
        <f>X234/$F$107</f>
        <v>0</v>
      </c>
      <c r="Z234" s="13">
        <v>0.01</v>
      </c>
    </row>
    <row r="235" spans="1:26" x14ac:dyDescent="0.3">
      <c r="A235" s="19" t="s">
        <v>85</v>
      </c>
      <c r="B235">
        <v>164381</v>
      </c>
      <c r="C235" s="24" t="str">
        <f t="shared" si="14"/>
        <v>81</v>
      </c>
      <c r="E235" s="10">
        <v>66</v>
      </c>
      <c r="F235" s="9">
        <f t="shared" ref="F235:F268" si="17">COUNTIF($C$169:$C$327,E235)</f>
        <v>5</v>
      </c>
      <c r="G235" s="13">
        <f>F235/$F$107</f>
        <v>3.1847133757961783E-2</v>
      </c>
      <c r="H235" s="13">
        <v>0.01</v>
      </c>
      <c r="S235" s="19" t="s">
        <v>85</v>
      </c>
      <c r="T235">
        <v>228378</v>
      </c>
      <c r="U235" s="24" t="str">
        <f t="shared" si="15"/>
        <v>78</v>
      </c>
      <c r="W235" s="10">
        <v>66</v>
      </c>
      <c r="X235" s="9">
        <f t="shared" si="16"/>
        <v>1</v>
      </c>
      <c r="Y235" s="13">
        <f>X235/$F$107</f>
        <v>6.369426751592357E-3</v>
      </c>
      <c r="Z235" s="13">
        <v>0.01</v>
      </c>
    </row>
    <row r="236" spans="1:26" x14ac:dyDescent="0.3">
      <c r="A236" s="19" t="s">
        <v>86</v>
      </c>
      <c r="B236">
        <v>16366</v>
      </c>
      <c r="C236" s="24" t="str">
        <f t="shared" si="14"/>
        <v>66</v>
      </c>
      <c r="E236" s="10">
        <v>67</v>
      </c>
      <c r="F236" s="9">
        <f t="shared" si="17"/>
        <v>1</v>
      </c>
      <c r="G236" s="13">
        <f>F236/$F$107</f>
        <v>6.369426751592357E-3</v>
      </c>
      <c r="H236" s="13">
        <v>0.01</v>
      </c>
      <c r="S236" s="19" t="s">
        <v>86</v>
      </c>
      <c r="T236">
        <v>3337</v>
      </c>
      <c r="U236" s="24" t="str">
        <f t="shared" si="15"/>
        <v>37</v>
      </c>
      <c r="W236" s="10">
        <v>67</v>
      </c>
      <c r="X236" s="9">
        <f t="shared" si="16"/>
        <v>1</v>
      </c>
      <c r="Y236" s="13">
        <f>X236/$F$107</f>
        <v>6.369426751592357E-3</v>
      </c>
      <c r="Z236" s="13">
        <v>0.01</v>
      </c>
    </row>
    <row r="237" spans="1:26" x14ac:dyDescent="0.3">
      <c r="A237" s="19" t="s">
        <v>87</v>
      </c>
      <c r="B237">
        <v>63775</v>
      </c>
      <c r="C237" s="24" t="str">
        <f t="shared" si="14"/>
        <v>75</v>
      </c>
      <c r="E237" s="10">
        <v>68</v>
      </c>
      <c r="F237" s="9">
        <f t="shared" si="17"/>
        <v>1</v>
      </c>
      <c r="G237" s="13">
        <f>F237/$F$107</f>
        <v>6.369426751592357E-3</v>
      </c>
      <c r="H237" s="13">
        <v>0.01</v>
      </c>
      <c r="S237" s="19" t="s">
        <v>87</v>
      </c>
      <c r="T237">
        <v>23461</v>
      </c>
      <c r="U237" s="24" t="str">
        <f t="shared" si="15"/>
        <v>61</v>
      </c>
      <c r="W237" s="10">
        <v>68</v>
      </c>
      <c r="X237" s="9">
        <f t="shared" si="16"/>
        <v>1</v>
      </c>
      <c r="Y237" s="13">
        <f>X237/$F$107</f>
        <v>6.369426751592357E-3</v>
      </c>
      <c r="Z237" s="13">
        <v>0.01</v>
      </c>
    </row>
    <row r="238" spans="1:26" x14ac:dyDescent="0.3">
      <c r="A238" s="19" t="s">
        <v>88</v>
      </c>
      <c r="B238">
        <v>1173</v>
      </c>
      <c r="C238" s="24" t="str">
        <f t="shared" si="14"/>
        <v>73</v>
      </c>
      <c r="E238" s="10">
        <v>69</v>
      </c>
      <c r="F238" s="9">
        <f t="shared" si="17"/>
        <v>2</v>
      </c>
      <c r="G238" s="13">
        <f>F238/$F$107</f>
        <v>1.2738853503184714E-2</v>
      </c>
      <c r="H238" s="13">
        <v>0.01</v>
      </c>
      <c r="S238" s="19" t="s">
        <v>88</v>
      </c>
      <c r="T238">
        <v>2855</v>
      </c>
      <c r="U238" s="24" t="str">
        <f t="shared" si="15"/>
        <v>55</v>
      </c>
      <c r="W238" s="10">
        <v>69</v>
      </c>
      <c r="X238" s="9">
        <f t="shared" si="16"/>
        <v>0</v>
      </c>
      <c r="Y238" s="13">
        <f>X238/$F$107</f>
        <v>0</v>
      </c>
      <c r="Z238" s="13">
        <v>0.01</v>
      </c>
    </row>
    <row r="239" spans="1:26" x14ac:dyDescent="0.3">
      <c r="A239" s="19" t="s">
        <v>89</v>
      </c>
      <c r="B239">
        <v>12011</v>
      </c>
      <c r="C239" s="24" t="str">
        <f t="shared" si="14"/>
        <v>11</v>
      </c>
      <c r="E239" s="10">
        <v>70</v>
      </c>
      <c r="F239" s="9">
        <f t="shared" si="17"/>
        <v>3</v>
      </c>
      <c r="G239" s="13">
        <f>F239/$F$107</f>
        <v>1.9108280254777069E-2</v>
      </c>
      <c r="H239" s="13">
        <v>0.01</v>
      </c>
      <c r="S239" s="19" t="s">
        <v>89</v>
      </c>
      <c r="T239">
        <v>1764</v>
      </c>
      <c r="U239" s="24" t="str">
        <f t="shared" si="15"/>
        <v>64</v>
      </c>
      <c r="W239" s="10">
        <v>70</v>
      </c>
      <c r="X239" s="9">
        <f t="shared" si="16"/>
        <v>2</v>
      </c>
      <c r="Y239" s="13">
        <f>X239/$F$107</f>
        <v>1.2738853503184714E-2</v>
      </c>
      <c r="Z239" s="13">
        <v>0.01</v>
      </c>
    </row>
    <row r="240" spans="1:26" x14ac:dyDescent="0.3">
      <c r="A240" s="19" t="s">
        <v>90</v>
      </c>
      <c r="B240">
        <v>14264</v>
      </c>
      <c r="C240" s="24" t="str">
        <f t="shared" si="14"/>
        <v>64</v>
      </c>
      <c r="E240" s="10">
        <v>71</v>
      </c>
      <c r="F240" s="9">
        <f t="shared" si="17"/>
        <v>2</v>
      </c>
      <c r="G240" s="13">
        <f>F240/$F$107</f>
        <v>1.2738853503184714E-2</v>
      </c>
      <c r="H240" s="13">
        <v>0.01</v>
      </c>
      <c r="S240" s="19" t="s">
        <v>90</v>
      </c>
      <c r="T240">
        <v>5187</v>
      </c>
      <c r="U240" s="24" t="str">
        <f t="shared" si="15"/>
        <v>87</v>
      </c>
      <c r="W240" s="10">
        <v>71</v>
      </c>
      <c r="X240" s="9">
        <f t="shared" si="16"/>
        <v>1</v>
      </c>
      <c r="Y240" s="13">
        <f>X240/$F$107</f>
        <v>6.369426751592357E-3</v>
      </c>
      <c r="Z240" s="13">
        <v>0.01</v>
      </c>
    </row>
    <row r="241" spans="1:26" x14ac:dyDescent="0.3">
      <c r="A241" s="19" t="s">
        <v>91</v>
      </c>
      <c r="B241">
        <v>9375</v>
      </c>
      <c r="C241" s="24" t="str">
        <f t="shared" si="14"/>
        <v>75</v>
      </c>
      <c r="E241" s="10">
        <v>72</v>
      </c>
      <c r="F241" s="9">
        <f t="shared" si="17"/>
        <v>3</v>
      </c>
      <c r="G241" s="13">
        <f>F241/$F$107</f>
        <v>1.9108280254777069E-2</v>
      </c>
      <c r="H241" s="13">
        <v>0.01</v>
      </c>
      <c r="S241" s="19" t="s">
        <v>91</v>
      </c>
      <c r="T241">
        <v>2935</v>
      </c>
      <c r="U241" s="24" t="str">
        <f t="shared" si="15"/>
        <v>35</v>
      </c>
      <c r="W241" s="10">
        <v>72</v>
      </c>
      <c r="X241" s="9">
        <f t="shared" si="16"/>
        <v>0</v>
      </c>
      <c r="Y241" s="13">
        <f>X241/$F$107</f>
        <v>0</v>
      </c>
      <c r="Z241" s="13">
        <v>0.01</v>
      </c>
    </row>
    <row r="242" spans="1:26" x14ac:dyDescent="0.3">
      <c r="A242" s="19" t="s">
        <v>92</v>
      </c>
      <c r="B242">
        <v>4412</v>
      </c>
      <c r="C242" s="24" t="str">
        <f t="shared" si="14"/>
        <v>12</v>
      </c>
      <c r="E242" s="10">
        <v>73</v>
      </c>
      <c r="F242" s="9">
        <f t="shared" si="17"/>
        <v>6</v>
      </c>
      <c r="G242" s="13">
        <f>F242/$F$107</f>
        <v>3.8216560509554139E-2</v>
      </c>
      <c r="H242" s="13">
        <v>0.01</v>
      </c>
      <c r="S242" s="19" t="s">
        <v>92</v>
      </c>
      <c r="T242">
        <v>801</v>
      </c>
      <c r="U242" s="24" t="str">
        <f t="shared" si="15"/>
        <v>01</v>
      </c>
      <c r="W242" s="10">
        <v>73</v>
      </c>
      <c r="X242" s="9">
        <f t="shared" si="16"/>
        <v>1</v>
      </c>
      <c r="Y242" s="13">
        <f>X242/$F$107</f>
        <v>6.369426751592357E-3</v>
      </c>
      <c r="Z242" s="13">
        <v>0.01</v>
      </c>
    </row>
    <row r="243" spans="1:26" x14ac:dyDescent="0.3">
      <c r="A243" s="19" t="s">
        <v>93</v>
      </c>
      <c r="B243">
        <v>47439</v>
      </c>
      <c r="C243" s="24" t="str">
        <f t="shared" si="14"/>
        <v>39</v>
      </c>
      <c r="E243" s="10">
        <v>74</v>
      </c>
      <c r="F243" s="9">
        <f t="shared" si="17"/>
        <v>1</v>
      </c>
      <c r="G243" s="13">
        <f>F243/$F$107</f>
        <v>6.369426751592357E-3</v>
      </c>
      <c r="H243" s="13">
        <v>0.01</v>
      </c>
      <c r="S243" s="19" t="s">
        <v>93</v>
      </c>
      <c r="T243">
        <v>71432</v>
      </c>
      <c r="U243" s="24" t="str">
        <f t="shared" si="15"/>
        <v>32</v>
      </c>
      <c r="W243" s="10">
        <v>74</v>
      </c>
      <c r="X243" s="9">
        <f t="shared" si="16"/>
        <v>2</v>
      </c>
      <c r="Y243" s="13">
        <f>X243/$F$107</f>
        <v>1.2738853503184714E-2</v>
      </c>
      <c r="Z243" s="13">
        <v>0.01</v>
      </c>
    </row>
    <row r="244" spans="1:26" x14ac:dyDescent="0.3">
      <c r="A244" s="19" t="s">
        <v>94</v>
      </c>
      <c r="B244">
        <v>41371</v>
      </c>
      <c r="C244" s="24" t="str">
        <f t="shared" si="14"/>
        <v>71</v>
      </c>
      <c r="E244" s="10">
        <v>75</v>
      </c>
      <c r="F244" s="9">
        <f t="shared" si="17"/>
        <v>2</v>
      </c>
      <c r="G244" s="13">
        <f>F244/$F$107</f>
        <v>1.2738853503184714E-2</v>
      </c>
      <c r="H244" s="13">
        <v>0.01</v>
      </c>
      <c r="S244" s="19" t="s">
        <v>94</v>
      </c>
      <c r="T244">
        <v>30881</v>
      </c>
      <c r="U244" s="24" t="str">
        <f t="shared" si="15"/>
        <v>81</v>
      </c>
      <c r="W244" s="10">
        <v>75</v>
      </c>
      <c r="X244" s="9">
        <f t="shared" si="16"/>
        <v>0</v>
      </c>
      <c r="Y244" s="13">
        <f>X244/$F$107</f>
        <v>0</v>
      </c>
      <c r="Z244" s="13">
        <v>0.01</v>
      </c>
    </row>
    <row r="245" spans="1:26" x14ac:dyDescent="0.3">
      <c r="A245" s="19" t="s">
        <v>95</v>
      </c>
      <c r="B245">
        <v>3091</v>
      </c>
      <c r="C245" s="24" t="str">
        <f t="shared" si="14"/>
        <v>91</v>
      </c>
      <c r="E245" s="10">
        <v>76</v>
      </c>
      <c r="F245" s="9">
        <f t="shared" si="17"/>
        <v>1</v>
      </c>
      <c r="G245" s="13">
        <f>F245/$F$107</f>
        <v>6.369426751592357E-3</v>
      </c>
      <c r="H245" s="13">
        <v>0.01</v>
      </c>
      <c r="S245" s="19" t="s">
        <v>95</v>
      </c>
      <c r="T245">
        <v>981</v>
      </c>
      <c r="U245" s="24" t="str">
        <f t="shared" si="15"/>
        <v>81</v>
      </c>
      <c r="W245" s="10">
        <v>76</v>
      </c>
      <c r="X245" s="9">
        <f t="shared" si="16"/>
        <v>3</v>
      </c>
      <c r="Y245" s="13">
        <f>X245/$F$107</f>
        <v>1.9108280254777069E-2</v>
      </c>
      <c r="Z245" s="13">
        <v>0.01</v>
      </c>
    </row>
    <row r="246" spans="1:26" x14ac:dyDescent="0.3">
      <c r="A246" s="19" t="s">
        <v>96</v>
      </c>
      <c r="B246">
        <v>29160</v>
      </c>
      <c r="C246" s="24" t="str">
        <f t="shared" si="14"/>
        <v>60</v>
      </c>
      <c r="E246" s="10">
        <v>77</v>
      </c>
      <c r="F246" s="9">
        <f t="shared" si="17"/>
        <v>3</v>
      </c>
      <c r="G246" s="13">
        <f>F246/$F$107</f>
        <v>1.9108280254777069E-2</v>
      </c>
      <c r="H246" s="13">
        <v>0.01</v>
      </c>
      <c r="S246" s="19" t="s">
        <v>96</v>
      </c>
      <c r="T246">
        <v>7261</v>
      </c>
      <c r="U246" s="24" t="str">
        <f t="shared" si="15"/>
        <v>61</v>
      </c>
      <c r="W246" s="10">
        <v>77</v>
      </c>
      <c r="X246" s="9">
        <f t="shared" si="16"/>
        <v>0</v>
      </c>
      <c r="Y246" s="13">
        <f>X246/$F$107</f>
        <v>0</v>
      </c>
      <c r="Z246" s="13">
        <v>0.01</v>
      </c>
    </row>
    <row r="247" spans="1:26" x14ac:dyDescent="0.3">
      <c r="A247" s="19" t="s">
        <v>97</v>
      </c>
      <c r="B247">
        <v>5738</v>
      </c>
      <c r="C247" s="24" t="str">
        <f t="shared" si="14"/>
        <v>38</v>
      </c>
      <c r="E247" s="10">
        <v>78</v>
      </c>
      <c r="F247" s="9">
        <f t="shared" si="17"/>
        <v>1</v>
      </c>
      <c r="G247" s="13">
        <f>F247/$F$107</f>
        <v>6.369426751592357E-3</v>
      </c>
      <c r="H247" s="13">
        <v>0.01</v>
      </c>
      <c r="S247" s="19" t="s">
        <v>97</v>
      </c>
      <c r="T247">
        <v>1689</v>
      </c>
      <c r="U247" s="24" t="str">
        <f t="shared" si="15"/>
        <v>89</v>
      </c>
      <c r="W247" s="10">
        <v>78</v>
      </c>
      <c r="X247" s="9">
        <f t="shared" si="16"/>
        <v>2</v>
      </c>
      <c r="Y247" s="13">
        <f>X247/$F$107</f>
        <v>1.2738853503184714E-2</v>
      </c>
      <c r="Z247" s="13">
        <v>0.01</v>
      </c>
    </row>
    <row r="248" spans="1:26" x14ac:dyDescent="0.3">
      <c r="A248" s="19" t="s">
        <v>98</v>
      </c>
      <c r="B248">
        <v>4574</v>
      </c>
      <c r="C248" s="24" t="str">
        <f t="shared" si="14"/>
        <v>74</v>
      </c>
      <c r="E248" s="22">
        <v>79</v>
      </c>
      <c r="F248" s="9">
        <f t="shared" si="17"/>
        <v>2</v>
      </c>
      <c r="G248" s="13">
        <f>F248/$F$107</f>
        <v>1.2738853503184714E-2</v>
      </c>
      <c r="H248" s="13">
        <v>0.01</v>
      </c>
      <c r="S248" s="19" t="s">
        <v>98</v>
      </c>
      <c r="T248">
        <v>1013</v>
      </c>
      <c r="U248" s="24" t="str">
        <f t="shared" si="15"/>
        <v>13</v>
      </c>
      <c r="W248" s="22">
        <v>79</v>
      </c>
      <c r="X248" s="9">
        <f t="shared" si="16"/>
        <v>1</v>
      </c>
      <c r="Y248" s="13">
        <f>X248/$F$107</f>
        <v>6.369426751592357E-3</v>
      </c>
      <c r="Z248" s="13">
        <v>0.01</v>
      </c>
    </row>
    <row r="249" spans="1:26" x14ac:dyDescent="0.3">
      <c r="A249" s="19" t="s">
        <v>99</v>
      </c>
      <c r="B249">
        <v>3535</v>
      </c>
      <c r="C249" s="24" t="str">
        <f t="shared" si="14"/>
        <v>35</v>
      </c>
      <c r="E249" s="22">
        <v>80</v>
      </c>
      <c r="F249" s="9">
        <f t="shared" si="17"/>
        <v>1</v>
      </c>
      <c r="G249" s="13">
        <f>F249/$F$107</f>
        <v>6.369426751592357E-3</v>
      </c>
      <c r="H249" s="13">
        <v>0.01</v>
      </c>
      <c r="S249" s="19" t="s">
        <v>99</v>
      </c>
      <c r="T249">
        <v>3906</v>
      </c>
      <c r="U249" s="24" t="str">
        <f t="shared" si="15"/>
        <v>06</v>
      </c>
      <c r="W249" s="22">
        <v>80</v>
      </c>
      <c r="X249" s="9">
        <f t="shared" si="16"/>
        <v>3</v>
      </c>
      <c r="Y249" s="13">
        <f>X249/$F$107</f>
        <v>1.9108280254777069E-2</v>
      </c>
      <c r="Z249" s="13">
        <v>0.01</v>
      </c>
    </row>
    <row r="250" spans="1:26" x14ac:dyDescent="0.3">
      <c r="A250" s="19" t="s">
        <v>100</v>
      </c>
      <c r="B250">
        <v>2152</v>
      </c>
      <c r="C250" s="24" t="str">
        <f t="shared" si="14"/>
        <v>52</v>
      </c>
      <c r="E250" s="22">
        <v>81</v>
      </c>
      <c r="F250" s="9">
        <f t="shared" si="17"/>
        <v>3</v>
      </c>
      <c r="G250" s="13">
        <f>F250/$F$107</f>
        <v>1.9108280254777069E-2</v>
      </c>
      <c r="H250" s="13">
        <v>0.01</v>
      </c>
      <c r="S250" s="19" t="s">
        <v>100</v>
      </c>
      <c r="T250">
        <v>1193</v>
      </c>
      <c r="U250" s="24" t="str">
        <f t="shared" si="15"/>
        <v>93</v>
      </c>
      <c r="W250" s="22">
        <v>81</v>
      </c>
      <c r="X250" s="9">
        <f t="shared" si="16"/>
        <v>3</v>
      </c>
      <c r="Y250" s="13">
        <f>X250/$F$107</f>
        <v>1.9108280254777069E-2</v>
      </c>
      <c r="Z250" s="13">
        <v>0.01</v>
      </c>
    </row>
    <row r="251" spans="1:26" x14ac:dyDescent="0.3">
      <c r="A251" s="19" t="s">
        <v>101</v>
      </c>
      <c r="B251">
        <v>2801</v>
      </c>
      <c r="C251" s="24" t="str">
        <f t="shared" si="14"/>
        <v>01</v>
      </c>
      <c r="E251" s="22">
        <v>82</v>
      </c>
      <c r="F251" s="9">
        <f t="shared" si="17"/>
        <v>2</v>
      </c>
      <c r="G251" s="13">
        <f>F251/$F$107</f>
        <v>1.2738853503184714E-2</v>
      </c>
      <c r="H251" s="13">
        <v>0.01</v>
      </c>
      <c r="S251" s="19" t="s">
        <v>101</v>
      </c>
      <c r="T251">
        <v>1158</v>
      </c>
      <c r="U251" s="24" t="str">
        <f t="shared" si="15"/>
        <v>58</v>
      </c>
      <c r="W251" s="22">
        <v>82</v>
      </c>
      <c r="X251" s="9">
        <f t="shared" si="16"/>
        <v>0</v>
      </c>
      <c r="Y251" s="13">
        <f>X251/$F$107</f>
        <v>0</v>
      </c>
      <c r="Z251" s="13">
        <v>0.01</v>
      </c>
    </row>
    <row r="252" spans="1:26" x14ac:dyDescent="0.3">
      <c r="A252" s="19" t="s">
        <v>102</v>
      </c>
      <c r="B252">
        <v>9848</v>
      </c>
      <c r="C252" s="24" t="str">
        <f t="shared" si="14"/>
        <v>48</v>
      </c>
      <c r="E252" s="22">
        <v>83</v>
      </c>
      <c r="F252" s="9">
        <f t="shared" si="17"/>
        <v>0</v>
      </c>
      <c r="G252" s="13">
        <f>F252/$F$107</f>
        <v>0</v>
      </c>
      <c r="H252" s="13">
        <v>0.01</v>
      </c>
      <c r="S252" s="19" t="s">
        <v>102</v>
      </c>
      <c r="T252">
        <v>4685</v>
      </c>
      <c r="U252" s="24" t="str">
        <f t="shared" si="15"/>
        <v>85</v>
      </c>
      <c r="W252" s="22">
        <v>83</v>
      </c>
      <c r="X252" s="9">
        <f t="shared" si="16"/>
        <v>1</v>
      </c>
      <c r="Y252" s="13">
        <f>X252/$F$107</f>
        <v>6.369426751592357E-3</v>
      </c>
      <c r="Z252" s="13">
        <v>0.01</v>
      </c>
    </row>
    <row r="253" spans="1:26" x14ac:dyDescent="0.3">
      <c r="A253" s="19" t="s">
        <v>103</v>
      </c>
      <c r="B253">
        <v>6272</v>
      </c>
      <c r="C253" s="24" t="str">
        <f t="shared" si="14"/>
        <v>72</v>
      </c>
      <c r="E253" s="22">
        <v>84</v>
      </c>
      <c r="F253" s="9">
        <f t="shared" si="17"/>
        <v>1</v>
      </c>
      <c r="G253" s="13">
        <f>F253/$F$107</f>
        <v>6.369426751592357E-3</v>
      </c>
      <c r="H253" s="13">
        <v>0.01</v>
      </c>
      <c r="S253" s="19" t="s">
        <v>103</v>
      </c>
      <c r="T253">
        <v>2508</v>
      </c>
      <c r="U253" s="24" t="str">
        <f t="shared" si="15"/>
        <v>08</v>
      </c>
      <c r="W253" s="22">
        <v>84</v>
      </c>
      <c r="X253" s="9">
        <f t="shared" si="16"/>
        <v>2</v>
      </c>
      <c r="Y253" s="13">
        <f>X253/$F$107</f>
        <v>1.2738853503184714E-2</v>
      </c>
      <c r="Z253" s="13">
        <v>0.01</v>
      </c>
    </row>
    <row r="254" spans="1:26" x14ac:dyDescent="0.3">
      <c r="A254" s="19" t="s">
        <v>104</v>
      </c>
      <c r="B254">
        <v>2481</v>
      </c>
      <c r="C254" s="24" t="str">
        <f t="shared" si="14"/>
        <v>81</v>
      </c>
      <c r="E254" s="22">
        <v>85</v>
      </c>
      <c r="F254" s="9">
        <f t="shared" si="17"/>
        <v>0</v>
      </c>
      <c r="G254" s="13">
        <f>F254/$F$107</f>
        <v>0</v>
      </c>
      <c r="H254" s="13">
        <v>0.01</v>
      </c>
      <c r="S254" s="19" t="s">
        <v>104</v>
      </c>
      <c r="T254">
        <v>944</v>
      </c>
      <c r="U254" s="24" t="str">
        <f t="shared" si="15"/>
        <v>44</v>
      </c>
      <c r="W254" s="22">
        <v>85</v>
      </c>
      <c r="X254" s="9">
        <f t="shared" si="16"/>
        <v>4</v>
      </c>
      <c r="Y254" s="13">
        <f>X254/$F$107</f>
        <v>2.5477707006369428E-2</v>
      </c>
      <c r="Z254" s="13">
        <v>0.01</v>
      </c>
    </row>
    <row r="255" spans="1:26" x14ac:dyDescent="0.3">
      <c r="A255" s="19" t="s">
        <v>105</v>
      </c>
      <c r="B255">
        <v>14225</v>
      </c>
      <c r="C255" s="24" t="str">
        <f t="shared" si="14"/>
        <v>25</v>
      </c>
      <c r="E255" s="22">
        <v>86</v>
      </c>
      <c r="F255" s="9">
        <f t="shared" si="17"/>
        <v>0</v>
      </c>
      <c r="G255" s="13">
        <f>F255/$F$107</f>
        <v>0</v>
      </c>
      <c r="H255" s="13">
        <v>0.01</v>
      </c>
      <c r="S255" s="19" t="s">
        <v>105</v>
      </c>
      <c r="T255">
        <v>7512</v>
      </c>
      <c r="U255" s="24" t="str">
        <f t="shared" si="15"/>
        <v>12</v>
      </c>
      <c r="W255" s="22">
        <v>86</v>
      </c>
      <c r="X255" s="9">
        <f t="shared" si="16"/>
        <v>3</v>
      </c>
      <c r="Y255" s="13">
        <f>X255/$F$107</f>
        <v>1.9108280254777069E-2</v>
      </c>
      <c r="Z255" s="13">
        <v>0.01</v>
      </c>
    </row>
    <row r="256" spans="1:26" x14ac:dyDescent="0.3">
      <c r="A256" s="19" t="s">
        <v>106</v>
      </c>
      <c r="B256">
        <v>11854</v>
      </c>
      <c r="C256" s="24" t="str">
        <f t="shared" si="14"/>
        <v>54</v>
      </c>
      <c r="E256" s="22">
        <v>87</v>
      </c>
      <c r="F256" s="9">
        <f t="shared" si="17"/>
        <v>4</v>
      </c>
      <c r="G256" s="13">
        <f>F256/$F$107</f>
        <v>2.5477707006369428E-2</v>
      </c>
      <c r="H256" s="13">
        <v>0.01</v>
      </c>
      <c r="S256" s="19" t="s">
        <v>106</v>
      </c>
      <c r="T256">
        <v>4422</v>
      </c>
      <c r="U256" s="24" t="str">
        <f t="shared" si="15"/>
        <v>22</v>
      </c>
      <c r="W256" s="22">
        <v>87</v>
      </c>
      <c r="X256" s="9">
        <f t="shared" si="16"/>
        <v>4</v>
      </c>
      <c r="Y256" s="13">
        <f>X256/$F$107</f>
        <v>2.5477707006369428E-2</v>
      </c>
      <c r="Z256" s="13">
        <v>0.01</v>
      </c>
    </row>
    <row r="257" spans="1:26" x14ac:dyDescent="0.3">
      <c r="A257" s="19" t="s">
        <v>107</v>
      </c>
      <c r="B257">
        <v>7728</v>
      </c>
      <c r="C257" s="24" t="str">
        <f t="shared" si="14"/>
        <v>28</v>
      </c>
      <c r="E257" s="22">
        <v>88</v>
      </c>
      <c r="F257" s="9">
        <f t="shared" si="17"/>
        <v>2</v>
      </c>
      <c r="G257" s="13">
        <f>F257/$F$107</f>
        <v>1.2738853503184714E-2</v>
      </c>
      <c r="H257" s="13">
        <v>0.01</v>
      </c>
      <c r="S257" s="19" t="s">
        <v>107</v>
      </c>
      <c r="T257">
        <v>12695</v>
      </c>
      <c r="U257" s="24" t="str">
        <f t="shared" si="15"/>
        <v>95</v>
      </c>
      <c r="W257" s="22">
        <v>88</v>
      </c>
      <c r="X257" s="9">
        <f t="shared" si="16"/>
        <v>0</v>
      </c>
      <c r="Y257" s="13">
        <f>X257/$F$107</f>
        <v>0</v>
      </c>
      <c r="Z257" s="13">
        <v>0.01</v>
      </c>
    </row>
    <row r="258" spans="1:26" x14ac:dyDescent="0.3">
      <c r="A258" s="19" t="s">
        <v>108</v>
      </c>
      <c r="B258">
        <v>3135</v>
      </c>
      <c r="C258" s="24" t="str">
        <f t="shared" si="14"/>
        <v>35</v>
      </c>
      <c r="E258" s="22">
        <v>89</v>
      </c>
      <c r="F258" s="9">
        <f t="shared" si="17"/>
        <v>2</v>
      </c>
      <c r="G258" s="13">
        <f>F258/$F$107</f>
        <v>1.2738853503184714E-2</v>
      </c>
      <c r="H258" s="13">
        <v>0.01</v>
      </c>
      <c r="S258" s="19" t="s">
        <v>108</v>
      </c>
      <c r="T258">
        <v>1370</v>
      </c>
      <c r="U258" s="24" t="str">
        <f t="shared" si="15"/>
        <v>70</v>
      </c>
      <c r="W258" s="22">
        <v>89</v>
      </c>
      <c r="X258" s="9">
        <f t="shared" si="16"/>
        <v>3</v>
      </c>
      <c r="Y258" s="13">
        <f>X258/$F$107</f>
        <v>1.9108280254777069E-2</v>
      </c>
      <c r="Z258" s="13">
        <v>0.01</v>
      </c>
    </row>
    <row r="259" spans="1:26" x14ac:dyDescent="0.3">
      <c r="A259" s="19" t="s">
        <v>109</v>
      </c>
      <c r="B259">
        <v>3371</v>
      </c>
      <c r="C259" s="24" t="str">
        <f t="shared" si="14"/>
        <v>71</v>
      </c>
      <c r="E259" s="22">
        <v>90</v>
      </c>
      <c r="F259" s="9">
        <f t="shared" si="17"/>
        <v>3</v>
      </c>
      <c r="G259" s="13">
        <f>F259/$F$107</f>
        <v>1.9108280254777069E-2</v>
      </c>
      <c r="H259" s="13">
        <v>0.01</v>
      </c>
      <c r="S259" s="19" t="s">
        <v>109</v>
      </c>
      <c r="T259">
        <v>2010</v>
      </c>
      <c r="U259" s="24" t="str">
        <f t="shared" si="15"/>
        <v>10</v>
      </c>
      <c r="W259" s="22">
        <v>90</v>
      </c>
      <c r="X259" s="9">
        <f t="shared" si="16"/>
        <v>0</v>
      </c>
      <c r="Y259" s="13">
        <f>X259/$F$107</f>
        <v>0</v>
      </c>
      <c r="Z259" s="13">
        <v>0.01</v>
      </c>
    </row>
    <row r="260" spans="1:26" x14ac:dyDescent="0.3">
      <c r="A260" s="19" t="s">
        <v>110</v>
      </c>
      <c r="B260">
        <v>25454</v>
      </c>
      <c r="C260" s="24" t="str">
        <f t="shared" si="14"/>
        <v>54</v>
      </c>
      <c r="E260" s="22">
        <v>91</v>
      </c>
      <c r="F260" s="9">
        <f t="shared" si="17"/>
        <v>3</v>
      </c>
      <c r="G260" s="13">
        <f>F260/$F$107</f>
        <v>1.9108280254777069E-2</v>
      </c>
      <c r="H260" s="13">
        <v>0.01</v>
      </c>
      <c r="S260" s="19" t="s">
        <v>110</v>
      </c>
      <c r="T260">
        <v>18876</v>
      </c>
      <c r="U260" s="24" t="str">
        <f t="shared" si="15"/>
        <v>76</v>
      </c>
      <c r="W260" s="22">
        <v>91</v>
      </c>
      <c r="X260" s="9">
        <f t="shared" si="16"/>
        <v>2</v>
      </c>
      <c r="Y260" s="13">
        <f>X260/$F$107</f>
        <v>1.2738853503184714E-2</v>
      </c>
      <c r="Z260" s="13">
        <v>0.01</v>
      </c>
    </row>
    <row r="261" spans="1:26" x14ac:dyDescent="0.3">
      <c r="A261" s="19" t="s">
        <v>111</v>
      </c>
      <c r="B261">
        <v>11937</v>
      </c>
      <c r="C261" s="24" t="str">
        <f t="shared" si="14"/>
        <v>37</v>
      </c>
      <c r="E261" s="22">
        <v>92</v>
      </c>
      <c r="F261" s="9">
        <f t="shared" si="17"/>
        <v>2</v>
      </c>
      <c r="G261" s="13">
        <f>F261/$F$107</f>
        <v>1.2738853503184714E-2</v>
      </c>
      <c r="H261" s="13">
        <v>0.01</v>
      </c>
      <c r="S261" s="19" t="s">
        <v>111</v>
      </c>
      <c r="T261">
        <v>2924</v>
      </c>
      <c r="U261" s="24" t="str">
        <f t="shared" si="15"/>
        <v>24</v>
      </c>
      <c r="W261" s="22">
        <v>92</v>
      </c>
      <c r="X261" s="9">
        <f t="shared" si="16"/>
        <v>2</v>
      </c>
      <c r="Y261" s="13">
        <f>X261/$F$107</f>
        <v>1.2738853503184714E-2</v>
      </c>
      <c r="Z261" s="13">
        <v>0.01</v>
      </c>
    </row>
    <row r="262" spans="1:26" x14ac:dyDescent="0.3">
      <c r="A262" s="19" t="s">
        <v>112</v>
      </c>
      <c r="B262">
        <v>1787</v>
      </c>
      <c r="C262" s="24" t="str">
        <f t="shared" si="14"/>
        <v>87</v>
      </c>
      <c r="E262" s="22">
        <v>93</v>
      </c>
      <c r="F262" s="9">
        <f t="shared" si="17"/>
        <v>2</v>
      </c>
      <c r="G262" s="13">
        <f>F262/$F$107</f>
        <v>1.2738853503184714E-2</v>
      </c>
      <c r="H262" s="13">
        <v>0.01</v>
      </c>
      <c r="S262" s="19" t="s">
        <v>112</v>
      </c>
      <c r="T262">
        <v>2727</v>
      </c>
      <c r="U262" s="24" t="str">
        <f t="shared" si="15"/>
        <v>27</v>
      </c>
      <c r="W262" s="22">
        <v>93</v>
      </c>
      <c r="X262" s="9">
        <f t="shared" si="16"/>
        <v>3</v>
      </c>
      <c r="Y262" s="13">
        <f>X262/$F$107</f>
        <v>1.9108280254777069E-2</v>
      </c>
      <c r="Z262" s="13">
        <v>0.01</v>
      </c>
    </row>
    <row r="263" spans="1:26" x14ac:dyDescent="0.3">
      <c r="A263" s="19" t="s">
        <v>113</v>
      </c>
      <c r="B263">
        <v>10953</v>
      </c>
      <c r="C263" s="24" t="str">
        <f t="shared" si="14"/>
        <v>53</v>
      </c>
      <c r="E263" s="22">
        <v>94</v>
      </c>
      <c r="F263" s="9">
        <f t="shared" si="17"/>
        <v>0</v>
      </c>
      <c r="G263" s="13">
        <f>F263/$F$107</f>
        <v>0</v>
      </c>
      <c r="H263" s="13">
        <v>0.01</v>
      </c>
      <c r="S263" s="19" t="s">
        <v>113</v>
      </c>
      <c r="T263">
        <v>3264</v>
      </c>
      <c r="U263" s="24" t="str">
        <f t="shared" si="15"/>
        <v>64</v>
      </c>
      <c r="W263" s="22">
        <v>94</v>
      </c>
      <c r="X263" s="9">
        <f t="shared" si="16"/>
        <v>1</v>
      </c>
      <c r="Y263" s="13">
        <f>X263/$F$107</f>
        <v>6.369426751592357E-3</v>
      </c>
      <c r="Z263" s="13">
        <v>0.01</v>
      </c>
    </row>
    <row r="264" spans="1:26" x14ac:dyDescent="0.3">
      <c r="A264" s="19" t="s">
        <v>114</v>
      </c>
      <c r="B264">
        <v>2248</v>
      </c>
      <c r="C264" s="24" t="str">
        <f t="shared" si="14"/>
        <v>48</v>
      </c>
      <c r="E264" s="22">
        <v>95</v>
      </c>
      <c r="F264" s="9">
        <f t="shared" si="17"/>
        <v>0</v>
      </c>
      <c r="G264" s="13">
        <f>F264/$F$107</f>
        <v>0</v>
      </c>
      <c r="H264" s="13">
        <v>0.01</v>
      </c>
      <c r="S264" s="19" t="s">
        <v>114</v>
      </c>
      <c r="T264">
        <v>1267</v>
      </c>
      <c r="U264" s="24" t="str">
        <f t="shared" si="15"/>
        <v>67</v>
      </c>
      <c r="W264" s="22">
        <v>95</v>
      </c>
      <c r="X264" s="9">
        <f t="shared" si="16"/>
        <v>2</v>
      </c>
      <c r="Y264" s="13">
        <f>X264/$F$107</f>
        <v>1.2738853503184714E-2</v>
      </c>
      <c r="Z264" s="13">
        <v>0.01</v>
      </c>
    </row>
    <row r="265" spans="1:26" x14ac:dyDescent="0.3">
      <c r="A265" s="19" t="s">
        <v>115</v>
      </c>
      <c r="B265">
        <v>6196</v>
      </c>
      <c r="C265" s="24" t="str">
        <f t="shared" si="14"/>
        <v>96</v>
      </c>
      <c r="E265" s="22">
        <v>96</v>
      </c>
      <c r="F265" s="9">
        <f t="shared" si="17"/>
        <v>3</v>
      </c>
      <c r="G265" s="13">
        <f>F265/$F$107</f>
        <v>1.9108280254777069E-2</v>
      </c>
      <c r="H265" s="13">
        <v>0.01</v>
      </c>
      <c r="S265" s="19" t="s">
        <v>115</v>
      </c>
      <c r="T265">
        <v>3968</v>
      </c>
      <c r="U265" s="24" t="str">
        <f t="shared" si="15"/>
        <v>68</v>
      </c>
      <c r="W265" s="22">
        <v>96</v>
      </c>
      <c r="X265" s="9">
        <f t="shared" si="16"/>
        <v>1</v>
      </c>
      <c r="Y265" s="13">
        <f>X265/$F$107</f>
        <v>6.369426751592357E-3</v>
      </c>
      <c r="Z265" s="13">
        <v>0.01</v>
      </c>
    </row>
    <row r="266" spans="1:26" x14ac:dyDescent="0.3">
      <c r="A266" s="19" t="s">
        <v>116</v>
      </c>
      <c r="B266">
        <v>3967</v>
      </c>
      <c r="C266" s="24" t="str">
        <f t="shared" si="14"/>
        <v>67</v>
      </c>
      <c r="E266" s="22">
        <v>97</v>
      </c>
      <c r="F266" s="9">
        <f t="shared" si="17"/>
        <v>0</v>
      </c>
      <c r="G266" s="13">
        <f>F266/$F$107</f>
        <v>0</v>
      </c>
      <c r="H266" s="13">
        <v>0.01</v>
      </c>
      <c r="S266" s="19" t="s">
        <v>116</v>
      </c>
      <c r="T266">
        <v>2497</v>
      </c>
      <c r="U266" s="24" t="str">
        <f t="shared" si="15"/>
        <v>97</v>
      </c>
      <c r="W266" s="22">
        <v>97</v>
      </c>
      <c r="X266" s="9">
        <f t="shared" si="16"/>
        <v>3</v>
      </c>
      <c r="Y266" s="13">
        <f>X266/$F$107</f>
        <v>1.9108280254777069E-2</v>
      </c>
      <c r="Z266" s="13">
        <v>0.01</v>
      </c>
    </row>
    <row r="267" spans="1:26" x14ac:dyDescent="0.3">
      <c r="A267" s="19" t="s">
        <v>117</v>
      </c>
      <c r="B267">
        <v>6430</v>
      </c>
      <c r="C267" s="24" t="str">
        <f t="shared" si="14"/>
        <v>30</v>
      </c>
      <c r="E267" s="22">
        <v>98</v>
      </c>
      <c r="F267" s="9">
        <f t="shared" si="17"/>
        <v>2</v>
      </c>
      <c r="G267" s="13">
        <f>F267/$F$107</f>
        <v>1.2738853503184714E-2</v>
      </c>
      <c r="H267" s="13">
        <v>0.01</v>
      </c>
      <c r="S267" s="19" t="s">
        <v>117</v>
      </c>
      <c r="T267">
        <v>4130</v>
      </c>
      <c r="U267" s="24" t="str">
        <f t="shared" si="15"/>
        <v>30</v>
      </c>
      <c r="W267" s="22">
        <v>98</v>
      </c>
      <c r="X267" s="9">
        <f t="shared" si="16"/>
        <v>1</v>
      </c>
      <c r="Y267" s="13">
        <f>X267/$F$107</f>
        <v>6.369426751592357E-3</v>
      </c>
      <c r="Z267" s="13">
        <v>0.01</v>
      </c>
    </row>
    <row r="268" spans="1:26" x14ac:dyDescent="0.3">
      <c r="A268" s="19" t="s">
        <v>118</v>
      </c>
      <c r="B268">
        <v>2045</v>
      </c>
      <c r="C268" s="24" t="str">
        <f t="shared" si="14"/>
        <v>45</v>
      </c>
      <c r="E268" s="22">
        <v>99</v>
      </c>
      <c r="F268" s="9">
        <f t="shared" si="17"/>
        <v>1</v>
      </c>
      <c r="G268" s="13">
        <f>F268/$F$107</f>
        <v>6.369426751592357E-3</v>
      </c>
      <c r="H268" s="13">
        <v>0.01</v>
      </c>
      <c r="S268" s="19" t="s">
        <v>118</v>
      </c>
      <c r="T268">
        <v>685</v>
      </c>
      <c r="U268" s="24" t="str">
        <f t="shared" si="15"/>
        <v>85</v>
      </c>
      <c r="W268" s="22">
        <v>99</v>
      </c>
      <c r="X268" s="9">
        <f t="shared" si="16"/>
        <v>0</v>
      </c>
      <c r="Y268" s="13">
        <f>X268/$F$107</f>
        <v>0</v>
      </c>
      <c r="Z268" s="13">
        <v>0.01</v>
      </c>
    </row>
    <row r="269" spans="1:26" x14ac:dyDescent="0.3">
      <c r="A269" s="19" t="s">
        <v>119</v>
      </c>
      <c r="B269">
        <v>4919</v>
      </c>
      <c r="C269" s="24" t="str">
        <f t="shared" si="14"/>
        <v>19</v>
      </c>
      <c r="S269" s="19" t="s">
        <v>119</v>
      </c>
      <c r="T269">
        <v>3827</v>
      </c>
      <c r="U269" s="24" t="str">
        <f t="shared" si="15"/>
        <v>27</v>
      </c>
    </row>
    <row r="270" spans="1:26" x14ac:dyDescent="0.3">
      <c r="A270" s="19" t="s">
        <v>120</v>
      </c>
      <c r="B270">
        <v>10923</v>
      </c>
      <c r="C270" s="24" t="str">
        <f t="shared" si="14"/>
        <v>23</v>
      </c>
      <c r="E270" t="s">
        <v>8</v>
      </c>
      <c r="F270" s="23">
        <f>SUM(F170:F268)</f>
        <v>158</v>
      </c>
      <c r="S270" s="19" t="s">
        <v>120</v>
      </c>
      <c r="T270">
        <v>4203</v>
      </c>
      <c r="U270" s="24" t="str">
        <f t="shared" si="15"/>
        <v>03</v>
      </c>
      <c r="W270" t="s">
        <v>8</v>
      </c>
      <c r="X270" s="23">
        <f>SUM(X170:X268)</f>
        <v>158</v>
      </c>
    </row>
    <row r="271" spans="1:26" x14ac:dyDescent="0.3">
      <c r="A271" s="19" t="s">
        <v>121</v>
      </c>
      <c r="B271">
        <v>2926</v>
      </c>
      <c r="C271" s="24" t="str">
        <f t="shared" si="14"/>
        <v>26</v>
      </c>
      <c r="S271" s="19" t="s">
        <v>121</v>
      </c>
      <c r="T271">
        <v>928</v>
      </c>
      <c r="U271" s="24" t="str">
        <f t="shared" si="15"/>
        <v>28</v>
      </c>
    </row>
    <row r="272" spans="1:26" ht="15" thickBot="1" x14ac:dyDescent="0.35">
      <c r="A272" s="19" t="s">
        <v>122</v>
      </c>
      <c r="B272">
        <v>8245</v>
      </c>
      <c r="C272" s="24" t="str">
        <f t="shared" si="14"/>
        <v>45</v>
      </c>
      <c r="S272" s="19" t="s">
        <v>122</v>
      </c>
      <c r="T272">
        <v>3148</v>
      </c>
      <c r="U272" s="24" t="str">
        <f t="shared" si="15"/>
        <v>48</v>
      </c>
    </row>
    <row r="273" spans="1:26" ht="15.6" thickTop="1" thickBot="1" x14ac:dyDescent="0.35">
      <c r="A273" s="19" t="s">
        <v>123</v>
      </c>
      <c r="B273">
        <v>12488</v>
      </c>
      <c r="C273" s="24" t="str">
        <f t="shared" si="14"/>
        <v>88</v>
      </c>
      <c r="E273" s="4" t="s">
        <v>6</v>
      </c>
      <c r="F273" s="4" t="s">
        <v>7</v>
      </c>
      <c r="G273" s="4" t="s">
        <v>14</v>
      </c>
      <c r="H273" s="4" t="s">
        <v>15</v>
      </c>
      <c r="S273" s="19" t="s">
        <v>123</v>
      </c>
      <c r="T273">
        <v>2294</v>
      </c>
      <c r="U273" s="24" t="str">
        <f t="shared" si="15"/>
        <v>94</v>
      </c>
    </row>
    <row r="274" spans="1:26" ht="15.6" thickTop="1" thickBot="1" x14ac:dyDescent="0.35">
      <c r="A274" s="19" t="s">
        <v>124</v>
      </c>
      <c r="B274">
        <v>30124</v>
      </c>
      <c r="C274" s="24" t="str">
        <f t="shared" si="14"/>
        <v>24</v>
      </c>
      <c r="E274" s="10">
        <v>0</v>
      </c>
      <c r="F274" s="9">
        <f>COUNTIF($C$6:$C$327,E274)</f>
        <v>3</v>
      </c>
      <c r="G274" s="13">
        <f>F274/$F$375</f>
        <v>9.5238095238095247E-3</v>
      </c>
      <c r="H274" s="13">
        <v>0.01</v>
      </c>
      <c r="S274" s="19" t="s">
        <v>124</v>
      </c>
      <c r="T274">
        <v>47246</v>
      </c>
      <c r="U274" s="24" t="str">
        <f t="shared" si="15"/>
        <v>46</v>
      </c>
      <c r="W274" s="15" t="s">
        <v>12</v>
      </c>
      <c r="X274" s="17"/>
    </row>
    <row r="275" spans="1:26" ht="15.6" thickTop="1" thickBot="1" x14ac:dyDescent="0.35">
      <c r="A275" s="19" t="s">
        <v>125</v>
      </c>
      <c r="B275">
        <v>23389</v>
      </c>
      <c r="C275" s="24" t="str">
        <f t="shared" si="14"/>
        <v>89</v>
      </c>
      <c r="E275" s="10">
        <v>1</v>
      </c>
      <c r="F275" s="9">
        <f>COUNTIF($C$6:$C$327,E275)</f>
        <v>3</v>
      </c>
      <c r="G275" s="13">
        <f>F275/$F$375</f>
        <v>9.5238095238095247E-3</v>
      </c>
      <c r="H275" s="13">
        <v>0.01</v>
      </c>
      <c r="S275" s="19" t="s">
        <v>125</v>
      </c>
      <c r="T275">
        <v>29187</v>
      </c>
      <c r="U275" s="24" t="str">
        <f t="shared" si="15"/>
        <v>87</v>
      </c>
      <c r="W275" s="4" t="s">
        <v>6</v>
      </c>
      <c r="X275" s="4" t="s">
        <v>7</v>
      </c>
      <c r="Y275" s="4" t="s">
        <v>14</v>
      </c>
      <c r="Z275" s="4" t="s">
        <v>15</v>
      </c>
    </row>
    <row r="276" spans="1:26" ht="15" thickTop="1" x14ac:dyDescent="0.3">
      <c r="A276" s="19" t="s">
        <v>126</v>
      </c>
      <c r="B276">
        <v>17105</v>
      </c>
      <c r="C276" s="24" t="str">
        <f t="shared" si="14"/>
        <v>05</v>
      </c>
      <c r="E276" s="10">
        <v>2</v>
      </c>
      <c r="F276" s="9">
        <f t="shared" ref="F276:F339" si="18">COUNTIF($C$6:$C$327,E276)</f>
        <v>2</v>
      </c>
      <c r="G276" s="13">
        <f>F276/$F$375</f>
        <v>6.3492063492063492E-3</v>
      </c>
      <c r="H276" s="13">
        <v>0.01</v>
      </c>
      <c r="S276" s="19" t="s">
        <v>126</v>
      </c>
      <c r="T276">
        <v>7459</v>
      </c>
      <c r="U276" s="24" t="str">
        <f t="shared" si="15"/>
        <v>59</v>
      </c>
      <c r="W276" s="10">
        <v>0</v>
      </c>
      <c r="X276" s="9">
        <f>COUNTIF($U$7:$U$327,W276)</f>
        <v>3</v>
      </c>
      <c r="Y276" s="13">
        <f>X276/$X$377</f>
        <v>9.5238095238095247E-3</v>
      </c>
      <c r="Z276" s="13">
        <v>0.01</v>
      </c>
    </row>
    <row r="277" spans="1:26" x14ac:dyDescent="0.3">
      <c r="A277" s="19" t="s">
        <v>127</v>
      </c>
      <c r="B277">
        <v>5498</v>
      </c>
      <c r="C277" s="24" t="str">
        <f t="shared" si="14"/>
        <v>98</v>
      </c>
      <c r="E277" s="10">
        <v>3</v>
      </c>
      <c r="F277" s="9">
        <f t="shared" si="18"/>
        <v>5</v>
      </c>
      <c r="G277" s="13">
        <f>F277/$F$375</f>
        <v>1.5873015873015872E-2</v>
      </c>
      <c r="H277" s="13">
        <v>0.01</v>
      </c>
      <c r="S277" s="19" t="s">
        <v>127</v>
      </c>
      <c r="T277">
        <v>2321</v>
      </c>
      <c r="U277" s="24" t="str">
        <f t="shared" si="15"/>
        <v>21</v>
      </c>
      <c r="W277" s="10">
        <v>1</v>
      </c>
      <c r="X277" s="9">
        <f t="shared" ref="X277:X340" si="19">COUNTIF($U$7:$U$327,W277)</f>
        <v>4</v>
      </c>
      <c r="Y277" s="13">
        <f>X277/$F$107</f>
        <v>2.5477707006369428E-2</v>
      </c>
      <c r="Z277" s="13">
        <v>0.01</v>
      </c>
    </row>
    <row r="278" spans="1:26" x14ac:dyDescent="0.3">
      <c r="A278" s="19" t="s">
        <v>128</v>
      </c>
      <c r="B278">
        <v>53423</v>
      </c>
      <c r="C278" s="24" t="str">
        <f t="shared" si="14"/>
        <v>23</v>
      </c>
      <c r="E278" s="10">
        <v>4</v>
      </c>
      <c r="F278" s="9">
        <f t="shared" si="18"/>
        <v>3</v>
      </c>
      <c r="G278" s="13">
        <f>F278/$F$375</f>
        <v>9.5238095238095247E-3</v>
      </c>
      <c r="H278" s="13">
        <v>0.01</v>
      </c>
      <c r="S278" s="19" t="s">
        <v>128</v>
      </c>
      <c r="T278">
        <v>28713</v>
      </c>
      <c r="U278" s="24" t="str">
        <f t="shared" si="15"/>
        <v>13</v>
      </c>
      <c r="W278" s="10">
        <v>2</v>
      </c>
      <c r="X278" s="9">
        <f t="shared" si="19"/>
        <v>3</v>
      </c>
      <c r="Y278" s="13">
        <f>X278/$F$107</f>
        <v>1.9108280254777069E-2</v>
      </c>
      <c r="Z278" s="13">
        <v>0.01</v>
      </c>
    </row>
    <row r="279" spans="1:26" x14ac:dyDescent="0.3">
      <c r="A279" s="19" t="s">
        <v>129</v>
      </c>
      <c r="B279">
        <v>6473</v>
      </c>
      <c r="C279" s="24" t="str">
        <f t="shared" si="14"/>
        <v>73</v>
      </c>
      <c r="E279" s="10">
        <v>5</v>
      </c>
      <c r="F279" s="9">
        <f t="shared" si="18"/>
        <v>7</v>
      </c>
      <c r="G279" s="13">
        <f>F279/$F$375</f>
        <v>2.2222222222222223E-2</v>
      </c>
      <c r="H279" s="13">
        <v>0.01</v>
      </c>
      <c r="S279" s="19" t="s">
        <v>129</v>
      </c>
      <c r="T279">
        <v>5692</v>
      </c>
      <c r="U279" s="24" t="str">
        <f t="shared" si="15"/>
        <v>92</v>
      </c>
      <c r="W279" s="10">
        <v>3</v>
      </c>
      <c r="X279" s="9">
        <f t="shared" si="19"/>
        <v>3</v>
      </c>
      <c r="Y279" s="13">
        <f>X279/$F$107</f>
        <v>1.9108280254777069E-2</v>
      </c>
      <c r="Z279" s="13">
        <v>0.01</v>
      </c>
    </row>
    <row r="280" spans="1:26" x14ac:dyDescent="0.3">
      <c r="A280" s="19" t="s">
        <v>130</v>
      </c>
      <c r="B280">
        <v>13859</v>
      </c>
      <c r="C280" s="24" t="str">
        <f t="shared" si="14"/>
        <v>59</v>
      </c>
      <c r="E280" s="10">
        <v>6</v>
      </c>
      <c r="F280" s="9">
        <f t="shared" si="18"/>
        <v>3</v>
      </c>
      <c r="G280" s="13">
        <f>F280/$F$375</f>
        <v>9.5238095238095247E-3</v>
      </c>
      <c r="H280" s="13">
        <v>0.01</v>
      </c>
      <c r="S280" s="19" t="s">
        <v>130</v>
      </c>
      <c r="T280">
        <v>2676</v>
      </c>
      <c r="U280" s="24" t="str">
        <f t="shared" si="15"/>
        <v>76</v>
      </c>
      <c r="W280" s="10">
        <v>4</v>
      </c>
      <c r="X280" s="9">
        <f t="shared" si="19"/>
        <v>1</v>
      </c>
      <c r="Y280" s="13">
        <f>X280/$F$107</f>
        <v>6.369426751592357E-3</v>
      </c>
      <c r="Z280" s="13">
        <v>0.01</v>
      </c>
    </row>
    <row r="281" spans="1:26" x14ac:dyDescent="0.3">
      <c r="A281" s="19" t="s">
        <v>131</v>
      </c>
      <c r="B281">
        <v>7810</v>
      </c>
      <c r="C281" s="24" t="str">
        <f t="shared" si="14"/>
        <v>10</v>
      </c>
      <c r="E281" s="10">
        <v>7</v>
      </c>
      <c r="F281" s="9">
        <f t="shared" si="18"/>
        <v>4</v>
      </c>
      <c r="G281" s="13">
        <f>F281/$F$375</f>
        <v>1.2698412698412698E-2</v>
      </c>
      <c r="H281" s="13">
        <v>0.01</v>
      </c>
      <c r="S281" s="19" t="s">
        <v>131</v>
      </c>
      <c r="T281">
        <v>1002</v>
      </c>
      <c r="U281" s="24" t="str">
        <f t="shared" si="15"/>
        <v>02</v>
      </c>
      <c r="W281" s="10">
        <v>5</v>
      </c>
      <c r="X281" s="9">
        <f t="shared" si="19"/>
        <v>4</v>
      </c>
      <c r="Y281" s="13">
        <f>X281/$F$107</f>
        <v>2.5477707006369428E-2</v>
      </c>
      <c r="Z281" s="13">
        <v>0.01</v>
      </c>
    </row>
    <row r="282" spans="1:26" x14ac:dyDescent="0.3">
      <c r="A282" s="19" t="s">
        <v>132</v>
      </c>
      <c r="B282">
        <v>9042</v>
      </c>
      <c r="C282" s="24" t="str">
        <f t="shared" si="14"/>
        <v>42</v>
      </c>
      <c r="E282" s="10">
        <v>8</v>
      </c>
      <c r="F282" s="9">
        <f t="shared" si="18"/>
        <v>2</v>
      </c>
      <c r="G282" s="13">
        <f>F282/$F$375</f>
        <v>6.3492063492063492E-3</v>
      </c>
      <c r="H282" s="13">
        <v>0.01</v>
      </c>
      <c r="S282" s="19" t="s">
        <v>132</v>
      </c>
      <c r="T282">
        <v>1428</v>
      </c>
      <c r="U282" s="24" t="str">
        <f t="shared" si="15"/>
        <v>28</v>
      </c>
      <c r="W282" s="10">
        <v>6</v>
      </c>
      <c r="X282" s="9">
        <f t="shared" si="19"/>
        <v>7</v>
      </c>
      <c r="Y282" s="13">
        <f>X282/$F$107</f>
        <v>4.4585987261146494E-2</v>
      </c>
      <c r="Z282" s="13">
        <v>0.01</v>
      </c>
    </row>
    <row r="283" spans="1:26" x14ac:dyDescent="0.3">
      <c r="A283" s="19" t="s">
        <v>133</v>
      </c>
      <c r="B283">
        <v>13268</v>
      </c>
      <c r="C283" s="24" t="str">
        <f t="shared" si="14"/>
        <v>68</v>
      </c>
      <c r="E283" s="10">
        <v>9</v>
      </c>
      <c r="F283" s="9">
        <f t="shared" si="18"/>
        <v>5</v>
      </c>
      <c r="G283" s="13">
        <f>F283/$F$375</f>
        <v>1.5873015873015872E-2</v>
      </c>
      <c r="H283" s="13">
        <v>0.01</v>
      </c>
      <c r="S283" s="19" t="s">
        <v>133</v>
      </c>
      <c r="T283">
        <v>3530</v>
      </c>
      <c r="U283" s="24" t="str">
        <f t="shared" si="15"/>
        <v>30</v>
      </c>
      <c r="W283" s="10">
        <v>7</v>
      </c>
      <c r="X283" s="9">
        <f t="shared" si="19"/>
        <v>3</v>
      </c>
      <c r="Y283" s="13">
        <f>X283/$F$107</f>
        <v>1.9108280254777069E-2</v>
      </c>
      <c r="Z283" s="13">
        <v>0.01</v>
      </c>
    </row>
    <row r="284" spans="1:26" x14ac:dyDescent="0.3">
      <c r="A284" s="19" t="s">
        <v>134</v>
      </c>
      <c r="B284">
        <v>2787</v>
      </c>
      <c r="C284" s="24" t="str">
        <f t="shared" si="14"/>
        <v>87</v>
      </c>
      <c r="E284" s="10">
        <v>10</v>
      </c>
      <c r="F284" s="9">
        <f t="shared" si="18"/>
        <v>4</v>
      </c>
      <c r="G284" s="13">
        <f>F284/$F$375</f>
        <v>1.2698412698412698E-2</v>
      </c>
      <c r="H284" s="13">
        <v>0.01</v>
      </c>
      <c r="S284" s="19" t="s">
        <v>134</v>
      </c>
      <c r="T284">
        <v>1139</v>
      </c>
      <c r="U284" s="24" t="str">
        <f t="shared" si="15"/>
        <v>39</v>
      </c>
      <c r="W284" s="10">
        <v>8</v>
      </c>
      <c r="X284" s="9">
        <f t="shared" si="19"/>
        <v>4</v>
      </c>
      <c r="Y284" s="13">
        <f>X284/$F$107</f>
        <v>2.5477707006369428E-2</v>
      </c>
      <c r="Z284" s="13">
        <v>0.01</v>
      </c>
    </row>
    <row r="285" spans="1:26" x14ac:dyDescent="0.3">
      <c r="A285" s="19" t="s">
        <v>135</v>
      </c>
      <c r="B285">
        <v>8191</v>
      </c>
      <c r="C285" s="24" t="str">
        <f t="shared" si="14"/>
        <v>91</v>
      </c>
      <c r="E285" s="10">
        <v>11</v>
      </c>
      <c r="F285" s="9">
        <f t="shared" si="18"/>
        <v>2</v>
      </c>
      <c r="G285" s="13">
        <f>F285/$F$375</f>
        <v>6.3492063492063492E-3</v>
      </c>
      <c r="H285" s="13">
        <v>0.01</v>
      </c>
      <c r="S285" s="19" t="s">
        <v>135</v>
      </c>
      <c r="T285">
        <v>3191</v>
      </c>
      <c r="U285" s="24" t="str">
        <f t="shared" si="15"/>
        <v>91</v>
      </c>
      <c r="W285" s="10">
        <v>9</v>
      </c>
      <c r="X285" s="9">
        <f t="shared" si="19"/>
        <v>3</v>
      </c>
      <c r="Y285" s="13">
        <f>X285/$F$107</f>
        <v>1.9108280254777069E-2</v>
      </c>
      <c r="Z285" s="13">
        <v>0.01</v>
      </c>
    </row>
    <row r="286" spans="1:26" x14ac:dyDescent="0.3">
      <c r="A286" s="19" t="s">
        <v>136</v>
      </c>
      <c r="B286">
        <v>600</v>
      </c>
      <c r="C286" s="24" t="str">
        <f t="shared" si="14"/>
        <v>00</v>
      </c>
      <c r="E286" s="10">
        <v>12</v>
      </c>
      <c r="F286" s="9">
        <f t="shared" si="18"/>
        <v>5</v>
      </c>
      <c r="G286" s="13">
        <f>F286/$F$375</f>
        <v>1.5873015873015872E-2</v>
      </c>
      <c r="H286" s="13">
        <v>0.01</v>
      </c>
      <c r="S286" s="19" t="s">
        <v>136</v>
      </c>
      <c r="T286">
        <v>470</v>
      </c>
      <c r="U286" s="24" t="str">
        <f t="shared" si="15"/>
        <v>70</v>
      </c>
      <c r="W286" s="10">
        <v>10</v>
      </c>
      <c r="X286" s="9">
        <f t="shared" si="19"/>
        <v>4</v>
      </c>
      <c r="Y286" s="13">
        <f>X286/$F$107</f>
        <v>2.5477707006369428E-2</v>
      </c>
      <c r="Z286" s="13">
        <v>0.01</v>
      </c>
    </row>
    <row r="287" spans="1:26" x14ac:dyDescent="0.3">
      <c r="A287" s="19" t="s">
        <v>137</v>
      </c>
      <c r="B287">
        <v>7390</v>
      </c>
      <c r="C287" s="24" t="str">
        <f t="shared" si="14"/>
        <v>90</v>
      </c>
      <c r="E287" s="10">
        <v>13</v>
      </c>
      <c r="F287" s="9">
        <f t="shared" si="18"/>
        <v>1</v>
      </c>
      <c r="G287" s="13">
        <f>F287/$F$375</f>
        <v>3.1746031746031746E-3</v>
      </c>
      <c r="H287" s="13">
        <v>0.01</v>
      </c>
      <c r="S287" s="19" t="s">
        <v>137</v>
      </c>
      <c r="T287">
        <v>1825</v>
      </c>
      <c r="U287" s="24" t="str">
        <f t="shared" si="15"/>
        <v>25</v>
      </c>
      <c r="W287" s="10">
        <v>11</v>
      </c>
      <c r="X287" s="9">
        <f t="shared" si="19"/>
        <v>3</v>
      </c>
      <c r="Y287" s="13">
        <f>X287/$F$107</f>
        <v>1.9108280254777069E-2</v>
      </c>
      <c r="Z287" s="13">
        <v>0.01</v>
      </c>
    </row>
    <row r="288" spans="1:26" x14ac:dyDescent="0.3">
      <c r="A288" s="19" t="s">
        <v>138</v>
      </c>
      <c r="B288">
        <v>1404</v>
      </c>
      <c r="C288" s="24" t="str">
        <f t="shared" si="14"/>
        <v>04</v>
      </c>
      <c r="E288" s="10">
        <v>14</v>
      </c>
      <c r="F288" s="9">
        <f t="shared" si="18"/>
        <v>4</v>
      </c>
      <c r="G288" s="13">
        <f>F288/$F$375</f>
        <v>1.2698412698412698E-2</v>
      </c>
      <c r="H288" s="13">
        <v>0.01</v>
      </c>
      <c r="S288" s="19" t="s">
        <v>138</v>
      </c>
      <c r="T288">
        <v>1606</v>
      </c>
      <c r="U288" s="24" t="str">
        <f t="shared" si="15"/>
        <v>06</v>
      </c>
      <c r="W288" s="10">
        <v>12</v>
      </c>
      <c r="X288" s="9">
        <f t="shared" si="19"/>
        <v>4</v>
      </c>
      <c r="Y288" s="13">
        <f>X288/$F$107</f>
        <v>2.5477707006369428E-2</v>
      </c>
      <c r="Z288" s="13">
        <v>0.01</v>
      </c>
    </row>
    <row r="289" spans="1:26" x14ac:dyDescent="0.3">
      <c r="A289" s="19" t="s">
        <v>139</v>
      </c>
      <c r="B289">
        <v>26973</v>
      </c>
      <c r="C289" s="24" t="str">
        <f t="shared" si="14"/>
        <v>73</v>
      </c>
      <c r="E289" s="10">
        <v>15</v>
      </c>
      <c r="F289" s="9">
        <f t="shared" si="18"/>
        <v>5</v>
      </c>
      <c r="G289" s="13">
        <f>F289/$F$375</f>
        <v>1.5873015873015872E-2</v>
      </c>
      <c r="H289" s="13">
        <v>0.01</v>
      </c>
      <c r="S289" s="19" t="s">
        <v>139</v>
      </c>
      <c r="T289">
        <v>56474</v>
      </c>
      <c r="U289" s="24" t="str">
        <f t="shared" si="15"/>
        <v>74</v>
      </c>
      <c r="W289" s="10">
        <v>13</v>
      </c>
      <c r="X289" s="9">
        <f t="shared" si="19"/>
        <v>4</v>
      </c>
      <c r="Y289" s="13">
        <f>X289/$F$107</f>
        <v>2.5477707006369428E-2</v>
      </c>
      <c r="Z289" s="13">
        <v>0.01</v>
      </c>
    </row>
    <row r="290" spans="1:26" x14ac:dyDescent="0.3">
      <c r="A290" s="19" t="s">
        <v>140</v>
      </c>
      <c r="B290">
        <v>12696</v>
      </c>
      <c r="C290" s="24" t="str">
        <f t="shared" si="14"/>
        <v>96</v>
      </c>
      <c r="E290" s="10">
        <v>16</v>
      </c>
      <c r="F290" s="9">
        <f t="shared" si="18"/>
        <v>3</v>
      </c>
      <c r="G290" s="13">
        <f>F290/$F$375</f>
        <v>9.5238095238095247E-3</v>
      </c>
      <c r="H290" s="13">
        <v>0.01</v>
      </c>
      <c r="S290" s="19" t="s">
        <v>140</v>
      </c>
      <c r="T290">
        <v>30605</v>
      </c>
      <c r="U290" s="24" t="str">
        <f t="shared" si="15"/>
        <v>05</v>
      </c>
      <c r="W290" s="10">
        <v>14</v>
      </c>
      <c r="X290" s="9">
        <f t="shared" si="19"/>
        <v>1</v>
      </c>
      <c r="Y290" s="13">
        <f>X290/$F$107</f>
        <v>6.369426751592357E-3</v>
      </c>
      <c r="Z290" s="13">
        <v>0.01</v>
      </c>
    </row>
    <row r="291" spans="1:26" x14ac:dyDescent="0.3">
      <c r="A291" s="19" t="s">
        <v>141</v>
      </c>
      <c r="B291">
        <v>1782</v>
      </c>
      <c r="C291" s="24" t="str">
        <f t="shared" si="14"/>
        <v>82</v>
      </c>
      <c r="E291" s="10">
        <v>17</v>
      </c>
      <c r="F291" s="9">
        <f t="shared" si="18"/>
        <v>0</v>
      </c>
      <c r="G291" s="13">
        <f>F291/$F$375</f>
        <v>0</v>
      </c>
      <c r="H291" s="13">
        <v>0.01</v>
      </c>
      <c r="S291" s="19" t="s">
        <v>141</v>
      </c>
      <c r="T291">
        <v>439</v>
      </c>
      <c r="U291" s="24" t="str">
        <f t="shared" si="15"/>
        <v>39</v>
      </c>
      <c r="W291" s="10">
        <v>15</v>
      </c>
      <c r="X291" s="9">
        <f t="shared" si="19"/>
        <v>3</v>
      </c>
      <c r="Y291" s="13">
        <f>X291/$F$107</f>
        <v>1.9108280254777069E-2</v>
      </c>
      <c r="Z291" s="13">
        <v>0.01</v>
      </c>
    </row>
    <row r="292" spans="1:26" x14ac:dyDescent="0.3">
      <c r="A292" s="19" t="s">
        <v>142</v>
      </c>
      <c r="B292">
        <v>3892</v>
      </c>
      <c r="C292" s="24" t="str">
        <f t="shared" si="14"/>
        <v>92</v>
      </c>
      <c r="E292" s="10">
        <v>18</v>
      </c>
      <c r="F292" s="9">
        <f t="shared" si="18"/>
        <v>3</v>
      </c>
      <c r="G292" s="13">
        <f>F292/$F$375</f>
        <v>9.5238095238095247E-3</v>
      </c>
      <c r="H292" s="13">
        <v>0.01</v>
      </c>
      <c r="S292" s="19" t="s">
        <v>142</v>
      </c>
      <c r="T292">
        <v>2589</v>
      </c>
      <c r="U292" s="24" t="str">
        <f t="shared" si="15"/>
        <v>89</v>
      </c>
      <c r="W292" s="10">
        <v>16</v>
      </c>
      <c r="X292" s="9">
        <f t="shared" si="19"/>
        <v>2</v>
      </c>
      <c r="Y292" s="13">
        <f>X292/$F$107</f>
        <v>1.2738853503184714E-2</v>
      </c>
      <c r="Z292" s="13">
        <v>0.01</v>
      </c>
    </row>
    <row r="293" spans="1:26" x14ac:dyDescent="0.3">
      <c r="A293" s="19" t="s">
        <v>143</v>
      </c>
      <c r="B293">
        <v>2593</v>
      </c>
      <c r="C293" s="24" t="str">
        <f t="shared" si="14"/>
        <v>93</v>
      </c>
      <c r="E293" s="10">
        <v>19</v>
      </c>
      <c r="F293" s="9">
        <f t="shared" si="18"/>
        <v>4</v>
      </c>
      <c r="G293" s="13">
        <f>F293/$F$375</f>
        <v>1.2698412698412698E-2</v>
      </c>
      <c r="H293" s="13">
        <v>0.01</v>
      </c>
      <c r="S293" s="19" t="s">
        <v>143</v>
      </c>
      <c r="T293">
        <v>1184</v>
      </c>
      <c r="U293" s="24" t="str">
        <f t="shared" si="15"/>
        <v>84</v>
      </c>
      <c r="W293" s="10">
        <v>17</v>
      </c>
      <c r="X293" s="9">
        <f t="shared" si="19"/>
        <v>3</v>
      </c>
      <c r="Y293" s="13">
        <f>X293/$F$107</f>
        <v>1.9108280254777069E-2</v>
      </c>
      <c r="Z293" s="13">
        <v>0.01</v>
      </c>
    </row>
    <row r="294" spans="1:26" x14ac:dyDescent="0.3">
      <c r="A294" s="19" t="s">
        <v>144</v>
      </c>
      <c r="B294">
        <v>17065</v>
      </c>
      <c r="C294" s="24" t="str">
        <f t="shared" si="14"/>
        <v>65</v>
      </c>
      <c r="E294" s="10">
        <v>20</v>
      </c>
      <c r="F294" s="9">
        <f t="shared" si="18"/>
        <v>2</v>
      </c>
      <c r="G294" s="13">
        <f>F294/$F$375</f>
        <v>6.3492063492063492E-3</v>
      </c>
      <c r="H294" s="13">
        <v>0.01</v>
      </c>
      <c r="S294" s="19" t="s">
        <v>144</v>
      </c>
      <c r="T294">
        <v>10952</v>
      </c>
      <c r="U294" s="24" t="str">
        <f t="shared" si="15"/>
        <v>52</v>
      </c>
      <c r="W294" s="10">
        <v>18</v>
      </c>
      <c r="X294" s="9">
        <f t="shared" si="19"/>
        <v>3</v>
      </c>
      <c r="Y294" s="13">
        <f>X294/$F$107</f>
        <v>1.9108280254777069E-2</v>
      </c>
      <c r="Z294" s="13">
        <v>0.01</v>
      </c>
    </row>
    <row r="295" spans="1:26" x14ac:dyDescent="0.3">
      <c r="A295" s="19" t="s">
        <v>145</v>
      </c>
      <c r="B295">
        <v>9343</v>
      </c>
      <c r="C295" s="24" t="str">
        <f t="shared" si="14"/>
        <v>43</v>
      </c>
      <c r="E295" s="10">
        <v>21</v>
      </c>
      <c r="F295" s="9">
        <f t="shared" si="18"/>
        <v>1</v>
      </c>
      <c r="G295" s="13">
        <f>F295/$F$375</f>
        <v>3.1746031746031746E-3</v>
      </c>
      <c r="H295" s="13">
        <v>0.01</v>
      </c>
      <c r="S295" s="19" t="s">
        <v>145</v>
      </c>
      <c r="T295">
        <v>2186</v>
      </c>
      <c r="U295" s="24" t="str">
        <f t="shared" si="15"/>
        <v>86</v>
      </c>
      <c r="W295" s="10">
        <v>19</v>
      </c>
      <c r="X295" s="9">
        <f t="shared" si="19"/>
        <v>1</v>
      </c>
      <c r="Y295" s="13">
        <f>X295/$F$107</f>
        <v>6.369426751592357E-3</v>
      </c>
      <c r="Z295" s="13">
        <v>0.01</v>
      </c>
    </row>
    <row r="296" spans="1:26" x14ac:dyDescent="0.3">
      <c r="A296" s="19" t="s">
        <v>146</v>
      </c>
      <c r="B296">
        <v>798</v>
      </c>
      <c r="C296" s="24" t="str">
        <f t="shared" si="14"/>
        <v>98</v>
      </c>
      <c r="E296" s="10">
        <v>22</v>
      </c>
      <c r="F296" s="9">
        <f t="shared" si="18"/>
        <v>3</v>
      </c>
      <c r="G296" s="13">
        <f>F296/$F$375</f>
        <v>9.5238095238095247E-3</v>
      </c>
      <c r="H296" s="13">
        <v>0.01</v>
      </c>
      <c r="S296" s="19" t="s">
        <v>146</v>
      </c>
      <c r="T296">
        <v>1108</v>
      </c>
      <c r="U296" s="24" t="str">
        <f t="shared" si="15"/>
        <v>08</v>
      </c>
      <c r="W296" s="10">
        <v>20</v>
      </c>
      <c r="X296" s="9">
        <f t="shared" si="19"/>
        <v>2</v>
      </c>
      <c r="Y296" s="13">
        <f>X296/$F$107</f>
        <v>1.2738853503184714E-2</v>
      </c>
      <c r="Z296" s="13">
        <v>0.01</v>
      </c>
    </row>
    <row r="297" spans="1:26" x14ac:dyDescent="0.3">
      <c r="A297" s="19" t="s">
        <v>147</v>
      </c>
      <c r="B297">
        <v>5743</v>
      </c>
      <c r="C297" s="24" t="str">
        <f t="shared" ref="C297:C327" si="20">(RIGHT(B297,2))</f>
        <v>43</v>
      </c>
      <c r="E297" s="10">
        <v>23</v>
      </c>
      <c r="F297" s="9">
        <f t="shared" si="18"/>
        <v>4</v>
      </c>
      <c r="G297" s="13">
        <f>F297/$F$375</f>
        <v>1.2698412698412698E-2</v>
      </c>
      <c r="H297" s="13">
        <v>0.01</v>
      </c>
      <c r="S297" s="19" t="s">
        <v>147</v>
      </c>
      <c r="T297">
        <v>6114</v>
      </c>
      <c r="U297" s="24" t="str">
        <f t="shared" ref="U297:U327" si="21">(RIGHT(T297,2))</f>
        <v>14</v>
      </c>
      <c r="W297" s="10">
        <v>21</v>
      </c>
      <c r="X297" s="9">
        <f t="shared" si="19"/>
        <v>4</v>
      </c>
      <c r="Y297" s="13">
        <f>X297/$F$107</f>
        <v>2.5477707006369428E-2</v>
      </c>
      <c r="Z297" s="13">
        <v>0.01</v>
      </c>
    </row>
    <row r="298" spans="1:26" x14ac:dyDescent="0.3">
      <c r="A298" s="19" t="s">
        <v>148</v>
      </c>
      <c r="B298">
        <v>1384</v>
      </c>
      <c r="C298" s="24" t="str">
        <f t="shared" si="20"/>
        <v>84</v>
      </c>
      <c r="E298" s="10">
        <v>24</v>
      </c>
      <c r="F298" s="9">
        <f t="shared" si="18"/>
        <v>3</v>
      </c>
      <c r="G298" s="13">
        <f>F298/$F$375</f>
        <v>9.5238095238095247E-3</v>
      </c>
      <c r="H298" s="13">
        <v>0.01</v>
      </c>
      <c r="S298" s="19" t="s">
        <v>148</v>
      </c>
      <c r="T298">
        <v>2012</v>
      </c>
      <c r="U298" s="24" t="str">
        <f t="shared" si="21"/>
        <v>12</v>
      </c>
      <c r="W298" s="10">
        <v>22</v>
      </c>
      <c r="X298" s="9">
        <f t="shared" si="19"/>
        <v>4</v>
      </c>
      <c r="Y298" s="13">
        <f>X298/$F$107</f>
        <v>2.5477707006369428E-2</v>
      </c>
      <c r="Z298" s="13">
        <v>0.01</v>
      </c>
    </row>
    <row r="299" spans="1:26" x14ac:dyDescent="0.3">
      <c r="A299" s="19" t="s">
        <v>149</v>
      </c>
      <c r="B299">
        <v>366</v>
      </c>
      <c r="C299" s="24" t="str">
        <f t="shared" si="20"/>
        <v>66</v>
      </c>
      <c r="E299" s="10">
        <v>25</v>
      </c>
      <c r="F299" s="9">
        <f t="shared" si="18"/>
        <v>2</v>
      </c>
      <c r="G299" s="13">
        <f>F299/$F$375</f>
        <v>6.3492063492063492E-3</v>
      </c>
      <c r="H299" s="13">
        <v>0.01</v>
      </c>
      <c r="S299" s="19" t="s">
        <v>149</v>
      </c>
      <c r="T299">
        <v>521</v>
      </c>
      <c r="U299" s="24" t="str">
        <f t="shared" si="21"/>
        <v>21</v>
      </c>
      <c r="W299" s="10">
        <v>23</v>
      </c>
      <c r="X299" s="9">
        <f t="shared" si="19"/>
        <v>4</v>
      </c>
      <c r="Y299" s="13">
        <f>X299/$F$107</f>
        <v>2.5477707006369428E-2</v>
      </c>
      <c r="Z299" s="13">
        <v>0.01</v>
      </c>
    </row>
    <row r="300" spans="1:26" x14ac:dyDescent="0.3">
      <c r="A300" s="19" t="s">
        <v>150</v>
      </c>
      <c r="B300">
        <v>5949</v>
      </c>
      <c r="C300" s="24" t="str">
        <f t="shared" si="20"/>
        <v>49</v>
      </c>
      <c r="E300" s="10">
        <v>26</v>
      </c>
      <c r="F300" s="9">
        <f t="shared" si="18"/>
        <v>8</v>
      </c>
      <c r="G300" s="13">
        <f>F300/$F$375</f>
        <v>2.5396825396825397E-2</v>
      </c>
      <c r="H300" s="13">
        <v>0.01</v>
      </c>
      <c r="S300" s="19" t="s">
        <v>150</v>
      </c>
      <c r="T300">
        <v>1978</v>
      </c>
      <c r="U300" s="24" t="str">
        <f t="shared" si="21"/>
        <v>78</v>
      </c>
      <c r="W300" s="10">
        <v>24</v>
      </c>
      <c r="X300" s="9">
        <f t="shared" si="19"/>
        <v>3</v>
      </c>
      <c r="Y300" s="13">
        <f>X300/$F$107</f>
        <v>1.9108280254777069E-2</v>
      </c>
      <c r="Z300" s="13">
        <v>0.01</v>
      </c>
    </row>
    <row r="301" spans="1:26" x14ac:dyDescent="0.3">
      <c r="A301" s="19" t="s">
        <v>151</v>
      </c>
      <c r="B301">
        <v>2387</v>
      </c>
      <c r="C301" s="24" t="str">
        <f t="shared" si="20"/>
        <v>87</v>
      </c>
      <c r="E301" s="10">
        <v>27</v>
      </c>
      <c r="F301" s="9">
        <f t="shared" si="18"/>
        <v>1</v>
      </c>
      <c r="G301" s="13">
        <f>F301/$F$375</f>
        <v>3.1746031746031746E-3</v>
      </c>
      <c r="H301" s="13">
        <v>0.01</v>
      </c>
      <c r="S301" s="19" t="s">
        <v>151</v>
      </c>
      <c r="T301">
        <v>1307</v>
      </c>
      <c r="U301" s="24" t="str">
        <f t="shared" si="21"/>
        <v>07</v>
      </c>
      <c r="W301" s="10">
        <v>25</v>
      </c>
      <c r="X301" s="9">
        <f t="shared" si="19"/>
        <v>3</v>
      </c>
      <c r="Y301" s="13">
        <f>X301/$F$107</f>
        <v>1.9108280254777069E-2</v>
      </c>
      <c r="Z301" s="13">
        <v>0.01</v>
      </c>
    </row>
    <row r="302" spans="1:26" x14ac:dyDescent="0.3">
      <c r="A302" s="19" t="s">
        <v>152</v>
      </c>
      <c r="B302">
        <v>2749</v>
      </c>
      <c r="C302" s="24" t="str">
        <f t="shared" si="20"/>
        <v>49</v>
      </c>
      <c r="E302" s="10">
        <v>28</v>
      </c>
      <c r="F302" s="9">
        <f t="shared" si="18"/>
        <v>2</v>
      </c>
      <c r="G302" s="13">
        <f>F302/$F$375</f>
        <v>6.3492063492063492E-3</v>
      </c>
      <c r="H302" s="13">
        <v>0.01</v>
      </c>
      <c r="S302" s="19" t="s">
        <v>152</v>
      </c>
      <c r="T302">
        <v>1428</v>
      </c>
      <c r="U302" s="24" t="str">
        <f t="shared" si="21"/>
        <v>28</v>
      </c>
      <c r="W302" s="10">
        <v>26</v>
      </c>
      <c r="X302" s="9">
        <f t="shared" si="19"/>
        <v>3</v>
      </c>
      <c r="Y302" s="13">
        <f>X302/$F$107</f>
        <v>1.9108280254777069E-2</v>
      </c>
      <c r="Z302" s="13">
        <v>0.01</v>
      </c>
    </row>
    <row r="303" spans="1:26" x14ac:dyDescent="0.3">
      <c r="A303" s="19" t="s">
        <v>153</v>
      </c>
      <c r="B303">
        <v>2039</v>
      </c>
      <c r="C303" s="24" t="str">
        <f t="shared" si="20"/>
        <v>39</v>
      </c>
      <c r="E303" s="10">
        <v>29</v>
      </c>
      <c r="F303" s="9">
        <f t="shared" si="18"/>
        <v>2</v>
      </c>
      <c r="G303" s="13">
        <f>F303/$F$375</f>
        <v>6.3492063492063492E-3</v>
      </c>
      <c r="H303" s="13">
        <v>0.01</v>
      </c>
      <c r="S303" s="19" t="s">
        <v>153</v>
      </c>
      <c r="T303">
        <v>2276</v>
      </c>
      <c r="U303" s="24" t="str">
        <f t="shared" si="21"/>
        <v>76</v>
      </c>
      <c r="W303" s="10">
        <v>27</v>
      </c>
      <c r="X303" s="9">
        <f t="shared" si="19"/>
        <v>5</v>
      </c>
      <c r="Y303" s="13">
        <f>X303/$F$107</f>
        <v>3.1847133757961783E-2</v>
      </c>
      <c r="Z303" s="13">
        <v>0.01</v>
      </c>
    </row>
    <row r="304" spans="1:26" x14ac:dyDescent="0.3">
      <c r="A304" s="19" t="s">
        <v>154</v>
      </c>
      <c r="B304">
        <v>13016</v>
      </c>
      <c r="C304" s="24" t="str">
        <f t="shared" si="20"/>
        <v>16</v>
      </c>
      <c r="E304" s="10">
        <v>30</v>
      </c>
      <c r="F304" s="9">
        <f t="shared" si="18"/>
        <v>2</v>
      </c>
      <c r="G304" s="13">
        <f>F304/$F$375</f>
        <v>6.3492063492063492E-3</v>
      </c>
      <c r="H304" s="13">
        <v>0.01</v>
      </c>
      <c r="S304" s="19" t="s">
        <v>154</v>
      </c>
      <c r="T304">
        <v>8142</v>
      </c>
      <c r="U304" s="24" t="str">
        <f t="shared" si="21"/>
        <v>42</v>
      </c>
      <c r="W304" s="10">
        <v>28</v>
      </c>
      <c r="X304" s="9">
        <f t="shared" si="19"/>
        <v>5</v>
      </c>
      <c r="Y304" s="13">
        <f>X304/$F$107</f>
        <v>3.1847133757961783E-2</v>
      </c>
      <c r="Z304" s="13">
        <v>0.01</v>
      </c>
    </row>
    <row r="305" spans="1:26" x14ac:dyDescent="0.3">
      <c r="A305" s="19" t="s">
        <v>155</v>
      </c>
      <c r="B305">
        <v>10803</v>
      </c>
      <c r="C305" s="24" t="str">
        <f t="shared" si="20"/>
        <v>03</v>
      </c>
      <c r="E305" s="10">
        <v>31</v>
      </c>
      <c r="F305" s="9">
        <f t="shared" si="18"/>
        <v>0</v>
      </c>
      <c r="G305" s="13">
        <f>F305/$F$375</f>
        <v>0</v>
      </c>
      <c r="H305" s="13">
        <v>0.01</v>
      </c>
      <c r="S305" s="19" t="s">
        <v>155</v>
      </c>
      <c r="T305">
        <v>4942</v>
      </c>
      <c r="U305" s="24" t="str">
        <f t="shared" si="21"/>
        <v>42</v>
      </c>
      <c r="W305" s="10">
        <v>29</v>
      </c>
      <c r="X305" s="9">
        <f t="shared" si="19"/>
        <v>2</v>
      </c>
      <c r="Y305" s="13">
        <f>X305/$F$107</f>
        <v>1.2738853503184714E-2</v>
      </c>
      <c r="Z305" s="13">
        <v>0.01</v>
      </c>
    </row>
    <row r="306" spans="1:26" x14ac:dyDescent="0.3">
      <c r="A306" s="19" t="s">
        <v>156</v>
      </c>
      <c r="B306">
        <v>7789</v>
      </c>
      <c r="C306" s="24" t="str">
        <f t="shared" si="20"/>
        <v>89</v>
      </c>
      <c r="E306" s="10">
        <v>32</v>
      </c>
      <c r="F306" s="9">
        <f t="shared" si="18"/>
        <v>3</v>
      </c>
      <c r="G306" s="13">
        <f>F306/$F$375</f>
        <v>9.5238095238095247E-3</v>
      </c>
      <c r="H306" s="13">
        <v>0.01</v>
      </c>
      <c r="S306" s="19" t="s">
        <v>156</v>
      </c>
      <c r="T306">
        <v>2826</v>
      </c>
      <c r="U306" s="24" t="str">
        <f t="shared" si="21"/>
        <v>26</v>
      </c>
      <c r="W306" s="10">
        <v>30</v>
      </c>
      <c r="X306" s="9">
        <f t="shared" si="19"/>
        <v>3</v>
      </c>
      <c r="Y306" s="13">
        <f>X306/$F$107</f>
        <v>1.9108280254777069E-2</v>
      </c>
      <c r="Z306" s="13">
        <v>0.01</v>
      </c>
    </row>
    <row r="307" spans="1:26" x14ac:dyDescent="0.3">
      <c r="A307" s="19" t="s">
        <v>157</v>
      </c>
      <c r="B307">
        <v>6281</v>
      </c>
      <c r="C307" s="24" t="str">
        <f t="shared" si="20"/>
        <v>81</v>
      </c>
      <c r="E307" s="10">
        <v>33</v>
      </c>
      <c r="F307" s="9">
        <f t="shared" si="18"/>
        <v>2</v>
      </c>
      <c r="G307" s="13">
        <f>F307/$F$375</f>
        <v>6.3492063492063492E-3</v>
      </c>
      <c r="H307" s="13">
        <v>0.01</v>
      </c>
      <c r="S307" s="19" t="s">
        <v>157</v>
      </c>
      <c r="T307">
        <v>1450</v>
      </c>
      <c r="U307" s="24" t="str">
        <f t="shared" si="21"/>
        <v>50</v>
      </c>
      <c r="W307" s="10">
        <v>31</v>
      </c>
      <c r="X307" s="9">
        <f t="shared" si="19"/>
        <v>0</v>
      </c>
      <c r="Y307" s="13">
        <f>X307/$F$107</f>
        <v>0</v>
      </c>
      <c r="Z307" s="13">
        <v>0.01</v>
      </c>
    </row>
    <row r="308" spans="1:26" x14ac:dyDescent="0.3">
      <c r="A308" s="19" t="s">
        <v>158</v>
      </c>
      <c r="B308">
        <v>2078</v>
      </c>
      <c r="C308" s="24" t="str">
        <f t="shared" si="20"/>
        <v>78</v>
      </c>
      <c r="E308" s="10">
        <v>34</v>
      </c>
      <c r="F308" s="9">
        <f t="shared" si="18"/>
        <v>3</v>
      </c>
      <c r="G308" s="13">
        <f>F308/$F$375</f>
        <v>9.5238095238095247E-3</v>
      </c>
      <c r="H308" s="13">
        <v>0.01</v>
      </c>
      <c r="S308" s="19" t="s">
        <v>158</v>
      </c>
      <c r="T308">
        <v>893</v>
      </c>
      <c r="U308" s="24" t="str">
        <f t="shared" si="21"/>
        <v>93</v>
      </c>
      <c r="W308" s="10">
        <v>32</v>
      </c>
      <c r="X308" s="9">
        <f t="shared" si="19"/>
        <v>4</v>
      </c>
      <c r="Y308" s="13">
        <f>X308/$F$107</f>
        <v>2.5477707006369428E-2</v>
      </c>
      <c r="Z308" s="13">
        <v>0.01</v>
      </c>
    </row>
    <row r="309" spans="1:26" x14ac:dyDescent="0.3">
      <c r="A309" s="19" t="s">
        <v>159</v>
      </c>
      <c r="B309">
        <v>18115</v>
      </c>
      <c r="C309" s="24" t="str">
        <f t="shared" si="20"/>
        <v>15</v>
      </c>
      <c r="E309" s="10">
        <v>35</v>
      </c>
      <c r="F309" s="9">
        <f t="shared" si="18"/>
        <v>2</v>
      </c>
      <c r="G309" s="13">
        <f>F309/$F$375</f>
        <v>6.3492063492063492E-3</v>
      </c>
      <c r="H309" s="13">
        <v>0.01</v>
      </c>
      <c r="S309" s="19" t="s">
        <v>159</v>
      </c>
      <c r="T309">
        <v>11085</v>
      </c>
      <c r="U309" s="24" t="str">
        <f t="shared" si="21"/>
        <v>85</v>
      </c>
      <c r="W309" s="10">
        <v>33</v>
      </c>
      <c r="X309" s="9">
        <f t="shared" si="19"/>
        <v>1</v>
      </c>
      <c r="Y309" s="13">
        <f>X309/$F$107</f>
        <v>6.369426751592357E-3</v>
      </c>
      <c r="Z309" s="13">
        <v>0.01</v>
      </c>
    </row>
    <row r="310" spans="1:26" x14ac:dyDescent="0.3">
      <c r="A310" s="19" t="s">
        <v>160</v>
      </c>
      <c r="B310">
        <v>2334</v>
      </c>
      <c r="C310" s="24" t="str">
        <f t="shared" si="20"/>
        <v>34</v>
      </c>
      <c r="E310" s="10">
        <v>36</v>
      </c>
      <c r="F310" s="9">
        <f t="shared" si="18"/>
        <v>2</v>
      </c>
      <c r="G310" s="13">
        <f>F310/$F$375</f>
        <v>6.3492063492063492E-3</v>
      </c>
      <c r="H310" s="13">
        <v>0.01</v>
      </c>
      <c r="S310" s="19" t="s">
        <v>160</v>
      </c>
      <c r="T310">
        <v>1345</v>
      </c>
      <c r="U310" s="24" t="str">
        <f t="shared" si="21"/>
        <v>45</v>
      </c>
      <c r="W310" s="10">
        <v>34</v>
      </c>
      <c r="X310" s="9">
        <f t="shared" si="19"/>
        <v>2</v>
      </c>
      <c r="Y310" s="13">
        <f>X310/$F$107</f>
        <v>1.2738853503184714E-2</v>
      </c>
      <c r="Z310" s="13">
        <v>0.01</v>
      </c>
    </row>
    <row r="311" spans="1:26" x14ac:dyDescent="0.3">
      <c r="A311" s="19" t="s">
        <v>161</v>
      </c>
      <c r="B311">
        <v>2311</v>
      </c>
      <c r="C311" s="24" t="str">
        <f t="shared" si="20"/>
        <v>11</v>
      </c>
      <c r="E311" s="10">
        <v>37</v>
      </c>
      <c r="F311" s="9">
        <f t="shared" si="18"/>
        <v>5</v>
      </c>
      <c r="G311" s="13">
        <f>F311/$F$375</f>
        <v>1.5873015873015872E-2</v>
      </c>
      <c r="H311" s="13">
        <v>0.01</v>
      </c>
      <c r="S311" s="19" t="s">
        <v>161</v>
      </c>
      <c r="T311">
        <v>1979</v>
      </c>
      <c r="U311" s="24" t="str">
        <f t="shared" si="21"/>
        <v>79</v>
      </c>
      <c r="W311" s="10">
        <v>35</v>
      </c>
      <c r="X311" s="9">
        <f t="shared" si="19"/>
        <v>3</v>
      </c>
      <c r="Y311" s="13">
        <f>X311/$F$107</f>
        <v>1.9108280254777069E-2</v>
      </c>
      <c r="Z311" s="13">
        <v>0.01</v>
      </c>
    </row>
    <row r="312" spans="1:26" x14ac:dyDescent="0.3">
      <c r="A312" s="19" t="s">
        <v>162</v>
      </c>
      <c r="B312">
        <v>12410</v>
      </c>
      <c r="C312" s="24" t="str">
        <f t="shared" si="20"/>
        <v>10</v>
      </c>
      <c r="E312" s="10">
        <v>38</v>
      </c>
      <c r="F312" s="9">
        <f t="shared" si="18"/>
        <v>3</v>
      </c>
      <c r="G312" s="13">
        <f>F312/$F$375</f>
        <v>9.5238095238095247E-3</v>
      </c>
      <c r="H312" s="13">
        <v>0.01</v>
      </c>
      <c r="S312" s="19" t="s">
        <v>162</v>
      </c>
      <c r="T312">
        <v>2616</v>
      </c>
      <c r="U312" s="24" t="str">
        <f t="shared" si="21"/>
        <v>16</v>
      </c>
      <c r="W312" s="10">
        <v>36</v>
      </c>
      <c r="X312" s="9">
        <f t="shared" si="19"/>
        <v>2</v>
      </c>
      <c r="Y312" s="13">
        <f>X312/$F$107</f>
        <v>1.2738853503184714E-2</v>
      </c>
      <c r="Z312" s="13">
        <v>0.01</v>
      </c>
    </row>
    <row r="313" spans="1:26" x14ac:dyDescent="0.3">
      <c r="A313" s="19" t="s">
        <v>163</v>
      </c>
      <c r="B313">
        <v>8563</v>
      </c>
      <c r="C313" s="24" t="str">
        <f t="shared" si="20"/>
        <v>63</v>
      </c>
      <c r="E313" s="10">
        <v>39</v>
      </c>
      <c r="F313" s="9">
        <f t="shared" si="18"/>
        <v>4</v>
      </c>
      <c r="G313" s="13">
        <f>F313/$F$375</f>
        <v>1.2698412698412698E-2</v>
      </c>
      <c r="H313" s="13">
        <v>0.01</v>
      </c>
      <c r="S313" s="19" t="s">
        <v>163</v>
      </c>
      <c r="T313">
        <v>4000</v>
      </c>
      <c r="U313" s="24" t="str">
        <f t="shared" si="21"/>
        <v>00</v>
      </c>
      <c r="W313" s="10">
        <v>37</v>
      </c>
      <c r="X313" s="9">
        <f t="shared" si="19"/>
        <v>3</v>
      </c>
      <c r="Y313" s="13">
        <f>X313/$F$107</f>
        <v>1.9108280254777069E-2</v>
      </c>
      <c r="Z313" s="13">
        <v>0.01</v>
      </c>
    </row>
    <row r="314" spans="1:26" x14ac:dyDescent="0.3">
      <c r="A314" s="19" t="s">
        <v>164</v>
      </c>
      <c r="B314">
        <v>22643</v>
      </c>
      <c r="C314" s="24" t="str">
        <f t="shared" si="20"/>
        <v>43</v>
      </c>
      <c r="E314" s="10">
        <v>40</v>
      </c>
      <c r="F314" s="9">
        <f t="shared" si="18"/>
        <v>1</v>
      </c>
      <c r="G314" s="13">
        <f>F314/$F$375</f>
        <v>3.1746031746031746E-3</v>
      </c>
      <c r="H314" s="13">
        <v>0.01</v>
      </c>
      <c r="S314" s="19" t="s">
        <v>164</v>
      </c>
      <c r="T314">
        <v>5430</v>
      </c>
      <c r="U314" s="24" t="str">
        <f t="shared" si="21"/>
        <v>30</v>
      </c>
      <c r="W314" s="10">
        <v>38</v>
      </c>
      <c r="X314" s="9">
        <f t="shared" si="19"/>
        <v>0</v>
      </c>
      <c r="Y314" s="13">
        <f>X314/$F$107</f>
        <v>0</v>
      </c>
      <c r="Z314" s="13">
        <v>0.01</v>
      </c>
    </row>
    <row r="315" spans="1:26" x14ac:dyDescent="0.3">
      <c r="A315" s="19" t="s">
        <v>165</v>
      </c>
      <c r="B315">
        <v>37146</v>
      </c>
      <c r="C315" s="24" t="str">
        <f t="shared" si="20"/>
        <v>46</v>
      </c>
      <c r="E315" s="10">
        <v>41</v>
      </c>
      <c r="F315" s="9">
        <f t="shared" si="18"/>
        <v>0</v>
      </c>
      <c r="G315" s="13">
        <f>F315/$F$375</f>
        <v>0</v>
      </c>
      <c r="H315" s="13">
        <v>0.01</v>
      </c>
      <c r="S315" s="19" t="s">
        <v>165</v>
      </c>
      <c r="T315">
        <v>12081</v>
      </c>
      <c r="U315" s="24" t="str">
        <f t="shared" si="21"/>
        <v>81</v>
      </c>
      <c r="W315" s="10">
        <v>39</v>
      </c>
      <c r="X315" s="9">
        <f t="shared" si="19"/>
        <v>4</v>
      </c>
      <c r="Y315" s="13">
        <f>X315/$F$107</f>
        <v>2.5477707006369428E-2</v>
      </c>
      <c r="Z315" s="13">
        <v>0.01</v>
      </c>
    </row>
    <row r="316" spans="1:26" x14ac:dyDescent="0.3">
      <c r="A316" s="19" t="s">
        <v>166</v>
      </c>
      <c r="B316">
        <v>9812</v>
      </c>
      <c r="C316" s="24" t="str">
        <f t="shared" si="20"/>
        <v>12</v>
      </c>
      <c r="E316" s="10">
        <v>42</v>
      </c>
      <c r="F316" s="9">
        <f t="shared" si="18"/>
        <v>4</v>
      </c>
      <c r="G316" s="13">
        <f>F316/$F$375</f>
        <v>1.2698412698412698E-2</v>
      </c>
      <c r="H316" s="13">
        <v>0.01</v>
      </c>
      <c r="S316" s="19" t="s">
        <v>166</v>
      </c>
      <c r="T316">
        <v>3946</v>
      </c>
      <c r="U316" s="24" t="str">
        <f t="shared" si="21"/>
        <v>46</v>
      </c>
      <c r="W316" s="10">
        <v>40</v>
      </c>
      <c r="X316" s="9">
        <f t="shared" si="19"/>
        <v>2</v>
      </c>
      <c r="Y316" s="13">
        <f>X316/$F$107</f>
        <v>1.2738853503184714E-2</v>
      </c>
      <c r="Z316" s="13">
        <v>0.01</v>
      </c>
    </row>
    <row r="317" spans="1:26" x14ac:dyDescent="0.3">
      <c r="A317" s="19" t="s">
        <v>167</v>
      </c>
      <c r="B317">
        <v>1172</v>
      </c>
      <c r="C317" s="24" t="str">
        <f t="shared" si="20"/>
        <v>72</v>
      </c>
      <c r="E317" s="10">
        <v>43</v>
      </c>
      <c r="F317" s="9">
        <f t="shared" si="18"/>
        <v>5</v>
      </c>
      <c r="G317" s="13">
        <f>F317/$F$375</f>
        <v>1.5873015873015872E-2</v>
      </c>
      <c r="H317" s="13">
        <v>0.01</v>
      </c>
      <c r="S317" s="19" t="s">
        <v>167</v>
      </c>
      <c r="T317">
        <v>1424</v>
      </c>
      <c r="U317" s="24" t="str">
        <f t="shared" si="21"/>
        <v>24</v>
      </c>
      <c r="W317" s="10">
        <v>41</v>
      </c>
      <c r="X317" s="9">
        <f t="shared" si="19"/>
        <v>1</v>
      </c>
      <c r="Y317" s="13">
        <f>X317/$F$107</f>
        <v>6.369426751592357E-3</v>
      </c>
      <c r="Z317" s="13">
        <v>0.01</v>
      </c>
    </row>
    <row r="318" spans="1:26" x14ac:dyDescent="0.3">
      <c r="A318" s="19" t="s">
        <v>168</v>
      </c>
      <c r="B318">
        <v>4626</v>
      </c>
      <c r="C318" s="24" t="str">
        <f t="shared" si="20"/>
        <v>26</v>
      </c>
      <c r="E318" s="10">
        <v>44</v>
      </c>
      <c r="F318" s="9">
        <f t="shared" si="18"/>
        <v>3</v>
      </c>
      <c r="G318" s="13">
        <f>F318/$F$375</f>
        <v>9.5238095238095247E-3</v>
      </c>
      <c r="H318" s="13">
        <v>0.01</v>
      </c>
      <c r="S318" s="19" t="s">
        <v>168</v>
      </c>
      <c r="T318">
        <v>4466</v>
      </c>
      <c r="U318" s="24" t="str">
        <f t="shared" si="21"/>
        <v>66</v>
      </c>
      <c r="W318" s="10">
        <v>42</v>
      </c>
      <c r="X318" s="9">
        <f t="shared" si="19"/>
        <v>3</v>
      </c>
      <c r="Y318" s="13">
        <f>X318/$F$107</f>
        <v>1.9108280254777069E-2</v>
      </c>
      <c r="Z318" s="13">
        <v>0.01</v>
      </c>
    </row>
    <row r="319" spans="1:26" x14ac:dyDescent="0.3">
      <c r="A319" s="19" t="s">
        <v>169</v>
      </c>
      <c r="B319">
        <v>9715</v>
      </c>
      <c r="C319" s="24" t="str">
        <f t="shared" si="20"/>
        <v>15</v>
      </c>
      <c r="E319" s="10">
        <v>45</v>
      </c>
      <c r="F319" s="9">
        <f t="shared" si="18"/>
        <v>3</v>
      </c>
      <c r="G319" s="13">
        <f>F319/$F$375</f>
        <v>9.5238095238095247E-3</v>
      </c>
      <c r="H319" s="13">
        <v>0.01</v>
      </c>
      <c r="S319" s="19" t="s">
        <v>169</v>
      </c>
      <c r="T319">
        <v>2649</v>
      </c>
      <c r="U319" s="24" t="str">
        <f t="shared" si="21"/>
        <v>49</v>
      </c>
      <c r="W319" s="10">
        <v>43</v>
      </c>
      <c r="X319" s="9">
        <f t="shared" si="19"/>
        <v>1</v>
      </c>
      <c r="Y319" s="13">
        <f>X319/$F$107</f>
        <v>6.369426751592357E-3</v>
      </c>
      <c r="Z319" s="13">
        <v>0.01</v>
      </c>
    </row>
    <row r="320" spans="1:26" x14ac:dyDescent="0.3">
      <c r="A320" s="19" t="s">
        <v>170</v>
      </c>
      <c r="B320">
        <v>736</v>
      </c>
      <c r="C320" s="24" t="str">
        <f t="shared" si="20"/>
        <v>36</v>
      </c>
      <c r="E320" s="10">
        <v>46</v>
      </c>
      <c r="F320" s="9">
        <f t="shared" si="18"/>
        <v>3</v>
      </c>
      <c r="G320" s="13">
        <f>F320/$F$375</f>
        <v>9.5238095238095247E-3</v>
      </c>
      <c r="H320" s="13">
        <v>0.01</v>
      </c>
      <c r="S320" s="19" t="s">
        <v>170</v>
      </c>
      <c r="T320">
        <v>626</v>
      </c>
      <c r="U320" s="24" t="str">
        <f t="shared" si="21"/>
        <v>26</v>
      </c>
      <c r="W320" s="10">
        <v>44</v>
      </c>
      <c r="X320" s="9">
        <f t="shared" si="19"/>
        <v>2</v>
      </c>
      <c r="Y320" s="13">
        <f>X320/$F$107</f>
        <v>1.2738853503184714E-2</v>
      </c>
      <c r="Z320" s="13">
        <v>0.01</v>
      </c>
    </row>
    <row r="321" spans="1:26" x14ac:dyDescent="0.3">
      <c r="A321" s="19" t="s">
        <v>171</v>
      </c>
      <c r="B321">
        <v>1561</v>
      </c>
      <c r="C321" s="24" t="str">
        <f t="shared" si="20"/>
        <v>61</v>
      </c>
      <c r="E321" s="10">
        <v>47</v>
      </c>
      <c r="F321" s="9">
        <f t="shared" si="18"/>
        <v>2</v>
      </c>
      <c r="G321" s="13">
        <f>F321/$F$375</f>
        <v>6.3492063492063492E-3</v>
      </c>
      <c r="H321" s="13">
        <v>0.01</v>
      </c>
      <c r="S321" s="19" t="s">
        <v>171</v>
      </c>
      <c r="T321">
        <v>654</v>
      </c>
      <c r="U321" s="24" t="str">
        <f t="shared" si="21"/>
        <v>54</v>
      </c>
      <c r="W321" s="10">
        <v>45</v>
      </c>
      <c r="X321" s="9">
        <f t="shared" si="19"/>
        <v>1</v>
      </c>
      <c r="Y321" s="13">
        <f>X321/$F$107</f>
        <v>6.369426751592357E-3</v>
      </c>
      <c r="Z321" s="13">
        <v>0.01</v>
      </c>
    </row>
    <row r="322" spans="1:26" x14ac:dyDescent="0.3">
      <c r="A322" s="19" t="s">
        <v>172</v>
      </c>
      <c r="B322">
        <v>11991</v>
      </c>
      <c r="C322" s="24" t="str">
        <f t="shared" si="20"/>
        <v>91</v>
      </c>
      <c r="E322" s="10">
        <v>48</v>
      </c>
      <c r="F322" s="9">
        <f t="shared" si="18"/>
        <v>6</v>
      </c>
      <c r="G322" s="13">
        <f>F322/$F$375</f>
        <v>1.9047619047619049E-2</v>
      </c>
      <c r="H322" s="13">
        <v>0.01</v>
      </c>
      <c r="S322" s="19" t="s">
        <v>172</v>
      </c>
      <c r="T322">
        <v>2249</v>
      </c>
      <c r="U322" s="24" t="str">
        <f t="shared" si="21"/>
        <v>49</v>
      </c>
      <c r="W322" s="10">
        <v>46</v>
      </c>
      <c r="X322" s="9">
        <f t="shared" si="19"/>
        <v>2</v>
      </c>
      <c r="Y322" s="13">
        <f>X322/$F$107</f>
        <v>1.2738853503184714E-2</v>
      </c>
      <c r="Z322" s="13">
        <v>0.01</v>
      </c>
    </row>
    <row r="323" spans="1:26" x14ac:dyDescent="0.3">
      <c r="A323" s="19" t="s">
        <v>173</v>
      </c>
      <c r="B323">
        <v>25114</v>
      </c>
      <c r="C323" s="24" t="str">
        <f t="shared" si="20"/>
        <v>14</v>
      </c>
      <c r="E323" s="10">
        <v>49</v>
      </c>
      <c r="F323" s="9">
        <f t="shared" si="18"/>
        <v>5</v>
      </c>
      <c r="G323" s="13">
        <f>F323/$F$375</f>
        <v>1.5873015873015872E-2</v>
      </c>
      <c r="H323" s="13">
        <v>0.01</v>
      </c>
      <c r="S323" s="19" t="s">
        <v>173</v>
      </c>
      <c r="T323">
        <v>10157</v>
      </c>
      <c r="U323" s="24" t="str">
        <f t="shared" si="21"/>
        <v>57</v>
      </c>
      <c r="W323" s="10">
        <v>47</v>
      </c>
      <c r="X323" s="9">
        <f t="shared" si="19"/>
        <v>2</v>
      </c>
      <c r="Y323" s="13">
        <f>X323/$F$107</f>
        <v>1.2738853503184714E-2</v>
      </c>
      <c r="Z323" s="13">
        <v>0.01</v>
      </c>
    </row>
    <row r="324" spans="1:26" x14ac:dyDescent="0.3">
      <c r="A324" s="19" t="s">
        <v>174</v>
      </c>
      <c r="B324">
        <v>2369</v>
      </c>
      <c r="C324" s="24" t="str">
        <f t="shared" si="20"/>
        <v>69</v>
      </c>
      <c r="E324" s="10">
        <v>50</v>
      </c>
      <c r="F324" s="9">
        <f t="shared" si="18"/>
        <v>3</v>
      </c>
      <c r="G324" s="13">
        <f>F324/$F$375</f>
        <v>9.5238095238095247E-3</v>
      </c>
      <c r="H324" s="13">
        <v>0.01</v>
      </c>
      <c r="S324" s="19" t="s">
        <v>174</v>
      </c>
      <c r="T324">
        <v>805</v>
      </c>
      <c r="U324" s="24" t="str">
        <f t="shared" si="21"/>
        <v>05</v>
      </c>
      <c r="W324" s="10">
        <v>48</v>
      </c>
      <c r="X324" s="9">
        <f t="shared" si="19"/>
        <v>3</v>
      </c>
      <c r="Y324" s="13">
        <f>X324/$F$107</f>
        <v>1.9108280254777069E-2</v>
      </c>
      <c r="Z324" s="13">
        <v>0.01</v>
      </c>
    </row>
    <row r="325" spans="1:26" x14ac:dyDescent="0.3">
      <c r="A325" s="19" t="s">
        <v>175</v>
      </c>
      <c r="B325">
        <v>2807</v>
      </c>
      <c r="C325" s="24" t="str">
        <f t="shared" si="20"/>
        <v>07</v>
      </c>
      <c r="E325" s="10">
        <v>51</v>
      </c>
      <c r="F325" s="9">
        <f t="shared" si="18"/>
        <v>2</v>
      </c>
      <c r="G325" s="13">
        <f>F325/$F$375</f>
        <v>6.3492063492063492E-3</v>
      </c>
      <c r="H325" s="13">
        <v>0.01</v>
      </c>
      <c r="S325" s="19" t="s">
        <v>175</v>
      </c>
      <c r="T325">
        <v>2054</v>
      </c>
      <c r="U325" s="24" t="str">
        <f t="shared" si="21"/>
        <v>54</v>
      </c>
      <c r="W325" s="10">
        <v>49</v>
      </c>
      <c r="X325" s="9">
        <f t="shared" si="19"/>
        <v>8</v>
      </c>
      <c r="Y325" s="13">
        <f>X325/$F$107</f>
        <v>5.0955414012738856E-2</v>
      </c>
      <c r="Z325" s="13">
        <v>0.01</v>
      </c>
    </row>
    <row r="326" spans="1:26" x14ac:dyDescent="0.3">
      <c r="A326" s="19" t="s">
        <v>176</v>
      </c>
      <c r="B326">
        <v>2608</v>
      </c>
      <c r="C326" s="24" t="str">
        <f t="shared" si="20"/>
        <v>08</v>
      </c>
      <c r="E326" s="10">
        <v>52</v>
      </c>
      <c r="F326" s="9">
        <f t="shared" si="18"/>
        <v>4</v>
      </c>
      <c r="G326" s="13">
        <f>F326/$F$375</f>
        <v>1.2698412698412698E-2</v>
      </c>
      <c r="H326" s="13">
        <v>0.01</v>
      </c>
      <c r="S326" s="19" t="s">
        <v>176</v>
      </c>
      <c r="T326">
        <v>2017</v>
      </c>
      <c r="U326" s="24" t="str">
        <f t="shared" si="21"/>
        <v>17</v>
      </c>
      <c r="W326" s="10">
        <v>50</v>
      </c>
      <c r="X326" s="9">
        <f t="shared" si="19"/>
        <v>5</v>
      </c>
      <c r="Y326" s="13">
        <f>X326/$F$107</f>
        <v>3.1847133757961783E-2</v>
      </c>
      <c r="Z326" s="13">
        <v>0.01</v>
      </c>
    </row>
    <row r="327" spans="1:26" x14ac:dyDescent="0.3">
      <c r="A327" s="19" t="s">
        <v>177</v>
      </c>
      <c r="B327">
        <v>6724</v>
      </c>
      <c r="C327" s="24" t="str">
        <f t="shared" si="20"/>
        <v>24</v>
      </c>
      <c r="E327" s="10">
        <v>53</v>
      </c>
      <c r="F327" s="9">
        <f t="shared" si="18"/>
        <v>2</v>
      </c>
      <c r="G327" s="13">
        <f>F327/$F$375</f>
        <v>6.3492063492063492E-3</v>
      </c>
      <c r="H327" s="13">
        <v>0.01</v>
      </c>
      <c r="S327" s="19" t="s">
        <v>177</v>
      </c>
      <c r="T327">
        <v>2327</v>
      </c>
      <c r="U327" s="24" t="str">
        <f t="shared" si="21"/>
        <v>27</v>
      </c>
      <c r="W327" s="10">
        <v>51</v>
      </c>
      <c r="X327" s="9">
        <f t="shared" si="19"/>
        <v>2</v>
      </c>
      <c r="Y327" s="13">
        <f>X327/$F$107</f>
        <v>1.2738853503184714E-2</v>
      </c>
      <c r="Z327" s="13">
        <v>0.01</v>
      </c>
    </row>
    <row r="328" spans="1:26" x14ac:dyDescent="0.3">
      <c r="E328" s="10">
        <v>54</v>
      </c>
      <c r="F328" s="9">
        <f t="shared" si="18"/>
        <v>4</v>
      </c>
      <c r="G328" s="13">
        <f>F328/$F$375</f>
        <v>1.2698412698412698E-2</v>
      </c>
      <c r="H328" s="13">
        <v>0.01</v>
      </c>
      <c r="W328" s="10">
        <v>52</v>
      </c>
      <c r="X328" s="9">
        <f t="shared" si="19"/>
        <v>4</v>
      </c>
      <c r="Y328" s="13">
        <f>X328/$F$107</f>
        <v>2.5477707006369428E-2</v>
      </c>
      <c r="Z328" s="13">
        <v>0.01</v>
      </c>
    </row>
    <row r="329" spans="1:26" x14ac:dyDescent="0.3">
      <c r="E329" s="10">
        <v>55</v>
      </c>
      <c r="F329" s="9">
        <f t="shared" si="18"/>
        <v>1</v>
      </c>
      <c r="G329" s="13">
        <f>F329/$F$375</f>
        <v>3.1746031746031746E-3</v>
      </c>
      <c r="H329" s="13">
        <v>0.01</v>
      </c>
      <c r="W329" s="10">
        <v>53</v>
      </c>
      <c r="X329" s="9">
        <f t="shared" si="19"/>
        <v>3</v>
      </c>
      <c r="Y329" s="13">
        <f>X329/$F$107</f>
        <v>1.9108280254777069E-2</v>
      </c>
      <c r="Z329" s="13">
        <v>0.01</v>
      </c>
    </row>
    <row r="330" spans="1:26" x14ac:dyDescent="0.3">
      <c r="E330" s="10">
        <v>56</v>
      </c>
      <c r="F330" s="9">
        <f t="shared" si="18"/>
        <v>1</v>
      </c>
      <c r="G330" s="13">
        <f>F330/$F$375</f>
        <v>3.1746031746031746E-3</v>
      </c>
      <c r="H330" s="13">
        <v>0.01</v>
      </c>
      <c r="W330" s="10">
        <v>54</v>
      </c>
      <c r="X330" s="9">
        <f t="shared" si="19"/>
        <v>6</v>
      </c>
      <c r="Y330" s="13">
        <f>X330/$F$107</f>
        <v>3.8216560509554139E-2</v>
      </c>
      <c r="Z330" s="13">
        <v>0.01</v>
      </c>
    </row>
    <row r="331" spans="1:26" x14ac:dyDescent="0.3">
      <c r="E331" s="10">
        <v>57</v>
      </c>
      <c r="F331" s="9">
        <f t="shared" si="18"/>
        <v>1</v>
      </c>
      <c r="G331" s="13">
        <f>F331/$F$375</f>
        <v>3.1746031746031746E-3</v>
      </c>
      <c r="H331" s="13">
        <v>0.01</v>
      </c>
      <c r="W331" s="10">
        <v>55</v>
      </c>
      <c r="X331" s="9">
        <f t="shared" si="19"/>
        <v>6</v>
      </c>
      <c r="Y331" s="13">
        <f>X331/$F$107</f>
        <v>3.8216560509554139E-2</v>
      </c>
      <c r="Z331" s="13">
        <v>0.01</v>
      </c>
    </row>
    <row r="332" spans="1:26" x14ac:dyDescent="0.3">
      <c r="E332" s="10">
        <v>58</v>
      </c>
      <c r="F332" s="9">
        <f t="shared" si="18"/>
        <v>6</v>
      </c>
      <c r="G332" s="13">
        <f>F332/$F$375</f>
        <v>1.9047619047619049E-2</v>
      </c>
      <c r="H332" s="13">
        <v>0.01</v>
      </c>
      <c r="W332" s="10">
        <v>56</v>
      </c>
      <c r="X332" s="9">
        <f t="shared" si="19"/>
        <v>3</v>
      </c>
      <c r="Y332" s="13">
        <f>X332/$F$107</f>
        <v>1.9108280254777069E-2</v>
      </c>
      <c r="Z332" s="13">
        <v>0.01</v>
      </c>
    </row>
    <row r="333" spans="1:26" x14ac:dyDescent="0.3">
      <c r="E333" s="10">
        <v>59</v>
      </c>
      <c r="F333" s="9">
        <f t="shared" si="18"/>
        <v>4</v>
      </c>
      <c r="G333" s="13">
        <f>F333/$F$375</f>
        <v>1.2698412698412698E-2</v>
      </c>
      <c r="H333" s="13">
        <v>0.01</v>
      </c>
      <c r="W333" s="10">
        <v>57</v>
      </c>
      <c r="X333" s="9">
        <f t="shared" si="19"/>
        <v>6</v>
      </c>
      <c r="Y333" s="13">
        <f>X333/$F$107</f>
        <v>3.8216560509554139E-2</v>
      </c>
      <c r="Z333" s="13">
        <v>0.01</v>
      </c>
    </row>
    <row r="334" spans="1:26" x14ac:dyDescent="0.3">
      <c r="E334" s="10">
        <v>60</v>
      </c>
      <c r="F334" s="9">
        <f t="shared" si="18"/>
        <v>8</v>
      </c>
      <c r="G334" s="13">
        <f>F334/$F$375</f>
        <v>2.5396825396825397E-2</v>
      </c>
      <c r="H334" s="13">
        <v>0.01</v>
      </c>
      <c r="W334" s="10">
        <v>58</v>
      </c>
      <c r="X334" s="9">
        <f t="shared" si="19"/>
        <v>5</v>
      </c>
      <c r="Y334" s="13">
        <f>X334/$F$107</f>
        <v>3.1847133757961783E-2</v>
      </c>
      <c r="Z334" s="13">
        <v>0.01</v>
      </c>
    </row>
    <row r="335" spans="1:26" x14ac:dyDescent="0.3">
      <c r="E335" s="10">
        <v>61</v>
      </c>
      <c r="F335" s="9">
        <f t="shared" si="18"/>
        <v>2</v>
      </c>
      <c r="G335" s="13">
        <f>F335/$F$375</f>
        <v>6.3492063492063492E-3</v>
      </c>
      <c r="H335" s="13">
        <v>0.01</v>
      </c>
      <c r="W335" s="10">
        <v>59</v>
      </c>
      <c r="X335" s="9">
        <f t="shared" si="19"/>
        <v>6</v>
      </c>
      <c r="Y335" s="13">
        <f>X335/$F$107</f>
        <v>3.8216560509554139E-2</v>
      </c>
      <c r="Z335" s="13">
        <v>0.01</v>
      </c>
    </row>
    <row r="336" spans="1:26" x14ac:dyDescent="0.3">
      <c r="E336" s="10">
        <v>62</v>
      </c>
      <c r="F336" s="9">
        <f t="shared" si="18"/>
        <v>1</v>
      </c>
      <c r="G336" s="13">
        <f>F336/$F$375</f>
        <v>3.1746031746031746E-3</v>
      </c>
      <c r="H336" s="13">
        <v>0.01</v>
      </c>
      <c r="W336" s="10">
        <v>60</v>
      </c>
      <c r="X336" s="9">
        <f t="shared" si="19"/>
        <v>2</v>
      </c>
      <c r="Y336" s="13">
        <f>X336/$F$107</f>
        <v>1.2738853503184714E-2</v>
      </c>
      <c r="Z336" s="13">
        <v>0.01</v>
      </c>
    </row>
    <row r="337" spans="5:26" x14ac:dyDescent="0.3">
      <c r="E337" s="10">
        <v>63</v>
      </c>
      <c r="F337" s="9">
        <f t="shared" si="18"/>
        <v>2</v>
      </c>
      <c r="G337" s="13">
        <f>F337/$F$375</f>
        <v>6.3492063492063492E-3</v>
      </c>
      <c r="H337" s="13">
        <v>0.01</v>
      </c>
      <c r="W337" s="10">
        <v>61</v>
      </c>
      <c r="X337" s="9">
        <f t="shared" si="19"/>
        <v>3</v>
      </c>
      <c r="Y337" s="13">
        <f>X337/$F$107</f>
        <v>1.9108280254777069E-2</v>
      </c>
      <c r="Z337" s="13">
        <v>0.01</v>
      </c>
    </row>
    <row r="338" spans="5:26" x14ac:dyDescent="0.3">
      <c r="E338" s="10">
        <v>64</v>
      </c>
      <c r="F338" s="9">
        <f t="shared" si="18"/>
        <v>4</v>
      </c>
      <c r="G338" s="13">
        <f>F338/$F$375</f>
        <v>1.2698412698412698E-2</v>
      </c>
      <c r="H338" s="13">
        <v>0.01</v>
      </c>
      <c r="W338" s="10">
        <v>62</v>
      </c>
      <c r="X338" s="9">
        <f t="shared" si="19"/>
        <v>4</v>
      </c>
      <c r="Y338" s="13">
        <f>X338/$F$107</f>
        <v>2.5477707006369428E-2</v>
      </c>
      <c r="Z338" s="13">
        <v>0.01</v>
      </c>
    </row>
    <row r="339" spans="5:26" x14ac:dyDescent="0.3">
      <c r="E339" s="10">
        <v>65</v>
      </c>
      <c r="F339" s="9">
        <f t="shared" si="18"/>
        <v>5</v>
      </c>
      <c r="G339" s="13">
        <f>F339/$F$375</f>
        <v>1.5873015873015872E-2</v>
      </c>
      <c r="H339" s="13">
        <v>0.01</v>
      </c>
      <c r="W339" s="10">
        <v>63</v>
      </c>
      <c r="X339" s="9">
        <f t="shared" si="19"/>
        <v>4</v>
      </c>
      <c r="Y339" s="13">
        <f>X339/$F$107</f>
        <v>2.5477707006369428E-2</v>
      </c>
      <c r="Z339" s="13">
        <v>0.01</v>
      </c>
    </row>
    <row r="340" spans="5:26" x14ac:dyDescent="0.3">
      <c r="E340" s="10">
        <v>66</v>
      </c>
      <c r="F340" s="9">
        <f t="shared" ref="F340:F373" si="22">COUNTIF($C$6:$C$327,E340)</f>
        <v>8</v>
      </c>
      <c r="G340" s="13">
        <f>F340/$F$375</f>
        <v>2.5396825396825397E-2</v>
      </c>
      <c r="H340" s="13">
        <v>0.01</v>
      </c>
      <c r="W340" s="10">
        <v>64</v>
      </c>
      <c r="X340" s="9">
        <f t="shared" si="19"/>
        <v>4</v>
      </c>
      <c r="Y340" s="13">
        <f>X340/$F$107</f>
        <v>2.5477707006369428E-2</v>
      </c>
      <c r="Z340" s="13">
        <v>0.01</v>
      </c>
    </row>
    <row r="341" spans="5:26" x14ac:dyDescent="0.3">
      <c r="E341" s="10">
        <v>67</v>
      </c>
      <c r="F341" s="9">
        <f t="shared" si="22"/>
        <v>1</v>
      </c>
      <c r="G341" s="13">
        <f>F341/$F$375</f>
        <v>3.1746031746031746E-3</v>
      </c>
      <c r="H341" s="13">
        <v>0.01</v>
      </c>
      <c r="W341" s="10">
        <v>65</v>
      </c>
      <c r="X341" s="9">
        <f t="shared" ref="X341:X375" si="23">COUNTIF($U$7:$U$327,W341)</f>
        <v>1</v>
      </c>
      <c r="Y341" s="13">
        <f>X341/$F$107</f>
        <v>6.369426751592357E-3</v>
      </c>
      <c r="Z341" s="13">
        <v>0.01</v>
      </c>
    </row>
    <row r="342" spans="5:26" x14ac:dyDescent="0.3">
      <c r="E342" s="10">
        <v>68</v>
      </c>
      <c r="F342" s="9">
        <f t="shared" si="22"/>
        <v>4</v>
      </c>
      <c r="G342" s="13">
        <f>F342/$F$375</f>
        <v>1.2698412698412698E-2</v>
      </c>
      <c r="H342" s="13">
        <v>0.01</v>
      </c>
      <c r="W342" s="10">
        <v>66</v>
      </c>
      <c r="X342" s="9">
        <f t="shared" si="23"/>
        <v>1</v>
      </c>
      <c r="Y342" s="13">
        <f>X342/$F$107</f>
        <v>6.369426751592357E-3</v>
      </c>
      <c r="Z342" s="13">
        <v>0.01</v>
      </c>
    </row>
    <row r="343" spans="5:26" x14ac:dyDescent="0.3">
      <c r="E343" s="10">
        <v>69</v>
      </c>
      <c r="F343" s="9">
        <f t="shared" si="22"/>
        <v>2</v>
      </c>
      <c r="G343" s="13">
        <f>F343/$F$375</f>
        <v>6.3492063492063492E-3</v>
      </c>
      <c r="H343" s="13">
        <v>0.01</v>
      </c>
      <c r="W343" s="10">
        <v>67</v>
      </c>
      <c r="X343" s="9">
        <f t="shared" si="23"/>
        <v>3</v>
      </c>
      <c r="Y343" s="13">
        <f>X343/$F$107</f>
        <v>1.9108280254777069E-2</v>
      </c>
      <c r="Z343" s="13">
        <v>0.01</v>
      </c>
    </row>
    <row r="344" spans="5:26" x14ac:dyDescent="0.3">
      <c r="E344" s="10">
        <v>70</v>
      </c>
      <c r="F344" s="9">
        <f t="shared" si="22"/>
        <v>3</v>
      </c>
      <c r="G344" s="13">
        <f>F344/$F$375</f>
        <v>9.5238095238095247E-3</v>
      </c>
      <c r="H344" s="13">
        <v>0.01</v>
      </c>
      <c r="W344" s="10">
        <v>68</v>
      </c>
      <c r="X344" s="9">
        <f t="shared" si="23"/>
        <v>3</v>
      </c>
      <c r="Y344" s="13">
        <f>X344/$F$107</f>
        <v>1.9108280254777069E-2</v>
      </c>
      <c r="Z344" s="13">
        <v>0.01</v>
      </c>
    </row>
    <row r="345" spans="5:26" x14ac:dyDescent="0.3">
      <c r="E345" s="10">
        <v>71</v>
      </c>
      <c r="F345" s="9">
        <f t="shared" si="22"/>
        <v>2</v>
      </c>
      <c r="G345" s="13">
        <f>F345/$F$375</f>
        <v>6.3492063492063492E-3</v>
      </c>
      <c r="H345" s="13">
        <v>0.01</v>
      </c>
      <c r="W345" s="10">
        <v>69</v>
      </c>
      <c r="X345" s="9">
        <f t="shared" si="23"/>
        <v>1</v>
      </c>
      <c r="Y345" s="13">
        <f>X345/$F$107</f>
        <v>6.369426751592357E-3</v>
      </c>
      <c r="Z345" s="13">
        <v>0.01</v>
      </c>
    </row>
    <row r="346" spans="5:26" x14ac:dyDescent="0.3">
      <c r="E346" s="10">
        <v>72</v>
      </c>
      <c r="F346" s="9">
        <f t="shared" si="22"/>
        <v>4</v>
      </c>
      <c r="G346" s="13">
        <f>F346/$F$375</f>
        <v>1.2698412698412698E-2</v>
      </c>
      <c r="H346" s="13">
        <v>0.01</v>
      </c>
      <c r="W346" s="10">
        <v>70</v>
      </c>
      <c r="X346" s="9">
        <f t="shared" si="23"/>
        <v>3</v>
      </c>
      <c r="Y346" s="13">
        <f>X346/$F$107</f>
        <v>1.9108280254777069E-2</v>
      </c>
      <c r="Z346" s="13">
        <v>0.01</v>
      </c>
    </row>
    <row r="347" spans="5:26" x14ac:dyDescent="0.3">
      <c r="E347" s="10">
        <v>73</v>
      </c>
      <c r="F347" s="9">
        <f t="shared" si="22"/>
        <v>7</v>
      </c>
      <c r="G347" s="13">
        <f>F347/$F$375</f>
        <v>2.2222222222222223E-2</v>
      </c>
      <c r="H347" s="13">
        <v>0.01</v>
      </c>
      <c r="W347" s="10">
        <v>71</v>
      </c>
      <c r="X347" s="9">
        <f t="shared" si="23"/>
        <v>4</v>
      </c>
      <c r="Y347" s="13">
        <f>X347/$F$107</f>
        <v>2.5477707006369428E-2</v>
      </c>
      <c r="Z347" s="13">
        <v>0.01</v>
      </c>
    </row>
    <row r="348" spans="5:26" x14ac:dyDescent="0.3">
      <c r="E348" s="10">
        <v>74</v>
      </c>
      <c r="F348" s="9">
        <f t="shared" si="22"/>
        <v>5</v>
      </c>
      <c r="G348" s="13">
        <f>F348/$F$375</f>
        <v>1.5873015873015872E-2</v>
      </c>
      <c r="H348" s="13">
        <v>0.01</v>
      </c>
      <c r="W348" s="10">
        <v>72</v>
      </c>
      <c r="X348" s="9">
        <f t="shared" si="23"/>
        <v>2</v>
      </c>
      <c r="Y348" s="13">
        <f>X348/$F$107</f>
        <v>1.2738853503184714E-2</v>
      </c>
      <c r="Z348" s="13">
        <v>0.01</v>
      </c>
    </row>
    <row r="349" spans="5:26" x14ac:dyDescent="0.3">
      <c r="E349" s="10">
        <v>75</v>
      </c>
      <c r="F349" s="9">
        <f t="shared" si="22"/>
        <v>5</v>
      </c>
      <c r="G349" s="13">
        <f>F349/$F$375</f>
        <v>1.5873015873015872E-2</v>
      </c>
      <c r="H349" s="13">
        <v>0.01</v>
      </c>
      <c r="W349" s="10">
        <v>73</v>
      </c>
      <c r="X349" s="9">
        <f t="shared" si="23"/>
        <v>1</v>
      </c>
      <c r="Y349" s="13">
        <f>X349/$F$107</f>
        <v>6.369426751592357E-3</v>
      </c>
      <c r="Z349" s="13">
        <v>0.01</v>
      </c>
    </row>
    <row r="350" spans="5:26" x14ac:dyDescent="0.3">
      <c r="E350" s="10">
        <v>76</v>
      </c>
      <c r="F350" s="9">
        <f t="shared" si="22"/>
        <v>2</v>
      </c>
      <c r="G350" s="13">
        <f>F350/$F$375</f>
        <v>6.3492063492063492E-3</v>
      </c>
      <c r="H350" s="13">
        <v>0.01</v>
      </c>
      <c r="W350" s="10">
        <v>74</v>
      </c>
      <c r="X350" s="9">
        <f t="shared" si="23"/>
        <v>2</v>
      </c>
      <c r="Y350" s="13">
        <f>X350/$F$107</f>
        <v>1.2738853503184714E-2</v>
      </c>
      <c r="Z350" s="13">
        <v>0.01</v>
      </c>
    </row>
    <row r="351" spans="5:26" x14ac:dyDescent="0.3">
      <c r="E351" s="10">
        <v>77</v>
      </c>
      <c r="F351" s="9">
        <f t="shared" si="22"/>
        <v>4</v>
      </c>
      <c r="G351" s="13">
        <f>F351/$F$375</f>
        <v>1.2698412698412698E-2</v>
      </c>
      <c r="H351" s="13">
        <v>0.01</v>
      </c>
      <c r="W351" s="10">
        <v>75</v>
      </c>
      <c r="X351" s="9">
        <f t="shared" si="23"/>
        <v>5</v>
      </c>
      <c r="Y351" s="13">
        <f>X351/$F$107</f>
        <v>3.1847133757961783E-2</v>
      </c>
      <c r="Z351" s="13">
        <v>0.01</v>
      </c>
    </row>
    <row r="352" spans="5:26" x14ac:dyDescent="0.3">
      <c r="E352" s="10">
        <v>78</v>
      </c>
      <c r="F352" s="9">
        <f t="shared" si="22"/>
        <v>2</v>
      </c>
      <c r="G352" s="13">
        <f>F352/$F$375</f>
        <v>6.3492063492063492E-3</v>
      </c>
      <c r="H352" s="13">
        <v>0.01</v>
      </c>
      <c r="W352" s="10">
        <v>76</v>
      </c>
      <c r="X352" s="9">
        <f t="shared" si="23"/>
        <v>5</v>
      </c>
      <c r="Y352" s="13">
        <f>X352/$F$107</f>
        <v>3.1847133757961783E-2</v>
      </c>
      <c r="Z352" s="13">
        <v>0.01</v>
      </c>
    </row>
    <row r="353" spans="5:26" x14ac:dyDescent="0.3">
      <c r="E353" s="22">
        <v>79</v>
      </c>
      <c r="F353" s="9">
        <f t="shared" si="22"/>
        <v>3</v>
      </c>
      <c r="G353" s="13">
        <f>F353/$F$375</f>
        <v>9.5238095238095247E-3</v>
      </c>
      <c r="H353" s="13">
        <v>0.01</v>
      </c>
      <c r="W353" s="10">
        <v>77</v>
      </c>
      <c r="X353" s="9">
        <f t="shared" si="23"/>
        <v>1</v>
      </c>
      <c r="Y353" s="13">
        <f>X353/$F$107</f>
        <v>6.369426751592357E-3</v>
      </c>
      <c r="Z353" s="13">
        <v>0.01</v>
      </c>
    </row>
    <row r="354" spans="5:26" x14ac:dyDescent="0.3">
      <c r="E354" s="22">
        <v>80</v>
      </c>
      <c r="F354" s="9">
        <f t="shared" si="22"/>
        <v>2</v>
      </c>
      <c r="G354" s="13">
        <f>F354/$F$375</f>
        <v>6.3492063492063492E-3</v>
      </c>
      <c r="H354" s="13">
        <v>0.01</v>
      </c>
      <c r="W354" s="10">
        <v>78</v>
      </c>
      <c r="X354" s="9">
        <f t="shared" si="23"/>
        <v>3</v>
      </c>
      <c r="Y354" s="13">
        <f>X354/$F$107</f>
        <v>1.9108280254777069E-2</v>
      </c>
      <c r="Z354" s="13">
        <v>0.01</v>
      </c>
    </row>
    <row r="355" spans="5:26" x14ac:dyDescent="0.3">
      <c r="E355" s="22">
        <v>81</v>
      </c>
      <c r="F355" s="9">
        <f t="shared" si="22"/>
        <v>5</v>
      </c>
      <c r="G355" s="13">
        <f>F355/$F$375</f>
        <v>1.5873015873015872E-2</v>
      </c>
      <c r="H355" s="13">
        <v>0.01</v>
      </c>
      <c r="W355" s="22">
        <v>79</v>
      </c>
      <c r="X355" s="9">
        <f t="shared" si="23"/>
        <v>2</v>
      </c>
      <c r="Y355" s="13">
        <f>X355/$F$107</f>
        <v>1.2738853503184714E-2</v>
      </c>
      <c r="Z355" s="13">
        <v>0.01</v>
      </c>
    </row>
    <row r="356" spans="5:26" x14ac:dyDescent="0.3">
      <c r="E356" s="22">
        <v>82</v>
      </c>
      <c r="F356" s="9">
        <f t="shared" si="22"/>
        <v>5</v>
      </c>
      <c r="G356" s="13">
        <f>F356/$F$375</f>
        <v>1.5873015873015872E-2</v>
      </c>
      <c r="H356" s="13">
        <v>0.01</v>
      </c>
      <c r="W356" s="22">
        <v>80</v>
      </c>
      <c r="X356" s="9">
        <f t="shared" si="23"/>
        <v>6</v>
      </c>
      <c r="Y356" s="13">
        <f>X356/$F$107</f>
        <v>3.8216560509554139E-2</v>
      </c>
      <c r="Z356" s="13">
        <v>0.01</v>
      </c>
    </row>
    <row r="357" spans="5:26" x14ac:dyDescent="0.3">
      <c r="E357" s="22">
        <v>83</v>
      </c>
      <c r="F357" s="9">
        <f t="shared" si="22"/>
        <v>1</v>
      </c>
      <c r="G357" s="13">
        <f>F357/$F$375</f>
        <v>3.1746031746031746E-3</v>
      </c>
      <c r="H357" s="13">
        <v>0.01</v>
      </c>
      <c r="W357" s="22">
        <v>81</v>
      </c>
      <c r="X357" s="9">
        <f t="shared" si="23"/>
        <v>4</v>
      </c>
      <c r="Y357" s="13">
        <f>X357/$F$107</f>
        <v>2.5477707006369428E-2</v>
      </c>
      <c r="Z357" s="13">
        <v>0.01</v>
      </c>
    </row>
    <row r="358" spans="5:26" x14ac:dyDescent="0.3">
      <c r="E358" s="22">
        <v>84</v>
      </c>
      <c r="F358" s="9">
        <f t="shared" si="22"/>
        <v>1</v>
      </c>
      <c r="G358" s="13">
        <f>F358/$F$375</f>
        <v>3.1746031746031746E-3</v>
      </c>
      <c r="H358" s="13">
        <v>0.01</v>
      </c>
      <c r="W358" s="22">
        <v>82</v>
      </c>
      <c r="X358" s="9">
        <f t="shared" si="23"/>
        <v>6</v>
      </c>
      <c r="Y358" s="13">
        <f>X358/$F$107</f>
        <v>3.8216560509554139E-2</v>
      </c>
      <c r="Z358" s="13">
        <v>0.01</v>
      </c>
    </row>
    <row r="359" spans="5:26" x14ac:dyDescent="0.3">
      <c r="E359" s="22">
        <v>85</v>
      </c>
      <c r="F359" s="9">
        <f t="shared" si="22"/>
        <v>2</v>
      </c>
      <c r="G359" s="13">
        <f>F359/$F$375</f>
        <v>6.3492063492063492E-3</v>
      </c>
      <c r="H359" s="13">
        <v>0.01</v>
      </c>
      <c r="W359" s="22">
        <v>83</v>
      </c>
      <c r="X359" s="9">
        <f t="shared" si="23"/>
        <v>3</v>
      </c>
      <c r="Y359" s="13">
        <f>X359/$F$107</f>
        <v>1.9108280254777069E-2</v>
      </c>
      <c r="Z359" s="13">
        <v>0.01</v>
      </c>
    </row>
    <row r="360" spans="5:26" x14ac:dyDescent="0.3">
      <c r="E360" s="22">
        <v>86</v>
      </c>
      <c r="F360" s="9">
        <f t="shared" si="22"/>
        <v>0</v>
      </c>
      <c r="G360" s="13">
        <f>F360/$F$375</f>
        <v>0</v>
      </c>
      <c r="H360" s="13">
        <v>0.01</v>
      </c>
      <c r="W360" s="22">
        <v>84</v>
      </c>
      <c r="X360" s="9">
        <f t="shared" si="23"/>
        <v>5</v>
      </c>
      <c r="Y360" s="13">
        <f>X360/$F$107</f>
        <v>3.1847133757961783E-2</v>
      </c>
      <c r="Z360" s="13">
        <v>0.01</v>
      </c>
    </row>
    <row r="361" spans="5:26" x14ac:dyDescent="0.3">
      <c r="E361" s="22">
        <v>87</v>
      </c>
      <c r="F361" s="9">
        <f t="shared" si="22"/>
        <v>4</v>
      </c>
      <c r="G361" s="13">
        <f>F361/$F$375</f>
        <v>1.2698412698412698E-2</v>
      </c>
      <c r="H361" s="13">
        <v>0.01</v>
      </c>
      <c r="W361" s="22">
        <v>85</v>
      </c>
      <c r="X361" s="9">
        <f t="shared" si="23"/>
        <v>5</v>
      </c>
      <c r="Y361" s="13">
        <f>X361/$F$107</f>
        <v>3.1847133757961783E-2</v>
      </c>
      <c r="Z361" s="13">
        <v>0.01</v>
      </c>
    </row>
    <row r="362" spans="5:26" x14ac:dyDescent="0.3">
      <c r="E362" s="22">
        <v>88</v>
      </c>
      <c r="F362" s="9">
        <f t="shared" si="22"/>
        <v>3</v>
      </c>
      <c r="G362" s="13">
        <f>F362/$F$375</f>
        <v>9.5238095238095247E-3</v>
      </c>
      <c r="H362" s="13">
        <v>0.01</v>
      </c>
      <c r="W362" s="22">
        <v>86</v>
      </c>
      <c r="X362" s="9">
        <f t="shared" si="23"/>
        <v>6</v>
      </c>
      <c r="Y362" s="13">
        <f>X362/$F$107</f>
        <v>3.8216560509554139E-2</v>
      </c>
      <c r="Z362" s="13">
        <v>0.01</v>
      </c>
    </row>
    <row r="363" spans="5:26" x14ac:dyDescent="0.3">
      <c r="E363" s="22">
        <v>89</v>
      </c>
      <c r="F363" s="9">
        <f t="shared" si="22"/>
        <v>2</v>
      </c>
      <c r="G363" s="13">
        <f>F363/$F$375</f>
        <v>6.3492063492063492E-3</v>
      </c>
      <c r="H363" s="13">
        <v>0.01</v>
      </c>
      <c r="W363" s="22">
        <v>87</v>
      </c>
      <c r="X363" s="9">
        <f t="shared" si="23"/>
        <v>6</v>
      </c>
      <c r="Y363" s="13">
        <f>X363/$F$107</f>
        <v>3.8216560509554139E-2</v>
      </c>
      <c r="Z363" s="13">
        <v>0.01</v>
      </c>
    </row>
    <row r="364" spans="5:26" x14ac:dyDescent="0.3">
      <c r="E364" s="22">
        <v>90</v>
      </c>
      <c r="F364" s="9">
        <f t="shared" si="22"/>
        <v>7</v>
      </c>
      <c r="G364" s="13">
        <f>F364/$F$375</f>
        <v>2.2222222222222223E-2</v>
      </c>
      <c r="H364" s="13">
        <v>0.01</v>
      </c>
      <c r="W364" s="22">
        <v>88</v>
      </c>
      <c r="X364" s="9">
        <f t="shared" si="23"/>
        <v>2</v>
      </c>
      <c r="Y364" s="13">
        <f>X364/$F$107</f>
        <v>1.2738853503184714E-2</v>
      </c>
      <c r="Z364" s="13">
        <v>0.01</v>
      </c>
    </row>
    <row r="365" spans="5:26" x14ac:dyDescent="0.3">
      <c r="E365" s="22">
        <v>91</v>
      </c>
      <c r="F365" s="9">
        <f t="shared" si="22"/>
        <v>8</v>
      </c>
      <c r="G365" s="13">
        <f>F365/$F$375</f>
        <v>2.5396825396825397E-2</v>
      </c>
      <c r="H365" s="13">
        <v>0.01</v>
      </c>
      <c r="W365" s="22">
        <v>89</v>
      </c>
      <c r="X365" s="9">
        <f t="shared" si="23"/>
        <v>3</v>
      </c>
      <c r="Y365" s="13">
        <f>X365/$F$107</f>
        <v>1.9108280254777069E-2</v>
      </c>
      <c r="Z365" s="13">
        <v>0.01</v>
      </c>
    </row>
    <row r="366" spans="5:26" x14ac:dyDescent="0.3">
      <c r="E366" s="22">
        <v>92</v>
      </c>
      <c r="F366" s="9">
        <f t="shared" si="22"/>
        <v>2</v>
      </c>
      <c r="G366" s="13">
        <f>F366/$F$375</f>
        <v>6.3492063492063492E-3</v>
      </c>
      <c r="H366" s="13">
        <v>0.01</v>
      </c>
      <c r="W366" s="22">
        <v>90</v>
      </c>
      <c r="X366" s="9">
        <f t="shared" si="23"/>
        <v>2</v>
      </c>
      <c r="Y366" s="13">
        <f>X366/$F$107</f>
        <v>1.2738853503184714E-2</v>
      </c>
      <c r="Z366" s="13">
        <v>0.01</v>
      </c>
    </row>
    <row r="367" spans="5:26" x14ac:dyDescent="0.3">
      <c r="E367" s="22">
        <v>93</v>
      </c>
      <c r="F367" s="9">
        <f t="shared" si="22"/>
        <v>5</v>
      </c>
      <c r="G367" s="13">
        <f>F367/$F$375</f>
        <v>1.5873015873015872E-2</v>
      </c>
      <c r="H367" s="13">
        <v>0.01</v>
      </c>
      <c r="W367" s="22">
        <v>91</v>
      </c>
      <c r="X367" s="9">
        <f t="shared" si="23"/>
        <v>2</v>
      </c>
      <c r="Y367" s="13">
        <f>X367/$F$107</f>
        <v>1.2738853503184714E-2</v>
      </c>
      <c r="Z367" s="13">
        <v>0.01</v>
      </c>
    </row>
    <row r="368" spans="5:26" x14ac:dyDescent="0.3">
      <c r="E368" s="22">
        <v>94</v>
      </c>
      <c r="F368" s="9">
        <f t="shared" si="22"/>
        <v>2</v>
      </c>
      <c r="G368" s="13">
        <f>F368/$F$375</f>
        <v>6.3492063492063492E-3</v>
      </c>
      <c r="H368" s="13">
        <v>0.01</v>
      </c>
      <c r="W368" s="22">
        <v>92</v>
      </c>
      <c r="X368" s="9">
        <f t="shared" si="23"/>
        <v>4</v>
      </c>
      <c r="Y368" s="13">
        <f>X368/$F$107</f>
        <v>2.5477707006369428E-2</v>
      </c>
      <c r="Z368" s="13">
        <v>0.01</v>
      </c>
    </row>
    <row r="369" spans="5:26" x14ac:dyDescent="0.3">
      <c r="E369" s="22">
        <v>95</v>
      </c>
      <c r="F369" s="9">
        <f t="shared" si="22"/>
        <v>1</v>
      </c>
      <c r="G369" s="13">
        <f>F369/$F$375</f>
        <v>3.1746031746031746E-3</v>
      </c>
      <c r="H369" s="13">
        <v>0.01</v>
      </c>
      <c r="W369" s="22">
        <v>93</v>
      </c>
      <c r="X369" s="9">
        <f t="shared" si="23"/>
        <v>4</v>
      </c>
      <c r="Y369" s="13">
        <f>X369/$F$107</f>
        <v>2.5477707006369428E-2</v>
      </c>
      <c r="Z369" s="13">
        <v>0.01</v>
      </c>
    </row>
    <row r="370" spans="5:26" x14ac:dyDescent="0.3">
      <c r="E370" s="22">
        <v>96</v>
      </c>
      <c r="F370" s="9">
        <f t="shared" si="22"/>
        <v>4</v>
      </c>
      <c r="G370" s="13">
        <f>F370/$F$375</f>
        <v>1.2698412698412698E-2</v>
      </c>
      <c r="H370" s="13">
        <v>0.01</v>
      </c>
      <c r="W370" s="22">
        <v>94</v>
      </c>
      <c r="X370" s="9">
        <f t="shared" si="23"/>
        <v>1</v>
      </c>
      <c r="Y370" s="13">
        <f>X370/$F$107</f>
        <v>6.369426751592357E-3</v>
      </c>
      <c r="Z370" s="13">
        <v>0.01</v>
      </c>
    </row>
    <row r="371" spans="5:26" x14ac:dyDescent="0.3">
      <c r="E371" s="22">
        <v>97</v>
      </c>
      <c r="F371" s="9">
        <f t="shared" si="22"/>
        <v>1</v>
      </c>
      <c r="G371" s="13">
        <f>F371/$F$375</f>
        <v>3.1746031746031746E-3</v>
      </c>
      <c r="H371" s="13">
        <v>0.01</v>
      </c>
      <c r="W371" s="22">
        <v>95</v>
      </c>
      <c r="X371" s="9">
        <f t="shared" si="23"/>
        <v>3</v>
      </c>
      <c r="Y371" s="13">
        <f>X371/$F$107</f>
        <v>1.9108280254777069E-2</v>
      </c>
      <c r="Z371" s="13">
        <v>0.01</v>
      </c>
    </row>
    <row r="372" spans="5:26" x14ac:dyDescent="0.3">
      <c r="E372" s="22">
        <v>98</v>
      </c>
      <c r="F372" s="9">
        <f t="shared" si="22"/>
        <v>3</v>
      </c>
      <c r="G372" s="13">
        <f>F372/$F$375</f>
        <v>9.5238095238095247E-3</v>
      </c>
      <c r="H372" s="13">
        <v>0.01</v>
      </c>
      <c r="W372" s="22">
        <v>96</v>
      </c>
      <c r="X372" s="9">
        <f t="shared" si="23"/>
        <v>1</v>
      </c>
      <c r="Y372" s="13">
        <f>X372/$F$107</f>
        <v>6.369426751592357E-3</v>
      </c>
      <c r="Z372" s="13">
        <v>0.01</v>
      </c>
    </row>
    <row r="373" spans="5:26" x14ac:dyDescent="0.3">
      <c r="E373" s="22">
        <v>99</v>
      </c>
      <c r="F373" s="9">
        <f t="shared" si="22"/>
        <v>4</v>
      </c>
      <c r="G373" s="13">
        <f>F373/$F$375</f>
        <v>1.2698412698412698E-2</v>
      </c>
      <c r="H373" s="13">
        <v>0.01</v>
      </c>
      <c r="W373" s="22">
        <v>97</v>
      </c>
      <c r="X373" s="9">
        <f t="shared" si="23"/>
        <v>6</v>
      </c>
      <c r="Y373" s="13">
        <f>X373/$F$107</f>
        <v>3.8216560509554139E-2</v>
      </c>
      <c r="Z373" s="13">
        <v>0.01</v>
      </c>
    </row>
    <row r="374" spans="5:26" x14ac:dyDescent="0.3">
      <c r="W374" s="22">
        <v>98</v>
      </c>
      <c r="X374" s="9">
        <f t="shared" si="23"/>
        <v>2</v>
      </c>
      <c r="Y374" s="13">
        <f>X374/$F$107</f>
        <v>1.2738853503184714E-2</v>
      </c>
      <c r="Z374" s="13">
        <v>0.01</v>
      </c>
    </row>
    <row r="375" spans="5:26" x14ac:dyDescent="0.3">
      <c r="E375" t="s">
        <v>8</v>
      </c>
      <c r="F375" s="23">
        <f>SUM(F275:F373)</f>
        <v>315</v>
      </c>
      <c r="W375" s="22">
        <v>99</v>
      </c>
      <c r="X375" s="9">
        <f t="shared" si="23"/>
        <v>2</v>
      </c>
      <c r="Y375" s="13">
        <f>X375/$F$107</f>
        <v>1.2738853503184714E-2</v>
      </c>
      <c r="Z375" s="13">
        <v>0.01</v>
      </c>
    </row>
    <row r="377" spans="5:26" x14ac:dyDescent="0.3">
      <c r="W377" t="s">
        <v>8</v>
      </c>
      <c r="X377" s="23">
        <f>SUM(X277:X375)</f>
        <v>315</v>
      </c>
    </row>
  </sheetData>
  <mergeCells count="1">
    <mergeCell ref="A4:B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E10DC-0284-41C1-800E-E18FDED798F5}">
  <dimension ref="A1"/>
  <sheetViews>
    <sheetView tabSelected="1" topLeftCell="C53" zoomScale="55" zoomScaleNormal="55" workbookViewId="0">
      <selection activeCell="E105" sqref="E105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Set 2020</vt:lpstr>
      <vt:lpstr>2020 Benford 1st Digit</vt:lpstr>
      <vt:lpstr>2020 1st Digit Graphs</vt:lpstr>
      <vt:lpstr>2020 Benford Rounding Test</vt:lpstr>
      <vt:lpstr>2020 Rounding Test 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2020-11-05T18:18:45Z</cp:lastPrinted>
  <dcterms:created xsi:type="dcterms:W3CDTF">2020-11-05T05:14:41Z</dcterms:created>
  <dcterms:modified xsi:type="dcterms:W3CDTF">2020-11-06T06:45:26Z</dcterms:modified>
</cp:coreProperties>
</file>