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zona Election\"/>
    </mc:Choice>
  </mc:AlternateContent>
  <xr:revisionPtr revIDLastSave="0" documentId="13_ncr:1_{7BD74017-C84F-47CC-9B3B-C88F34B510C5}" xr6:coauthVersionLast="45" xr6:coauthVersionMax="45" xr10:uidLastSave="{00000000-0000-0000-0000-000000000000}"/>
  <bookViews>
    <workbookView xWindow="-108" yWindow="-108" windowWidth="23256" windowHeight="12576" xr2:uid="{63CF3E7E-0D82-42C9-B8D4-A90A1B8CB704}"/>
  </bookViews>
  <sheets>
    <sheet name="Data Set 2020" sheetId="1" r:id="rId1"/>
    <sheet name="2020 Vote Analysis" sheetId="2" r:id="rId2"/>
    <sheet name="2020 Third Digit Analysis" sheetId="4" r:id="rId3"/>
    <sheet name="2020 Graphs Onl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4" i="4" l="1"/>
  <c r="V174" i="4"/>
  <c r="U174" i="4"/>
  <c r="E174" i="4"/>
  <c r="D174" i="4"/>
  <c r="C174" i="4"/>
  <c r="W173" i="4"/>
  <c r="V173" i="4"/>
  <c r="U173" i="4"/>
  <c r="E173" i="4"/>
  <c r="D173" i="4"/>
  <c r="C173" i="4"/>
  <c r="W172" i="4"/>
  <c r="V172" i="4"/>
  <c r="U172" i="4"/>
  <c r="E172" i="4"/>
  <c r="D172" i="4"/>
  <c r="C172" i="4"/>
  <c r="W171" i="4"/>
  <c r="V171" i="4"/>
  <c r="U171" i="4"/>
  <c r="E171" i="4"/>
  <c r="D171" i="4"/>
  <c r="C171" i="4"/>
  <c r="W170" i="4"/>
  <c r="V170" i="4"/>
  <c r="U170" i="4"/>
  <c r="E170" i="4"/>
  <c r="D170" i="4"/>
  <c r="C170" i="4"/>
  <c r="W169" i="4"/>
  <c r="V169" i="4"/>
  <c r="U169" i="4"/>
  <c r="E169" i="4"/>
  <c r="D169" i="4"/>
  <c r="C169" i="4"/>
  <c r="W168" i="4"/>
  <c r="V168" i="4"/>
  <c r="U168" i="4"/>
  <c r="E168" i="4"/>
  <c r="D168" i="4"/>
  <c r="C168" i="4"/>
  <c r="W167" i="4"/>
  <c r="V167" i="4"/>
  <c r="U167" i="4"/>
  <c r="E167" i="4"/>
  <c r="D167" i="4"/>
  <c r="C167" i="4"/>
  <c r="W166" i="4"/>
  <c r="V166" i="4"/>
  <c r="U166" i="4"/>
  <c r="E166" i="4"/>
  <c r="D166" i="4"/>
  <c r="C166" i="4"/>
  <c r="W165" i="4"/>
  <c r="V165" i="4"/>
  <c r="U165" i="4"/>
  <c r="E165" i="4"/>
  <c r="D165" i="4"/>
  <c r="C165" i="4"/>
  <c r="W164" i="4"/>
  <c r="V164" i="4"/>
  <c r="U164" i="4"/>
  <c r="E164" i="4"/>
  <c r="D164" i="4"/>
  <c r="C164" i="4"/>
  <c r="W163" i="4"/>
  <c r="V163" i="4"/>
  <c r="U163" i="4"/>
  <c r="E163" i="4"/>
  <c r="D163" i="4"/>
  <c r="C163" i="4"/>
  <c r="W162" i="4"/>
  <c r="V162" i="4"/>
  <c r="U162" i="4"/>
  <c r="E162" i="4"/>
  <c r="D162" i="4"/>
  <c r="C162" i="4"/>
  <c r="W161" i="4"/>
  <c r="V161" i="4"/>
  <c r="U161" i="4"/>
  <c r="E161" i="4"/>
  <c r="D161" i="4"/>
  <c r="C161" i="4"/>
  <c r="W160" i="4"/>
  <c r="V160" i="4"/>
  <c r="U160" i="4"/>
  <c r="E160" i="4"/>
  <c r="D160" i="4"/>
  <c r="C160" i="4"/>
  <c r="W159" i="4"/>
  <c r="V159" i="4"/>
  <c r="U159" i="4"/>
  <c r="E159" i="4"/>
  <c r="D159" i="4"/>
  <c r="C159" i="4"/>
  <c r="W158" i="4"/>
  <c r="V158" i="4"/>
  <c r="U158" i="4"/>
  <c r="E158" i="4"/>
  <c r="D158" i="4"/>
  <c r="C158" i="4"/>
  <c r="W157" i="4"/>
  <c r="V157" i="4"/>
  <c r="U157" i="4"/>
  <c r="E157" i="4"/>
  <c r="D157" i="4"/>
  <c r="C157" i="4"/>
  <c r="W156" i="4"/>
  <c r="V156" i="4"/>
  <c r="U156" i="4"/>
  <c r="E156" i="4"/>
  <c r="D156" i="4"/>
  <c r="C156" i="4"/>
  <c r="W155" i="4"/>
  <c r="V155" i="4"/>
  <c r="U155" i="4"/>
  <c r="E155" i="4"/>
  <c r="D155" i="4"/>
  <c r="C155" i="4"/>
  <c r="W154" i="4"/>
  <c r="V154" i="4"/>
  <c r="U154" i="4"/>
  <c r="E154" i="4"/>
  <c r="D154" i="4"/>
  <c r="C154" i="4"/>
  <c r="W153" i="4"/>
  <c r="V153" i="4"/>
  <c r="U153" i="4"/>
  <c r="E153" i="4"/>
  <c r="D153" i="4"/>
  <c r="C153" i="4"/>
  <c r="W152" i="4"/>
  <c r="V152" i="4"/>
  <c r="U152" i="4"/>
  <c r="E152" i="4"/>
  <c r="D152" i="4"/>
  <c r="C152" i="4"/>
  <c r="W151" i="4"/>
  <c r="V151" i="4"/>
  <c r="U151" i="4"/>
  <c r="E151" i="4"/>
  <c r="D151" i="4"/>
  <c r="C151" i="4"/>
  <c r="W150" i="4"/>
  <c r="V150" i="4"/>
  <c r="U150" i="4"/>
  <c r="E150" i="4"/>
  <c r="D150" i="4"/>
  <c r="C150" i="4"/>
  <c r="W149" i="4"/>
  <c r="V149" i="4"/>
  <c r="U149" i="4"/>
  <c r="E149" i="4"/>
  <c r="D149" i="4"/>
  <c r="C149" i="4"/>
  <c r="W148" i="4"/>
  <c r="V148" i="4"/>
  <c r="U148" i="4"/>
  <c r="E148" i="4"/>
  <c r="D148" i="4"/>
  <c r="C148" i="4"/>
  <c r="W147" i="4"/>
  <c r="V147" i="4"/>
  <c r="U147" i="4"/>
  <c r="E147" i="4"/>
  <c r="D147" i="4"/>
  <c r="C147" i="4"/>
  <c r="W146" i="4"/>
  <c r="V146" i="4"/>
  <c r="U146" i="4"/>
  <c r="E146" i="4"/>
  <c r="D146" i="4"/>
  <c r="C146" i="4"/>
  <c r="W145" i="4"/>
  <c r="V145" i="4"/>
  <c r="U145" i="4"/>
  <c r="E145" i="4"/>
  <c r="D145" i="4"/>
  <c r="C145" i="4"/>
  <c r="W144" i="4"/>
  <c r="V144" i="4"/>
  <c r="U144" i="4"/>
  <c r="E144" i="4"/>
  <c r="D144" i="4"/>
  <c r="C144" i="4"/>
  <c r="W143" i="4"/>
  <c r="V143" i="4"/>
  <c r="U143" i="4"/>
  <c r="E143" i="4"/>
  <c r="D143" i="4"/>
  <c r="C143" i="4"/>
  <c r="W142" i="4"/>
  <c r="V142" i="4"/>
  <c r="U142" i="4"/>
  <c r="E142" i="4"/>
  <c r="D142" i="4"/>
  <c r="C142" i="4"/>
  <c r="W141" i="4"/>
  <c r="V141" i="4"/>
  <c r="U141" i="4"/>
  <c r="E141" i="4"/>
  <c r="D141" i="4"/>
  <c r="C141" i="4"/>
  <c r="W140" i="4"/>
  <c r="V140" i="4"/>
  <c r="U140" i="4"/>
  <c r="E140" i="4"/>
  <c r="D140" i="4"/>
  <c r="C140" i="4"/>
  <c r="W139" i="4"/>
  <c r="V139" i="4"/>
  <c r="U139" i="4"/>
  <c r="E139" i="4"/>
  <c r="D139" i="4"/>
  <c r="C139" i="4"/>
  <c r="W138" i="4"/>
  <c r="V138" i="4"/>
  <c r="U138" i="4"/>
  <c r="E138" i="4"/>
  <c r="D138" i="4"/>
  <c r="C138" i="4"/>
  <c r="W137" i="4"/>
  <c r="V137" i="4"/>
  <c r="U137" i="4"/>
  <c r="E137" i="4"/>
  <c r="D137" i="4"/>
  <c r="C137" i="4"/>
  <c r="W136" i="4"/>
  <c r="V136" i="4"/>
  <c r="U136" i="4"/>
  <c r="E136" i="4"/>
  <c r="D136" i="4"/>
  <c r="C136" i="4"/>
  <c r="W135" i="4"/>
  <c r="V135" i="4"/>
  <c r="U135" i="4"/>
  <c r="E135" i="4"/>
  <c r="D135" i="4"/>
  <c r="C135" i="4"/>
  <c r="W134" i="4"/>
  <c r="V134" i="4"/>
  <c r="U134" i="4"/>
  <c r="E134" i="4"/>
  <c r="D134" i="4"/>
  <c r="C134" i="4"/>
  <c r="W133" i="4"/>
  <c r="V133" i="4"/>
  <c r="U133" i="4"/>
  <c r="E133" i="4"/>
  <c r="D133" i="4"/>
  <c r="C133" i="4"/>
  <c r="W132" i="4"/>
  <c r="V132" i="4"/>
  <c r="U132" i="4"/>
  <c r="E132" i="4"/>
  <c r="D132" i="4"/>
  <c r="C132" i="4"/>
  <c r="W131" i="4"/>
  <c r="V131" i="4"/>
  <c r="U131" i="4"/>
  <c r="E131" i="4"/>
  <c r="D131" i="4"/>
  <c r="C131" i="4"/>
  <c r="W130" i="4"/>
  <c r="V130" i="4"/>
  <c r="U130" i="4"/>
  <c r="E130" i="4"/>
  <c r="D130" i="4"/>
  <c r="C130" i="4"/>
  <c r="W129" i="4"/>
  <c r="V129" i="4"/>
  <c r="U129" i="4"/>
  <c r="E129" i="4"/>
  <c r="D129" i="4"/>
  <c r="C129" i="4"/>
  <c r="W128" i="4"/>
  <c r="V128" i="4"/>
  <c r="U128" i="4"/>
  <c r="E128" i="4"/>
  <c r="D128" i="4"/>
  <c r="C128" i="4"/>
  <c r="W127" i="4"/>
  <c r="V127" i="4"/>
  <c r="U127" i="4"/>
  <c r="E127" i="4"/>
  <c r="D127" i="4"/>
  <c r="C127" i="4"/>
  <c r="W126" i="4"/>
  <c r="V126" i="4"/>
  <c r="U126" i="4"/>
  <c r="E126" i="4"/>
  <c r="D126" i="4"/>
  <c r="C126" i="4"/>
  <c r="W125" i="4"/>
  <c r="V125" i="4"/>
  <c r="U125" i="4"/>
  <c r="E125" i="4"/>
  <c r="D125" i="4"/>
  <c r="C125" i="4"/>
  <c r="W124" i="4"/>
  <c r="V124" i="4"/>
  <c r="U124" i="4"/>
  <c r="E124" i="4"/>
  <c r="D124" i="4"/>
  <c r="C124" i="4"/>
  <c r="W123" i="4"/>
  <c r="V123" i="4"/>
  <c r="U123" i="4"/>
  <c r="E123" i="4"/>
  <c r="D123" i="4"/>
  <c r="C123" i="4"/>
  <c r="W122" i="4"/>
  <c r="V122" i="4"/>
  <c r="U122" i="4"/>
  <c r="E122" i="4"/>
  <c r="D122" i="4"/>
  <c r="C122" i="4"/>
  <c r="W121" i="4"/>
  <c r="V121" i="4"/>
  <c r="U121" i="4"/>
  <c r="E121" i="4"/>
  <c r="D121" i="4"/>
  <c r="C121" i="4"/>
  <c r="W120" i="4"/>
  <c r="V120" i="4"/>
  <c r="U120" i="4"/>
  <c r="E120" i="4"/>
  <c r="D120" i="4"/>
  <c r="C120" i="4"/>
  <c r="W119" i="4"/>
  <c r="V119" i="4"/>
  <c r="U119" i="4"/>
  <c r="E119" i="4"/>
  <c r="D119" i="4"/>
  <c r="C119" i="4"/>
  <c r="W118" i="4"/>
  <c r="V118" i="4"/>
  <c r="U118" i="4"/>
  <c r="E118" i="4"/>
  <c r="D118" i="4"/>
  <c r="C118" i="4"/>
  <c r="W117" i="4"/>
  <c r="V117" i="4"/>
  <c r="U117" i="4"/>
  <c r="E117" i="4"/>
  <c r="D117" i="4"/>
  <c r="C117" i="4"/>
  <c r="W116" i="4"/>
  <c r="V116" i="4"/>
  <c r="U116" i="4"/>
  <c r="E116" i="4"/>
  <c r="D116" i="4"/>
  <c r="C116" i="4"/>
  <c r="W115" i="4"/>
  <c r="V115" i="4"/>
  <c r="U115" i="4"/>
  <c r="E115" i="4"/>
  <c r="D115" i="4"/>
  <c r="C115" i="4"/>
  <c r="W114" i="4"/>
  <c r="V114" i="4"/>
  <c r="U114" i="4"/>
  <c r="E114" i="4"/>
  <c r="D114" i="4"/>
  <c r="C114" i="4"/>
  <c r="W113" i="4"/>
  <c r="V113" i="4"/>
  <c r="U113" i="4"/>
  <c r="E113" i="4"/>
  <c r="D113" i="4"/>
  <c r="C113" i="4"/>
  <c r="W112" i="4"/>
  <c r="V112" i="4"/>
  <c r="U112" i="4"/>
  <c r="E112" i="4"/>
  <c r="D112" i="4"/>
  <c r="C112" i="4"/>
  <c r="W111" i="4"/>
  <c r="V111" i="4"/>
  <c r="U111" i="4"/>
  <c r="E111" i="4"/>
  <c r="D111" i="4"/>
  <c r="C111" i="4"/>
  <c r="W110" i="4"/>
  <c r="V110" i="4"/>
  <c r="U110" i="4"/>
  <c r="E110" i="4"/>
  <c r="D110" i="4"/>
  <c r="C110" i="4"/>
  <c r="W109" i="4"/>
  <c r="V109" i="4"/>
  <c r="U109" i="4"/>
  <c r="E109" i="4"/>
  <c r="D109" i="4"/>
  <c r="C109" i="4"/>
  <c r="W108" i="4"/>
  <c r="V108" i="4"/>
  <c r="U108" i="4"/>
  <c r="E108" i="4"/>
  <c r="D108" i="4"/>
  <c r="C108" i="4"/>
  <c r="W107" i="4"/>
  <c r="V107" i="4"/>
  <c r="U107" i="4"/>
  <c r="E107" i="4"/>
  <c r="D107" i="4"/>
  <c r="C107" i="4"/>
  <c r="W106" i="4"/>
  <c r="V106" i="4"/>
  <c r="U106" i="4"/>
  <c r="E106" i="4"/>
  <c r="D106" i="4"/>
  <c r="C106" i="4"/>
  <c r="W105" i="4"/>
  <c r="V105" i="4"/>
  <c r="U105" i="4"/>
  <c r="E105" i="4"/>
  <c r="D105" i="4"/>
  <c r="C105" i="4"/>
  <c r="W104" i="4"/>
  <c r="V104" i="4"/>
  <c r="U104" i="4"/>
  <c r="E104" i="4"/>
  <c r="D104" i="4"/>
  <c r="C104" i="4"/>
  <c r="W103" i="4"/>
  <c r="V103" i="4"/>
  <c r="U103" i="4"/>
  <c r="E103" i="4"/>
  <c r="D103" i="4"/>
  <c r="C103" i="4"/>
  <c r="W102" i="4"/>
  <c r="V102" i="4"/>
  <c r="U102" i="4"/>
  <c r="E102" i="4"/>
  <c r="D102" i="4"/>
  <c r="C102" i="4"/>
  <c r="W101" i="4"/>
  <c r="V101" i="4"/>
  <c r="U101" i="4"/>
  <c r="E101" i="4"/>
  <c r="D101" i="4"/>
  <c r="C101" i="4"/>
  <c r="W100" i="4"/>
  <c r="V100" i="4"/>
  <c r="U100" i="4"/>
  <c r="E100" i="4"/>
  <c r="D100" i="4"/>
  <c r="C100" i="4"/>
  <c r="W99" i="4"/>
  <c r="V99" i="4"/>
  <c r="U99" i="4"/>
  <c r="E99" i="4"/>
  <c r="D99" i="4"/>
  <c r="C99" i="4"/>
  <c r="W98" i="4"/>
  <c r="V98" i="4"/>
  <c r="U98" i="4"/>
  <c r="E98" i="4"/>
  <c r="D98" i="4"/>
  <c r="C98" i="4"/>
  <c r="W97" i="4"/>
  <c r="V97" i="4"/>
  <c r="U97" i="4"/>
  <c r="E97" i="4"/>
  <c r="D97" i="4"/>
  <c r="C97" i="4"/>
  <c r="W96" i="4"/>
  <c r="V96" i="4"/>
  <c r="U96" i="4"/>
  <c r="E96" i="4"/>
  <c r="D96" i="4"/>
  <c r="C96" i="4"/>
  <c r="W95" i="4"/>
  <c r="V95" i="4"/>
  <c r="U95" i="4"/>
  <c r="E95" i="4"/>
  <c r="D95" i="4"/>
  <c r="C95" i="4"/>
  <c r="W94" i="4"/>
  <c r="V94" i="4"/>
  <c r="U94" i="4"/>
  <c r="H94" i="4"/>
  <c r="E94" i="4"/>
  <c r="D94" i="4"/>
  <c r="C94" i="4"/>
  <c r="W93" i="4"/>
  <c r="V93" i="4"/>
  <c r="U93" i="4"/>
  <c r="E93" i="4"/>
  <c r="D93" i="4"/>
  <c r="C93" i="4"/>
  <c r="W92" i="4"/>
  <c r="V92" i="4"/>
  <c r="U92" i="4"/>
  <c r="Z100" i="4" s="1"/>
  <c r="E92" i="4"/>
  <c r="D92" i="4"/>
  <c r="C92" i="4"/>
  <c r="H102" i="4" s="1"/>
  <c r="T89" i="4"/>
  <c r="W89" i="4" s="1"/>
  <c r="T88" i="4"/>
  <c r="W88" i="4" s="1"/>
  <c r="B88" i="4"/>
  <c r="D88" i="4" s="1"/>
  <c r="T87" i="4"/>
  <c r="W87" i="4" s="1"/>
  <c r="B87" i="4"/>
  <c r="E87" i="4" s="1"/>
  <c r="W86" i="4"/>
  <c r="T86" i="4"/>
  <c r="V86" i="4" s="1"/>
  <c r="B86" i="4"/>
  <c r="E86" i="4" s="1"/>
  <c r="T85" i="4"/>
  <c r="W85" i="4" s="1"/>
  <c r="B85" i="4"/>
  <c r="D85" i="4" s="1"/>
  <c r="T84" i="4"/>
  <c r="W84" i="4" s="1"/>
  <c r="B84" i="4"/>
  <c r="E84" i="4" s="1"/>
  <c r="T83" i="4"/>
  <c r="V83" i="4" s="1"/>
  <c r="B83" i="4"/>
  <c r="E83" i="4" s="1"/>
  <c r="T82" i="4"/>
  <c r="W82" i="4" s="1"/>
  <c r="E82" i="4"/>
  <c r="B82" i="4"/>
  <c r="D82" i="4" s="1"/>
  <c r="T81" i="4"/>
  <c r="W81" i="4" s="1"/>
  <c r="B81" i="4"/>
  <c r="E81" i="4" s="1"/>
  <c r="T80" i="4"/>
  <c r="V80" i="4" s="1"/>
  <c r="B80" i="4"/>
  <c r="E80" i="4" s="1"/>
  <c r="T79" i="4"/>
  <c r="W79" i="4" s="1"/>
  <c r="B79" i="4"/>
  <c r="D79" i="4" s="1"/>
  <c r="T78" i="4"/>
  <c r="W78" i="4" s="1"/>
  <c r="B78" i="4"/>
  <c r="E78" i="4" s="1"/>
  <c r="W77" i="4"/>
  <c r="T77" i="4"/>
  <c r="V77" i="4" s="1"/>
  <c r="B77" i="4"/>
  <c r="E77" i="4" s="1"/>
  <c r="T76" i="4"/>
  <c r="W76" i="4" s="1"/>
  <c r="B76" i="4"/>
  <c r="D76" i="4" s="1"/>
  <c r="T75" i="4"/>
  <c r="W75" i="4" s="1"/>
  <c r="B75" i="4"/>
  <c r="E75" i="4" s="1"/>
  <c r="T74" i="4"/>
  <c r="V74" i="4" s="1"/>
  <c r="B74" i="4"/>
  <c r="E74" i="4" s="1"/>
  <c r="T73" i="4"/>
  <c r="W73" i="4" s="1"/>
  <c r="E73" i="4"/>
  <c r="B73" i="4"/>
  <c r="D73" i="4" s="1"/>
  <c r="T72" i="4"/>
  <c r="W72" i="4" s="1"/>
  <c r="B72" i="4"/>
  <c r="E72" i="4" s="1"/>
  <c r="T71" i="4"/>
  <c r="V71" i="4" s="1"/>
  <c r="B71" i="4"/>
  <c r="E71" i="4" s="1"/>
  <c r="T70" i="4"/>
  <c r="W70" i="4" s="1"/>
  <c r="B70" i="4"/>
  <c r="D70" i="4" s="1"/>
  <c r="T69" i="4"/>
  <c r="W69" i="4" s="1"/>
  <c r="B69" i="4"/>
  <c r="E69" i="4" s="1"/>
  <c r="W68" i="4"/>
  <c r="T68" i="4"/>
  <c r="V68" i="4" s="1"/>
  <c r="B68" i="4"/>
  <c r="E68" i="4" s="1"/>
  <c r="T67" i="4"/>
  <c r="W67" i="4" s="1"/>
  <c r="B67" i="4"/>
  <c r="D67" i="4" s="1"/>
  <c r="T66" i="4"/>
  <c r="W66" i="4" s="1"/>
  <c r="B66" i="4"/>
  <c r="E66" i="4" s="1"/>
  <c r="T65" i="4"/>
  <c r="V65" i="4" s="1"/>
  <c r="B65" i="4"/>
  <c r="E65" i="4" s="1"/>
  <c r="T64" i="4"/>
  <c r="W64" i="4" s="1"/>
  <c r="E64" i="4"/>
  <c r="B64" i="4"/>
  <c r="D64" i="4" s="1"/>
  <c r="T63" i="4"/>
  <c r="W63" i="4" s="1"/>
  <c r="B63" i="4"/>
  <c r="E63" i="4" s="1"/>
  <c r="T62" i="4"/>
  <c r="V62" i="4" s="1"/>
  <c r="B62" i="4"/>
  <c r="E62" i="4" s="1"/>
  <c r="T61" i="4"/>
  <c r="W61" i="4" s="1"/>
  <c r="B61" i="4"/>
  <c r="D61" i="4" s="1"/>
  <c r="T60" i="4"/>
  <c r="W60" i="4" s="1"/>
  <c r="B60" i="4"/>
  <c r="E60" i="4" s="1"/>
  <c r="W59" i="4"/>
  <c r="T59" i="4"/>
  <c r="V59" i="4" s="1"/>
  <c r="B59" i="4"/>
  <c r="E59" i="4" s="1"/>
  <c r="T58" i="4"/>
  <c r="W58" i="4" s="1"/>
  <c r="B58" i="4"/>
  <c r="D58" i="4" s="1"/>
  <c r="T57" i="4"/>
  <c r="W57" i="4" s="1"/>
  <c r="B57" i="4"/>
  <c r="E57" i="4" s="1"/>
  <c r="T56" i="4"/>
  <c r="V56" i="4" s="1"/>
  <c r="B56" i="4"/>
  <c r="E56" i="4" s="1"/>
  <c r="T55" i="4"/>
  <c r="W55" i="4" s="1"/>
  <c r="E55" i="4"/>
  <c r="B55" i="4"/>
  <c r="D55" i="4" s="1"/>
  <c r="T54" i="4"/>
  <c r="W54" i="4" s="1"/>
  <c r="B54" i="4"/>
  <c r="E54" i="4" s="1"/>
  <c r="T53" i="4"/>
  <c r="V53" i="4" s="1"/>
  <c r="B53" i="4"/>
  <c r="E53" i="4" s="1"/>
  <c r="T52" i="4"/>
  <c r="W52" i="4" s="1"/>
  <c r="B52" i="4"/>
  <c r="D52" i="4" s="1"/>
  <c r="T51" i="4"/>
  <c r="W51" i="4" s="1"/>
  <c r="B51" i="4"/>
  <c r="E51" i="4" s="1"/>
  <c r="W50" i="4"/>
  <c r="T50" i="4"/>
  <c r="V50" i="4" s="1"/>
  <c r="B50" i="4"/>
  <c r="E50" i="4" s="1"/>
  <c r="T49" i="4"/>
  <c r="W49" i="4" s="1"/>
  <c r="B49" i="4"/>
  <c r="D49" i="4" s="1"/>
  <c r="T48" i="4"/>
  <c r="W48" i="4" s="1"/>
  <c r="B48" i="4"/>
  <c r="E48" i="4" s="1"/>
  <c r="T47" i="4"/>
  <c r="V47" i="4" s="1"/>
  <c r="B47" i="4"/>
  <c r="E47" i="4" s="1"/>
  <c r="T46" i="4"/>
  <c r="W46" i="4" s="1"/>
  <c r="E46" i="4"/>
  <c r="B46" i="4"/>
  <c r="D46" i="4" s="1"/>
  <c r="T45" i="4"/>
  <c r="W45" i="4" s="1"/>
  <c r="B45" i="4"/>
  <c r="E45" i="4" s="1"/>
  <c r="T44" i="4"/>
  <c r="V44" i="4" s="1"/>
  <c r="B44" i="4"/>
  <c r="E44" i="4" s="1"/>
  <c r="T43" i="4"/>
  <c r="W43" i="4" s="1"/>
  <c r="B43" i="4"/>
  <c r="D43" i="4" s="1"/>
  <c r="T42" i="4"/>
  <c r="W42" i="4" s="1"/>
  <c r="B42" i="4"/>
  <c r="E42" i="4" s="1"/>
  <c r="W41" i="4"/>
  <c r="T41" i="4"/>
  <c r="V41" i="4" s="1"/>
  <c r="B41" i="4"/>
  <c r="E41" i="4" s="1"/>
  <c r="T40" i="4"/>
  <c r="W40" i="4" s="1"/>
  <c r="B40" i="4"/>
  <c r="D40" i="4" s="1"/>
  <c r="T39" i="4"/>
  <c r="W39" i="4" s="1"/>
  <c r="B39" i="4"/>
  <c r="E39" i="4" s="1"/>
  <c r="T38" i="4"/>
  <c r="V38" i="4" s="1"/>
  <c r="B38" i="4"/>
  <c r="E38" i="4" s="1"/>
  <c r="AN37" i="4"/>
  <c r="T37" i="4"/>
  <c r="W37" i="4" s="1"/>
  <c r="B37" i="4"/>
  <c r="D37" i="4" s="1"/>
  <c r="AN36" i="4"/>
  <c r="T36" i="4"/>
  <c r="W36" i="4" s="1"/>
  <c r="E36" i="4"/>
  <c r="D36" i="4"/>
  <c r="C36" i="4"/>
  <c r="B36" i="4"/>
  <c r="AN35" i="4"/>
  <c r="T35" i="4"/>
  <c r="U35" i="4" s="1"/>
  <c r="B35" i="4"/>
  <c r="C35" i="4" s="1"/>
  <c r="AN34" i="4"/>
  <c r="T34" i="4"/>
  <c r="V34" i="4" s="1"/>
  <c r="B34" i="4"/>
  <c r="E34" i="4" s="1"/>
  <c r="AN33" i="4"/>
  <c r="T33" i="4"/>
  <c r="W33" i="4" s="1"/>
  <c r="B33" i="4"/>
  <c r="D33" i="4" s="1"/>
  <c r="AN32" i="4"/>
  <c r="T32" i="4"/>
  <c r="W32" i="4" s="1"/>
  <c r="E32" i="4"/>
  <c r="D32" i="4"/>
  <c r="C32" i="4"/>
  <c r="B32" i="4"/>
  <c r="AN31" i="4"/>
  <c r="T31" i="4"/>
  <c r="W31" i="4" s="1"/>
  <c r="B31" i="4"/>
  <c r="C31" i="4" s="1"/>
  <c r="AN30" i="4"/>
  <c r="W30" i="4"/>
  <c r="T30" i="4"/>
  <c r="V30" i="4" s="1"/>
  <c r="B30" i="4"/>
  <c r="E30" i="4" s="1"/>
  <c r="AN29" i="4"/>
  <c r="T29" i="4"/>
  <c r="W29" i="4" s="1"/>
  <c r="B29" i="4"/>
  <c r="D29" i="4" s="1"/>
  <c r="AN28" i="4"/>
  <c r="V28" i="4"/>
  <c r="U28" i="4"/>
  <c r="T28" i="4"/>
  <c r="W28" i="4" s="1"/>
  <c r="E28" i="4"/>
  <c r="D28" i="4"/>
  <c r="C28" i="4"/>
  <c r="B28" i="4"/>
  <c r="AN27" i="4"/>
  <c r="T27" i="4"/>
  <c r="U27" i="4" s="1"/>
  <c r="E27" i="4"/>
  <c r="D27" i="4"/>
  <c r="B27" i="4"/>
  <c r="C27" i="4" s="1"/>
  <c r="AN26" i="4"/>
  <c r="W26" i="4"/>
  <c r="T26" i="4"/>
  <c r="V26" i="4" s="1"/>
  <c r="B26" i="4"/>
  <c r="E26" i="4" s="1"/>
  <c r="AN25" i="4"/>
  <c r="T25" i="4"/>
  <c r="W25" i="4" s="1"/>
  <c r="B25" i="4"/>
  <c r="D25" i="4" s="1"/>
  <c r="AN24" i="4"/>
  <c r="T24" i="4"/>
  <c r="W24" i="4" s="1"/>
  <c r="E24" i="4"/>
  <c r="D24" i="4"/>
  <c r="C24" i="4"/>
  <c r="B24" i="4"/>
  <c r="AN23" i="4"/>
  <c r="T23" i="4"/>
  <c r="W23" i="4" s="1"/>
  <c r="B23" i="4"/>
  <c r="C23" i="4" s="1"/>
  <c r="W22" i="4"/>
  <c r="V22" i="4"/>
  <c r="U22" i="4"/>
  <c r="T22" i="4"/>
  <c r="B22" i="4"/>
  <c r="C22" i="4" s="1"/>
  <c r="W21" i="4"/>
  <c r="V21" i="4"/>
  <c r="T21" i="4"/>
  <c r="U21" i="4" s="1"/>
  <c r="E21" i="4"/>
  <c r="D21" i="4"/>
  <c r="C21" i="4"/>
  <c r="B21" i="4"/>
  <c r="AM20" i="4"/>
  <c r="AN20" i="4" s="1"/>
  <c r="T20" i="4"/>
  <c r="W20" i="4" s="1"/>
  <c r="B20" i="4"/>
  <c r="E20" i="4" s="1"/>
  <c r="AM19" i="4"/>
  <c r="AN19" i="4" s="1"/>
  <c r="W19" i="4"/>
  <c r="V19" i="4"/>
  <c r="U19" i="4"/>
  <c r="T19" i="4"/>
  <c r="E19" i="4"/>
  <c r="B19" i="4"/>
  <c r="C19" i="4" s="1"/>
  <c r="AM18" i="4"/>
  <c r="AN18" i="4" s="1"/>
  <c r="T18" i="4"/>
  <c r="V18" i="4" s="1"/>
  <c r="C18" i="4"/>
  <c r="B18" i="4"/>
  <c r="E18" i="4" s="1"/>
  <c r="AM17" i="4"/>
  <c r="AN17" i="4" s="1"/>
  <c r="W17" i="4"/>
  <c r="T17" i="4"/>
  <c r="V17" i="4" s="1"/>
  <c r="B17" i="4"/>
  <c r="E17" i="4" s="1"/>
  <c r="AM16" i="4"/>
  <c r="AN16" i="4" s="1"/>
  <c r="T16" i="4"/>
  <c r="W16" i="4" s="1"/>
  <c r="B16" i="4"/>
  <c r="D16" i="4" s="1"/>
  <c r="AN15" i="4"/>
  <c r="AM15" i="4"/>
  <c r="V15" i="4"/>
  <c r="T15" i="4"/>
  <c r="W15" i="4" s="1"/>
  <c r="B15" i="4"/>
  <c r="E15" i="4" s="1"/>
  <c r="AM14" i="4"/>
  <c r="AN14" i="4" s="1"/>
  <c r="T14" i="4"/>
  <c r="W14" i="4" s="1"/>
  <c r="E14" i="4"/>
  <c r="D14" i="4"/>
  <c r="C14" i="4"/>
  <c r="B14" i="4"/>
  <c r="AM13" i="4"/>
  <c r="AN13" i="4" s="1"/>
  <c r="T13" i="4"/>
  <c r="V13" i="4" s="1"/>
  <c r="B13" i="4"/>
  <c r="E13" i="4" s="1"/>
  <c r="AM12" i="4"/>
  <c r="AN12" i="4" s="1"/>
  <c r="W12" i="4"/>
  <c r="T12" i="4"/>
  <c r="V12" i="4" s="1"/>
  <c r="C12" i="4"/>
  <c r="B12" i="4"/>
  <c r="E12" i="4" s="1"/>
  <c r="AM11" i="4"/>
  <c r="AN11" i="4" s="1"/>
  <c r="T11" i="4"/>
  <c r="V11" i="4" s="1"/>
  <c r="D11" i="4"/>
  <c r="C11" i="4"/>
  <c r="B11" i="4"/>
  <c r="E11" i="4" s="1"/>
  <c r="AM10" i="4"/>
  <c r="AN10" i="4" s="1"/>
  <c r="V10" i="4"/>
  <c r="T10" i="4"/>
  <c r="W10" i="4" s="1"/>
  <c r="E10" i="4"/>
  <c r="B10" i="4"/>
  <c r="C10" i="4" s="1"/>
  <c r="AM9" i="4"/>
  <c r="AN9" i="4" s="1"/>
  <c r="V9" i="4"/>
  <c r="U9" i="4"/>
  <c r="T9" i="4"/>
  <c r="W9" i="4" s="1"/>
  <c r="B9" i="4"/>
  <c r="E9" i="4" s="1"/>
  <c r="AN8" i="4"/>
  <c r="AM8" i="4"/>
  <c r="T8" i="4"/>
  <c r="W8" i="4" s="1"/>
  <c r="B8" i="4"/>
  <c r="E8" i="4" s="1"/>
  <c r="AM7" i="4"/>
  <c r="AN7" i="4" s="1"/>
  <c r="T7" i="4"/>
  <c r="W7" i="4" s="1"/>
  <c r="B7" i="4"/>
  <c r="E7" i="4" s="1"/>
  <c r="AM6" i="4"/>
  <c r="AN6" i="4" s="1"/>
  <c r="D6" i="4"/>
  <c r="C6" i="4"/>
  <c r="B6" i="4"/>
  <c r="E6" i="4" s="1"/>
  <c r="V14" i="4" l="1"/>
  <c r="U13" i="4"/>
  <c r="U14" i="4"/>
  <c r="C16" i="4"/>
  <c r="D23" i="4"/>
  <c r="U24" i="4"/>
  <c r="W34" i="4"/>
  <c r="W38" i="4"/>
  <c r="E43" i="4"/>
  <c r="W47" i="4"/>
  <c r="E52" i="4"/>
  <c r="W56" i="4"/>
  <c r="E61" i="4"/>
  <c r="W65" i="4"/>
  <c r="E70" i="4"/>
  <c r="W74" i="4"/>
  <c r="E79" i="4"/>
  <c r="W83" i="4"/>
  <c r="E88" i="4"/>
  <c r="E16" i="4"/>
  <c r="U32" i="4"/>
  <c r="U18" i="4"/>
  <c r="U23" i="4"/>
  <c r="D35" i="4"/>
  <c r="W13" i="4"/>
  <c r="W18" i="4"/>
  <c r="C25" i="4"/>
  <c r="E40" i="4"/>
  <c r="E67" i="4"/>
  <c r="V27" i="4"/>
  <c r="E22" i="4"/>
  <c r="W27" i="4"/>
  <c r="E29" i="4"/>
  <c r="V31" i="4"/>
  <c r="C33" i="4"/>
  <c r="V35" i="4"/>
  <c r="C37" i="4"/>
  <c r="D7" i="4"/>
  <c r="E31" i="4"/>
  <c r="U11" i="4"/>
  <c r="V23" i="4"/>
  <c r="E35" i="4"/>
  <c r="W44" i="4"/>
  <c r="W53" i="4"/>
  <c r="W62" i="4"/>
  <c r="E76" i="4"/>
  <c r="E85" i="4"/>
  <c r="U7" i="4"/>
  <c r="W11" i="4"/>
  <c r="D15" i="4"/>
  <c r="V16" i="4"/>
  <c r="D22" i="4"/>
  <c r="E25" i="4"/>
  <c r="C29" i="4"/>
  <c r="U31" i="4"/>
  <c r="D10" i="4"/>
  <c r="U15" i="4"/>
  <c r="D19" i="4"/>
  <c r="E33" i="4"/>
  <c r="W35" i="4"/>
  <c r="E37" i="4"/>
  <c r="E23" i="4"/>
  <c r="D31" i="4"/>
  <c r="U36" i="4"/>
  <c r="V32" i="4"/>
  <c r="V36" i="4"/>
  <c r="U16" i="4"/>
  <c r="E58" i="4"/>
  <c r="W80" i="4"/>
  <c r="V24" i="4"/>
  <c r="C7" i="4"/>
  <c r="H7" i="4" s="1"/>
  <c r="E49" i="4"/>
  <c r="W71" i="4"/>
  <c r="U20" i="4"/>
  <c r="AQ12" i="4"/>
  <c r="AQ13" i="4"/>
  <c r="AQ8" i="4"/>
  <c r="V7" i="4"/>
  <c r="U8" i="4"/>
  <c r="D12" i="4"/>
  <c r="C13" i="4"/>
  <c r="AQ14" i="4"/>
  <c r="C17" i="4"/>
  <c r="D18" i="4"/>
  <c r="V20" i="4"/>
  <c r="C26" i="4"/>
  <c r="C30" i="4"/>
  <c r="C34" i="4"/>
  <c r="C38" i="4"/>
  <c r="U39" i="4"/>
  <c r="C41" i="4"/>
  <c r="U42" i="4"/>
  <c r="C44" i="4"/>
  <c r="U45" i="4"/>
  <c r="C47" i="4"/>
  <c r="U48" i="4"/>
  <c r="C50" i="4"/>
  <c r="U51" i="4"/>
  <c r="C53" i="4"/>
  <c r="U54" i="4"/>
  <c r="C56" i="4"/>
  <c r="U57" i="4"/>
  <c r="C59" i="4"/>
  <c r="U60" i="4"/>
  <c r="C62" i="4"/>
  <c r="U63" i="4"/>
  <c r="C65" i="4"/>
  <c r="U66" i="4"/>
  <c r="C68" i="4"/>
  <c r="U69" i="4"/>
  <c r="C71" i="4"/>
  <c r="U72" i="4"/>
  <c r="C74" i="4"/>
  <c r="U75" i="4"/>
  <c r="C77" i="4"/>
  <c r="U78" i="4"/>
  <c r="C80" i="4"/>
  <c r="U81" i="4"/>
  <c r="C83" i="4"/>
  <c r="U84" i="4"/>
  <c r="C86" i="4"/>
  <c r="U87" i="4"/>
  <c r="U89" i="4"/>
  <c r="V8" i="4"/>
  <c r="Z9" i="4" s="1"/>
  <c r="D13" i="4"/>
  <c r="D17" i="4"/>
  <c r="D26" i="4"/>
  <c r="D30" i="4"/>
  <c r="D34" i="4"/>
  <c r="D38" i="4"/>
  <c r="V39" i="4"/>
  <c r="D41" i="4"/>
  <c r="V42" i="4"/>
  <c r="D44" i="4"/>
  <c r="V45" i="4"/>
  <c r="D47" i="4"/>
  <c r="V48" i="4"/>
  <c r="D50" i="4"/>
  <c r="V51" i="4"/>
  <c r="D53" i="4"/>
  <c r="V54" i="4"/>
  <c r="D56" i="4"/>
  <c r="V57" i="4"/>
  <c r="D59" i="4"/>
  <c r="V60" i="4"/>
  <c r="D62" i="4"/>
  <c r="V63" i="4"/>
  <c r="D65" i="4"/>
  <c r="V66" i="4"/>
  <c r="D68" i="4"/>
  <c r="V69" i="4"/>
  <c r="D71" i="4"/>
  <c r="V72" i="4"/>
  <c r="D74" i="4"/>
  <c r="V75" i="4"/>
  <c r="D77" i="4"/>
  <c r="V78" i="4"/>
  <c r="D80" i="4"/>
  <c r="V81" i="4"/>
  <c r="D83" i="4"/>
  <c r="V84" i="4"/>
  <c r="D86" i="4"/>
  <c r="V87" i="4"/>
  <c r="V89" i="4"/>
  <c r="H95" i="4"/>
  <c r="H104" i="4" s="1"/>
  <c r="Z96" i="4"/>
  <c r="H98" i="4"/>
  <c r="Z99" i="4"/>
  <c r="H101" i="4"/>
  <c r="Z102" i="4"/>
  <c r="U10" i="4"/>
  <c r="C15" i="4"/>
  <c r="AQ6" i="4"/>
  <c r="U12" i="4"/>
  <c r="Z14" i="4" s="1"/>
  <c r="U17" i="4"/>
  <c r="U26" i="4"/>
  <c r="U30" i="4"/>
  <c r="U34" i="4"/>
  <c r="U38" i="4"/>
  <c r="C40" i="4"/>
  <c r="U41" i="4"/>
  <c r="C43" i="4"/>
  <c r="U44" i="4"/>
  <c r="C46" i="4"/>
  <c r="U47" i="4"/>
  <c r="C49" i="4"/>
  <c r="U50" i="4"/>
  <c r="C52" i="4"/>
  <c r="U53" i="4"/>
  <c r="C55" i="4"/>
  <c r="U56" i="4"/>
  <c r="C58" i="4"/>
  <c r="U59" i="4"/>
  <c r="C61" i="4"/>
  <c r="U62" i="4"/>
  <c r="C64" i="4"/>
  <c r="U65" i="4"/>
  <c r="C67" i="4"/>
  <c r="U68" i="4"/>
  <c r="C70" i="4"/>
  <c r="U71" i="4"/>
  <c r="C73" i="4"/>
  <c r="U74" i="4"/>
  <c r="C76" i="4"/>
  <c r="U77" i="4"/>
  <c r="C79" i="4"/>
  <c r="U80" i="4"/>
  <c r="C82" i="4"/>
  <c r="U83" i="4"/>
  <c r="C85" i="4"/>
  <c r="U86" i="4"/>
  <c r="C88" i="4"/>
  <c r="AQ7" i="4"/>
  <c r="Z10" i="4"/>
  <c r="Z95" i="4"/>
  <c r="H97" i="4"/>
  <c r="Z98" i="4"/>
  <c r="H100" i="4"/>
  <c r="Z101" i="4"/>
  <c r="AQ9" i="4"/>
  <c r="C20" i="4"/>
  <c r="U25" i="4"/>
  <c r="U29" i="4"/>
  <c r="U33" i="4"/>
  <c r="U37" i="4"/>
  <c r="Z114" i="4"/>
  <c r="Z117" i="4"/>
  <c r="D8" i="4"/>
  <c r="C9" i="4"/>
  <c r="AQ10" i="4"/>
  <c r="D20" i="4"/>
  <c r="V25" i="4"/>
  <c r="Z115" i="4" s="1"/>
  <c r="V29" i="4"/>
  <c r="V33" i="4"/>
  <c r="V37" i="4"/>
  <c r="C39" i="4"/>
  <c r="U40" i="4"/>
  <c r="C42" i="4"/>
  <c r="U43" i="4"/>
  <c r="C45" i="4"/>
  <c r="U46" i="4"/>
  <c r="C48" i="4"/>
  <c r="U49" i="4"/>
  <c r="C51" i="4"/>
  <c r="U52" i="4"/>
  <c r="C54" i="4"/>
  <c r="U55" i="4"/>
  <c r="C57" i="4"/>
  <c r="U58" i="4"/>
  <c r="C60" i="4"/>
  <c r="U61" i="4"/>
  <c r="C63" i="4"/>
  <c r="U64" i="4"/>
  <c r="C66" i="4"/>
  <c r="U67" i="4"/>
  <c r="C69" i="4"/>
  <c r="U70" i="4"/>
  <c r="C72" i="4"/>
  <c r="U73" i="4"/>
  <c r="C75" i="4"/>
  <c r="U76" i="4"/>
  <c r="C78" i="4"/>
  <c r="U79" i="4"/>
  <c r="C81" i="4"/>
  <c r="U82" i="4"/>
  <c r="C84" i="4"/>
  <c r="U85" i="4"/>
  <c r="C87" i="4"/>
  <c r="U88" i="4"/>
  <c r="Z103" i="4"/>
  <c r="C8" i="4"/>
  <c r="D9" i="4"/>
  <c r="AQ11" i="4"/>
  <c r="D39" i="4"/>
  <c r="V40" i="4"/>
  <c r="D42" i="4"/>
  <c r="V43" i="4"/>
  <c r="D45" i="4"/>
  <c r="V46" i="4"/>
  <c r="D48" i="4"/>
  <c r="V49" i="4"/>
  <c r="D51" i="4"/>
  <c r="V52" i="4"/>
  <c r="D54" i="4"/>
  <c r="V55" i="4"/>
  <c r="D57" i="4"/>
  <c r="V58" i="4"/>
  <c r="D60" i="4"/>
  <c r="V61" i="4"/>
  <c r="D63" i="4"/>
  <c r="V64" i="4"/>
  <c r="D66" i="4"/>
  <c r="V67" i="4"/>
  <c r="D69" i="4"/>
  <c r="V70" i="4"/>
  <c r="D72" i="4"/>
  <c r="V73" i="4"/>
  <c r="D75" i="4"/>
  <c r="V76" i="4"/>
  <c r="D78" i="4"/>
  <c r="V79" i="4"/>
  <c r="D81" i="4"/>
  <c r="V82" i="4"/>
  <c r="D84" i="4"/>
  <c r="V85" i="4"/>
  <c r="D87" i="4"/>
  <c r="V88" i="4"/>
  <c r="H96" i="4"/>
  <c r="Z97" i="4"/>
  <c r="H99" i="4"/>
  <c r="Z120" i="4" l="1"/>
  <c r="Z12" i="4"/>
  <c r="H13" i="4"/>
  <c r="Z7" i="4"/>
  <c r="H11" i="4"/>
  <c r="H119" i="4"/>
  <c r="H142" i="4" s="1"/>
  <c r="Z8" i="4"/>
  <c r="H121" i="4"/>
  <c r="H10" i="4"/>
  <c r="H115" i="4"/>
  <c r="H6" i="4"/>
  <c r="Z105" i="4"/>
  <c r="Z121" i="4"/>
  <c r="Z119" i="4"/>
  <c r="Z11" i="4"/>
  <c r="Z116" i="4"/>
  <c r="H118" i="4"/>
  <c r="H141" i="4" s="1"/>
  <c r="H116" i="4"/>
  <c r="H139" i="4" s="1"/>
  <c r="Z118" i="4"/>
  <c r="H8" i="4"/>
  <c r="H9" i="4"/>
  <c r="H117" i="4"/>
  <c r="H140" i="4" s="1"/>
  <c r="H113" i="4"/>
  <c r="Z15" i="4"/>
  <c r="Z13" i="4"/>
  <c r="H114" i="4"/>
  <c r="H137" i="4" s="1"/>
  <c r="H14" i="4"/>
  <c r="Z122" i="4"/>
  <c r="H12" i="4"/>
  <c r="H120" i="4"/>
  <c r="H143" i="4" s="1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92" i="2"/>
  <c r="R8" i="2"/>
  <c r="R9" i="2"/>
  <c r="S9" i="2" s="1"/>
  <c r="R10" i="2"/>
  <c r="R11" i="2"/>
  <c r="S11" i="2" s="1"/>
  <c r="R12" i="2"/>
  <c r="R13" i="2"/>
  <c r="R14" i="2"/>
  <c r="S14" i="2" s="1"/>
  <c r="R15" i="2"/>
  <c r="S15" i="2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7" i="2"/>
  <c r="B7" i="2"/>
  <c r="B8" i="2"/>
  <c r="B9" i="2"/>
  <c r="C9" i="2" s="1"/>
  <c r="B10" i="2"/>
  <c r="C10" i="2" s="1"/>
  <c r="B11" i="2"/>
  <c r="B12" i="2"/>
  <c r="B13" i="2"/>
  <c r="B14" i="2"/>
  <c r="C14" i="2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6" i="2"/>
  <c r="S12" i="2"/>
  <c r="S16" i="2"/>
  <c r="C11" i="2"/>
  <c r="C12" i="2"/>
  <c r="C13" i="2"/>
  <c r="Z124" i="4" l="1"/>
  <c r="S88" i="2"/>
  <c r="S76" i="2"/>
  <c r="S64" i="2"/>
  <c r="S52" i="2"/>
  <c r="S40" i="2"/>
  <c r="S28" i="2"/>
  <c r="S65" i="2"/>
  <c r="S87" i="2"/>
  <c r="S75" i="2"/>
  <c r="S63" i="2"/>
  <c r="S51" i="2"/>
  <c r="S39" i="2"/>
  <c r="S27" i="2"/>
  <c r="S41" i="2"/>
  <c r="S86" i="2"/>
  <c r="S74" i="2"/>
  <c r="S62" i="2"/>
  <c r="S50" i="2"/>
  <c r="S38" i="2"/>
  <c r="S26" i="2"/>
  <c r="S85" i="2"/>
  <c r="S73" i="2"/>
  <c r="S61" i="2"/>
  <c r="S49" i="2"/>
  <c r="S37" i="2"/>
  <c r="S25" i="2"/>
  <c r="S13" i="2"/>
  <c r="S17" i="2"/>
  <c r="S84" i="2"/>
  <c r="S72" i="2"/>
  <c r="S60" i="2"/>
  <c r="S48" i="2"/>
  <c r="S36" i="2"/>
  <c r="S24" i="2"/>
  <c r="S83" i="2"/>
  <c r="S71" i="2"/>
  <c r="S59" i="2"/>
  <c r="S47" i="2"/>
  <c r="S35" i="2"/>
  <c r="S89" i="2"/>
  <c r="S82" i="2"/>
  <c r="S70" i="2"/>
  <c r="S58" i="2"/>
  <c r="S46" i="2"/>
  <c r="S34" i="2"/>
  <c r="S22" i="2"/>
  <c r="S10" i="2"/>
  <c r="S77" i="2"/>
  <c r="S81" i="2"/>
  <c r="S69" i="2"/>
  <c r="S57" i="2"/>
  <c r="S45" i="2"/>
  <c r="S33" i="2"/>
  <c r="S21" i="2"/>
  <c r="S29" i="2"/>
  <c r="S80" i="2"/>
  <c r="S68" i="2"/>
  <c r="S56" i="2"/>
  <c r="S44" i="2"/>
  <c r="S32" i="2"/>
  <c r="S20" i="2"/>
  <c r="S8" i="2"/>
  <c r="S53" i="2"/>
  <c r="S79" i="2"/>
  <c r="S67" i="2"/>
  <c r="S55" i="2"/>
  <c r="S43" i="2"/>
  <c r="S31" i="2"/>
  <c r="S19" i="2"/>
  <c r="S23" i="2"/>
  <c r="V100" i="2"/>
  <c r="V101" i="2"/>
  <c r="V102" i="2"/>
  <c r="V99" i="2"/>
  <c r="V103" i="2"/>
  <c r="V95" i="2"/>
  <c r="V96" i="2"/>
  <c r="V97" i="2"/>
  <c r="V98" i="2"/>
  <c r="S7" i="2"/>
  <c r="S78" i="2"/>
  <c r="S66" i="2"/>
  <c r="S54" i="2"/>
  <c r="S42" i="2"/>
  <c r="S30" i="2"/>
  <c r="S18" i="2"/>
  <c r="F95" i="2"/>
  <c r="F96" i="2"/>
  <c r="F97" i="2"/>
  <c r="F98" i="2"/>
  <c r="F99" i="2"/>
  <c r="F100" i="2"/>
  <c r="F101" i="2"/>
  <c r="F102" i="2"/>
  <c r="F94" i="2"/>
  <c r="H136" i="4"/>
  <c r="H123" i="4"/>
  <c r="H16" i="4"/>
  <c r="H138" i="4"/>
  <c r="H144" i="4"/>
  <c r="Z17" i="4"/>
  <c r="C80" i="2"/>
  <c r="C68" i="2"/>
  <c r="C56" i="2"/>
  <c r="C44" i="2"/>
  <c r="C32" i="2"/>
  <c r="C20" i="2"/>
  <c r="C8" i="2"/>
  <c r="C67" i="2"/>
  <c r="C31" i="2"/>
  <c r="C7" i="2"/>
  <c r="C18" i="2"/>
  <c r="C6" i="2"/>
  <c r="C77" i="2"/>
  <c r="C65" i="2"/>
  <c r="C53" i="2"/>
  <c r="C41" i="2"/>
  <c r="C29" i="2"/>
  <c r="C17" i="2"/>
  <c r="C19" i="2"/>
  <c r="C88" i="2"/>
  <c r="C76" i="2"/>
  <c r="C64" i="2"/>
  <c r="C52" i="2"/>
  <c r="C40" i="2"/>
  <c r="C28" i="2"/>
  <c r="C16" i="2"/>
  <c r="C79" i="2"/>
  <c r="C87" i="2"/>
  <c r="C75" i="2"/>
  <c r="C63" i="2"/>
  <c r="C51" i="2"/>
  <c r="C39" i="2"/>
  <c r="C27" i="2"/>
  <c r="C15" i="2"/>
  <c r="C43" i="2"/>
  <c r="C54" i="2"/>
  <c r="C42" i="2"/>
  <c r="C26" i="2"/>
  <c r="C55" i="2"/>
  <c r="C85" i="2"/>
  <c r="C73" i="2"/>
  <c r="C61" i="2"/>
  <c r="C49" i="2"/>
  <c r="C37" i="2"/>
  <c r="C25" i="2"/>
  <c r="C74" i="2"/>
  <c r="C84" i="2"/>
  <c r="C72" i="2"/>
  <c r="C60" i="2"/>
  <c r="C48" i="2"/>
  <c r="C36" i="2"/>
  <c r="C24" i="2"/>
  <c r="C66" i="2"/>
  <c r="C30" i="2"/>
  <c r="C38" i="2"/>
  <c r="C83" i="2"/>
  <c r="C71" i="2"/>
  <c r="C59" i="2"/>
  <c r="C47" i="2"/>
  <c r="C35" i="2"/>
  <c r="C23" i="2"/>
  <c r="C78" i="2"/>
  <c r="C86" i="2"/>
  <c r="C50" i="2"/>
  <c r="C82" i="2"/>
  <c r="C70" i="2"/>
  <c r="C58" i="2"/>
  <c r="C46" i="2"/>
  <c r="C34" i="2"/>
  <c r="C22" i="2"/>
  <c r="C62" i="2"/>
  <c r="C81" i="2"/>
  <c r="C69" i="2"/>
  <c r="C57" i="2"/>
  <c r="C45" i="2"/>
  <c r="C33" i="2"/>
  <c r="C21" i="2"/>
  <c r="F116" i="2" l="1"/>
  <c r="F117" i="2"/>
  <c r="F118" i="2"/>
  <c r="F119" i="2"/>
  <c r="F115" i="2"/>
  <c r="F120" i="2"/>
  <c r="F121" i="2"/>
  <c r="F113" i="2"/>
  <c r="F114" i="2"/>
  <c r="V15" i="2"/>
  <c r="V7" i="2"/>
  <c r="V115" i="2"/>
  <c r="V116" i="2"/>
  <c r="F138" i="2" s="1"/>
  <c r="V117" i="2"/>
  <c r="F139" i="2" s="1"/>
  <c r="V118" i="2"/>
  <c r="F140" i="2" s="1"/>
  <c r="V8" i="2"/>
  <c r="V119" i="2"/>
  <c r="V9" i="2"/>
  <c r="V120" i="2"/>
  <c r="F142" i="2" s="1"/>
  <c r="V114" i="2"/>
  <c r="F136" i="2" s="1"/>
  <c r="V10" i="2"/>
  <c r="V121" i="2"/>
  <c r="V11" i="2"/>
  <c r="V14" i="2"/>
  <c r="V122" i="2"/>
  <c r="V12" i="2"/>
  <c r="V13" i="2"/>
  <c r="F104" i="2"/>
  <c r="V105" i="2"/>
  <c r="H146" i="4"/>
  <c r="F6" i="2"/>
  <c r="F8" i="2"/>
  <c r="F13" i="2"/>
  <c r="F14" i="2"/>
  <c r="F12" i="2"/>
  <c r="F11" i="2"/>
  <c r="F10" i="2"/>
  <c r="F9" i="2"/>
  <c r="F143" i="2"/>
  <c r="F7" i="2"/>
  <c r="F137" i="2" l="1"/>
  <c r="F141" i="2"/>
  <c r="V17" i="2"/>
  <c r="V124" i="2"/>
  <c r="F144" i="2"/>
  <c r="F16" i="2"/>
  <c r="F123" i="2"/>
  <c r="F146" i="2" l="1"/>
</calcChain>
</file>

<file path=xl/sharedStrings.xml><?xml version="1.0" encoding="utf-8"?>
<sst xmlns="http://schemas.openxmlformats.org/spreadsheetml/2006/main" count="858" uniqueCount="119">
  <si>
    <t>County</t>
  </si>
  <si>
    <t>Total Votes</t>
  </si>
  <si>
    <t>For Trump</t>
  </si>
  <si>
    <t>For Biden</t>
  </si>
  <si>
    <t>As Of</t>
  </si>
  <si>
    <t>At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</si>
  <si>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</si>
  <si>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</si>
  <si>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</si>
  <si>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</si>
  <si>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</si>
  <si>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</si>
  <si>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</si>
  <si>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</si>
  <si>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</si>
  <si>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</si>
  <si>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</si>
  <si>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</si>
  <si>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</si>
  <si>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</si>
  <si>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</si>
  <si>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DO NOT CHANGE VALUES ON THIS PAGE</t>
  </si>
  <si>
    <t>Digits</t>
  </si>
  <si>
    <t>Count</t>
  </si>
  <si>
    <t>For Libertarian</t>
  </si>
  <si>
    <t>Registered Lib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</si>
  <si>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</si>
  <si>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</si>
  <si>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</si>
  <si>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</si>
  <si>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</si>
  <si>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</si>
  <si>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</si>
  <si>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</si>
  <si>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</si>
  <si>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</si>
  <si>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</si>
  <si>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</si>
  <si>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</si>
  <si>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</si>
  <si>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</si>
  <si>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</si>
  <si>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Chippeqa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</si>
  <si>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</si>
  <si>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</si>
  <si>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</si>
  <si>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</si>
  <si>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</si>
  <si>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</si>
  <si>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</si>
  <si>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</si>
  <si>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</si>
  <si>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</si>
  <si>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</si>
  <si>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</si>
  <si>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</si>
  <si>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</si>
  <si>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</si>
  <si>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</si>
  <si>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</si>
  <si>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Losco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</si>
  <si>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</si>
  <si>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</si>
  <si>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</si>
  <si>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</si>
  <si>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</si>
  <si>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</si>
  <si>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</si>
  <si>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</si>
  <si>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</si>
  <si>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</si>
  <si>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</si>
  <si>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</si>
  <si>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</si>
  <si>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</si>
  <si>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</si>
  <si>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</si>
  <si>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</si>
  <si>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</si>
  <si>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</si>
  <si>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</si>
  <si>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</si>
  <si>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</si>
  <si>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</si>
  <si>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</si>
  <si>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</si>
  <si>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</si>
  <si>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Nawaygo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</si>
  <si>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</si>
  <si>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</si>
  <si>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</si>
  <si>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</si>
  <si>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</si>
  <si>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</si>
  <si>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</si>
  <si>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</si>
  <si>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</si>
  <si>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</si>
  <si>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</si>
  <si>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St. Clair</t>
  </si>
  <si>
    <t>St.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</si>
  <si>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</si>
  <si>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</si>
  <si>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</si>
  <si>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</si>
  <si>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</si>
  <si>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</si>
  <si>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</si>
  <si>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</si>
  <si>
    <t>Gary Peters</t>
  </si>
  <si>
    <t>John James</t>
  </si>
  <si>
    <t>Total</t>
  </si>
  <si>
    <t>Data for Benfords Law Analysis of Michigan 2020 Election Voting</t>
  </si>
  <si>
    <t>All Combined</t>
  </si>
  <si>
    <t>Repub Combined</t>
  </si>
  <si>
    <t>Dem Combined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</si>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</sst>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3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5" fillId="5" borderId="3" xfId="5"/>
    <xf numFmtId="0" fontId="5" fillId="5" borderId="3" xfId="5" applyAlignment="1">
      <alignment horizontal="center"/>
    </xf>
    <xf numFmtId="14" fontId="3" fillId="4" borderId="2" xfId="3" applyNumberFormat="1"/>
    <xf numFmtId="18" fontId="3" fillId="4" borderId="2" xfId="3" applyNumberFormat="1"/>
    <xf numFmtId="0" fontId="3" fillId="4" borderId="2" xfId="3"/>
    <xf numFmtId="0" fontId="3" fillId="4" borderId="2" xfId="3" applyAlignment="1"/>
    <xf numFmtId="0" fontId="0" fillId="6" borderId="0" xfId="0" applyFill="1"/>
    <xf numFmtId="0" fontId="6" fillId="3" borderId="0" xfId="2" applyFont="1"/>
    <xf numFmtId="0" fontId="4" fillId="4" borderId="1" xfId="4"/>
    <xf numFmtId="0" fontId="1" fillId="2" borderId="0" xfId="1"/>
    <xf numFmtId="0" fontId="4" fillId="4" borderId="1" xfId="4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Analysis'!$F$6:$F$14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0-41CE-8F49-C91F94A27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 Third Digit Analysis'!$AP$6:$AP$14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Analysis'!$AQ$6:$AQ$14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0-4810-B848-F6CBC180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233648"/>
        <c:axId val="1264054224"/>
      </c:barChart>
      <c:catAx>
        <c:axId val="10572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4224"/>
        <c:crosses val="autoZero"/>
        <c:auto val="1"/>
        <c:lblAlgn val="ctr"/>
        <c:lblOffset val="100"/>
        <c:noMultiLvlLbl val="0"/>
      </c:catAx>
      <c:valAx>
        <c:axId val="1264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Analysis'!$H$94:$H$102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23</c:v>
                </c:pt>
                <c:pt idx="3">
                  <c:v>28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21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E-4591-AC6B-4BE00DC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Analysis'!$Y$7:$Y$15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Analysis'!$Z$95:$Z$103</c:f>
              <c:numCache>
                <c:formatCode>General</c:formatCode>
                <c:ptCount val="9"/>
                <c:pt idx="0">
                  <c:v>30</c:v>
                </c:pt>
                <c:pt idx="1">
                  <c:v>42</c:v>
                </c:pt>
                <c:pt idx="2">
                  <c:v>21</c:v>
                </c:pt>
                <c:pt idx="3">
                  <c:v>19</c:v>
                </c:pt>
                <c:pt idx="4">
                  <c:v>30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438D-A780-89BD0525D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Analysis'!$G$113:$G$121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Analysis'!$H$113:$H$121</c:f>
              <c:numCache>
                <c:formatCode>General</c:formatCode>
                <c:ptCount val="9"/>
                <c:pt idx="0">
                  <c:v>85</c:v>
                </c:pt>
                <c:pt idx="1">
                  <c:v>68</c:v>
                </c:pt>
                <c:pt idx="2">
                  <c:v>47</c:v>
                </c:pt>
                <c:pt idx="3">
                  <c:v>52</c:v>
                </c:pt>
                <c:pt idx="4">
                  <c:v>40</c:v>
                </c:pt>
                <c:pt idx="5">
                  <c:v>42</c:v>
                </c:pt>
                <c:pt idx="6">
                  <c:v>33</c:v>
                </c:pt>
                <c:pt idx="7">
                  <c:v>39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9-436A-A286-4887CC67F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Analysis'!$Y$114:$Y$122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Analysis'!$Z$114:$Z$122</c:f>
              <c:numCache>
                <c:formatCode>General</c:formatCode>
                <c:ptCount val="9"/>
                <c:pt idx="0">
                  <c:v>61</c:v>
                </c:pt>
                <c:pt idx="1">
                  <c:v>75</c:v>
                </c:pt>
                <c:pt idx="2">
                  <c:v>45</c:v>
                </c:pt>
                <c:pt idx="3">
                  <c:v>47</c:v>
                </c:pt>
                <c:pt idx="4">
                  <c:v>53</c:v>
                </c:pt>
                <c:pt idx="5">
                  <c:v>52</c:v>
                </c:pt>
                <c:pt idx="6">
                  <c:v>46</c:v>
                </c:pt>
                <c:pt idx="7">
                  <c:v>45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8-4474-825C-0B5FD1F5F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Analysis'!$G$136:$G$144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Analysis'!$H$136:$H$144</c:f>
              <c:numCache>
                <c:formatCode>General</c:formatCode>
                <c:ptCount val="9"/>
                <c:pt idx="0">
                  <c:v>146</c:v>
                </c:pt>
                <c:pt idx="1">
                  <c:v>143</c:v>
                </c:pt>
                <c:pt idx="2">
                  <c:v>92</c:v>
                </c:pt>
                <c:pt idx="3">
                  <c:v>99</c:v>
                </c:pt>
                <c:pt idx="4">
                  <c:v>93</c:v>
                </c:pt>
                <c:pt idx="5">
                  <c:v>94</c:v>
                </c:pt>
                <c:pt idx="6">
                  <c:v>79</c:v>
                </c:pt>
                <c:pt idx="7">
                  <c:v>84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B-4EBF-962B-422CC498B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Analysis'!$F$6:$F$14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C-4A41-A0F5-85C90728E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Analysis'!$V$7:$V$15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F-4435-A54C-3D50584BC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Analysis'!$F$94:$F$102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A-4B9A-8B64-67182BEDB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Analysis'!$V$95:$V$103</c:f>
              <c:numCache>
                <c:formatCode>General</c:formatCode>
                <c:ptCount val="9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C-414D-9B78-47AC37ADF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Analysis'!$V$7:$V$15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F7D-9734-338D48467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Analysis'!$E$113:$E$121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Analysis'!$F$113:$F$121</c:f>
              <c:numCache>
                <c:formatCode>General</c:formatCode>
                <c:ptCount val="9"/>
                <c:pt idx="0">
                  <c:v>46</c:v>
                </c:pt>
                <c:pt idx="1">
                  <c:v>28</c:v>
                </c:pt>
                <c:pt idx="2">
                  <c:v>19</c:v>
                </c:pt>
                <c:pt idx="3">
                  <c:v>23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40D3-98B7-54F678176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Analysis'!$U$114:$U$122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Analysis'!$V$114:$V$122</c:f>
              <c:numCache>
                <c:formatCode>General</c:formatCode>
                <c:ptCount val="9"/>
                <c:pt idx="0">
                  <c:v>32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C-4C70-A68B-D0DFC2AC0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Analysis'!$E$136:$E$144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Analysis'!$F$136:$F$144</c:f>
              <c:numCache>
                <c:formatCode>General</c:formatCode>
                <c:ptCount val="9"/>
                <c:pt idx="0">
                  <c:v>78</c:v>
                </c:pt>
                <c:pt idx="1">
                  <c:v>58</c:v>
                </c:pt>
                <c:pt idx="2">
                  <c:v>39</c:v>
                </c:pt>
                <c:pt idx="3">
                  <c:v>39</c:v>
                </c:pt>
                <c:pt idx="4">
                  <c:v>33</c:v>
                </c:pt>
                <c:pt idx="5">
                  <c:v>24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D-4000-97E0-372E64DFB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Analysis'!$F$94:$F$102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F0F-B107-BF9BA515C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Analysis'!$V$95:$V$103</c:f>
              <c:numCache>
                <c:formatCode>General</c:formatCode>
                <c:ptCount val="9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F-4FC6-94F1-8E89A9609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Analysis'!$E$113:$E$121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Analysis'!$F$113:$F$121</c:f>
              <c:numCache>
                <c:formatCode>General</c:formatCode>
                <c:ptCount val="9"/>
                <c:pt idx="0">
                  <c:v>46</c:v>
                </c:pt>
                <c:pt idx="1">
                  <c:v>28</c:v>
                </c:pt>
                <c:pt idx="2">
                  <c:v>19</c:v>
                </c:pt>
                <c:pt idx="3">
                  <c:v>23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24F-B2CF-7D546C293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Analysis'!$U$114:$U$122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Analysis'!$V$114:$V$122</c:f>
              <c:numCache>
                <c:formatCode>General</c:formatCode>
                <c:ptCount val="9"/>
                <c:pt idx="0">
                  <c:v>32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73C-91EC-50AB5216F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Analysis'!$E$136:$E$144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Analysis'!$F$136:$F$144</c:f>
              <c:numCache>
                <c:formatCode>General</c:formatCode>
                <c:ptCount val="9"/>
                <c:pt idx="0">
                  <c:v>78</c:v>
                </c:pt>
                <c:pt idx="1">
                  <c:v>58</c:v>
                </c:pt>
                <c:pt idx="2">
                  <c:v>39</c:v>
                </c:pt>
                <c:pt idx="3">
                  <c:v>39</c:v>
                </c:pt>
                <c:pt idx="4">
                  <c:v>33</c:v>
                </c:pt>
                <c:pt idx="5">
                  <c:v>24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C-4644-AD07-87DCFCA8C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Analysis'!$H$6:$H$14</c:f>
              <c:numCache>
                <c:formatCode>General</c:formatCode>
                <c:ptCount val="9"/>
                <c:pt idx="0">
                  <c:v>45</c:v>
                </c:pt>
                <c:pt idx="1">
                  <c:v>31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1-4145-8A9A-FF7268CED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Analysis'!$Y$7:$Y$15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Analysis'!$Z$7:$Z$15</c:f>
              <c:numCache>
                <c:formatCode>General</c:formatCode>
                <c:ptCount val="9"/>
                <c:pt idx="0">
                  <c:v>31</c:v>
                </c:pt>
                <c:pt idx="1">
                  <c:v>33</c:v>
                </c:pt>
                <c:pt idx="2">
                  <c:v>24</c:v>
                </c:pt>
                <c:pt idx="3">
                  <c:v>28</c:v>
                </c:pt>
                <c:pt idx="4">
                  <c:v>23</c:v>
                </c:pt>
                <c:pt idx="5">
                  <c:v>28</c:v>
                </c:pt>
                <c:pt idx="6">
                  <c:v>23</c:v>
                </c:pt>
                <c:pt idx="7">
                  <c:v>21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7-4FA2-A256-6E2982E03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3</xdr:row>
      <xdr:rowOff>9525</xdr:rowOff>
    </xdr:from>
    <xdr:to>
      <xdr:col>18</xdr:col>
      <xdr:colOff>314325</xdr:colOff>
      <xdr:row>22</xdr:row>
      <xdr:rowOff>139065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C5B81-6BB7-4098-96A4-F5C588DED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590550"/>
          <a:ext cx="6667500" cy="3568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41910</xdr:rowOff>
    </xdr:from>
    <xdr:to>
      <xdr:col>14</xdr:col>
      <xdr:colOff>297180</xdr:colOff>
      <xdr:row>18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FE399-1303-451C-BEDA-4359E9191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</xdr:colOff>
      <xdr:row>3</xdr:row>
      <xdr:rowOff>156210</xdr:rowOff>
    </xdr:from>
    <xdr:to>
      <xdr:col>30</xdr:col>
      <xdr:colOff>320040</xdr:colOff>
      <xdr:row>18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092E10-9950-4A79-9A32-5B30E565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597353</xdr:colOff>
      <xdr:row>19</xdr:row>
      <xdr:rowOff>111850</xdr:rowOff>
    </xdr:from>
    <xdr:to>
      <xdr:col>14</xdr:col>
      <xdr:colOff>292553</xdr:colOff>
      <xdr:row>34</xdr:row>
      <xdr:rowOff>111850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C1366A-CE50-40B3-96FC-C86AF5F7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605790</xdr:colOff>
      <xdr:row>21</xdr:row>
      <xdr:rowOff>3810</xdr:rowOff>
    </xdr:from>
    <xdr:to>
      <xdr:col>30</xdr:col>
      <xdr:colOff>300990</xdr:colOff>
      <xdr:row>36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9DA5BC-992F-491F-B24F-20B08E07B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596154</xdr:colOff>
      <xdr:row>36</xdr:row>
      <xdr:rowOff>107577</xdr:rowOff>
    </xdr:from>
    <xdr:to>
      <xdr:col>14</xdr:col>
      <xdr:colOff>291354</xdr:colOff>
      <xdr:row>51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21843-35F8-46E0-A424-4E16ADD0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596152</xdr:colOff>
      <xdr:row>38</xdr:row>
      <xdr:rowOff>152400</xdr:rowOff>
    </xdr:from>
    <xdr:to>
      <xdr:col>30</xdr:col>
      <xdr:colOff>291352</xdr:colOff>
      <xdr:row>54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BE361-D664-446B-AA91-C2A6D0A3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21771</xdr:colOff>
      <xdr:row>58</xdr:row>
      <xdr:rowOff>174171</xdr:rowOff>
    </xdr:from>
    <xdr:to>
      <xdr:col>14</xdr:col>
      <xdr:colOff>326571</xdr:colOff>
      <xdr:row>73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5A9A3-B770-4C2F-9481-A231B598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</xdr:row>
      <xdr:rowOff>41910</xdr:rowOff>
    </xdr:from>
    <xdr:to>
      <xdr:col>16</xdr:col>
      <xdr:colOff>297180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076BA-F370-4039-AFFC-B5625511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</xdr:colOff>
      <xdr:row>3</xdr:row>
      <xdr:rowOff>156210</xdr:rowOff>
    </xdr:from>
    <xdr:to>
      <xdr:col>34</xdr:col>
      <xdr:colOff>320040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E4EF4-187D-4454-9F53-9D2FF35AB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30480</xdr:colOff>
      <xdr:row>3</xdr:row>
      <xdr:rowOff>163830</xdr:rowOff>
    </xdr:from>
    <xdr:to>
      <xdr:col>52</xdr:col>
      <xdr:colOff>335280</xdr:colOff>
      <xdr:row>18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83F82-F5A4-4CEA-A3C4-AA204E90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597353</xdr:colOff>
      <xdr:row>19</xdr:row>
      <xdr:rowOff>111850</xdr:rowOff>
    </xdr:from>
    <xdr:to>
      <xdr:col>16</xdr:col>
      <xdr:colOff>292553</xdr:colOff>
      <xdr:row>34</xdr:row>
      <xdr:rowOff>111850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64118-C388-4A07-A303-3445D504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605790</xdr:colOff>
      <xdr:row>21</xdr:row>
      <xdr:rowOff>3810</xdr:rowOff>
    </xdr:from>
    <xdr:to>
      <xdr:col>34</xdr:col>
      <xdr:colOff>300990</xdr:colOff>
      <xdr:row>36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1BA4A-C003-444C-9C47-7856E7F3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596154</xdr:colOff>
      <xdr:row>36</xdr:row>
      <xdr:rowOff>107577</xdr:rowOff>
    </xdr:from>
    <xdr:to>
      <xdr:col>16</xdr:col>
      <xdr:colOff>291354</xdr:colOff>
      <xdr:row>51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30F66C-83FD-42C5-9351-C05304577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596152</xdr:colOff>
      <xdr:row>38</xdr:row>
      <xdr:rowOff>152400</xdr:rowOff>
    </xdr:from>
    <xdr:to>
      <xdr:col>34</xdr:col>
      <xdr:colOff>291352</xdr:colOff>
      <xdr:row>54</xdr:row>
      <xdr:rowOff>26894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8F57C3-846A-4040-9212-97CB1107F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21771</xdr:colOff>
      <xdr:row>58</xdr:row>
      <xdr:rowOff>174171</xdr:rowOff>
    </xdr:from>
    <xdr:to>
      <xdr:col>16</xdr:col>
      <xdr:colOff>326571</xdr:colOff>
      <xdr:row>73</xdr:row>
      <xdr:rowOff>141514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5FCDD4-7194-47E6-AD52-7D291B83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584946</xdr:colOff>
      <xdr:row>1</xdr:row>
      <xdr:rowOff>45720</xdr:rowOff>
    </xdr:from>
    <xdr:to>
      <xdr:col>8</xdr:col>
      <xdr:colOff>280146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4C510-B929-443C-A40C-82DD1FEBD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283956</xdr:colOff>
      <xdr:row>1</xdr:row>
      <xdr:rowOff>26670</xdr:rowOff>
    </xdr:from>
    <xdr:to>
      <xdr:col>16</xdr:col>
      <xdr:colOff>588756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A9C2C-3B06-4BA0-8E8F-E6758CAD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580319</xdr:colOff>
      <xdr:row>18</xdr:row>
      <xdr:rowOff>54700</xdr:rowOff>
    </xdr:from>
    <xdr:to>
      <xdr:col>8</xdr:col>
      <xdr:colOff>275519</xdr:colOff>
      <xdr:row>33</xdr:row>
      <xdr:rowOff>169000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736BD-65ED-4C4E-A3C7-D29A11DF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283956</xdr:colOff>
      <xdr:row>18</xdr:row>
      <xdr:rowOff>125730</xdr:rowOff>
    </xdr:from>
    <xdr:to>
      <xdr:col>16</xdr:col>
      <xdr:colOff>588756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F4A13F-11CB-460F-B3B4-2674B2E6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579120</xdr:colOff>
      <xdr:row>35</xdr:row>
      <xdr:rowOff>179967</xdr:rowOff>
    </xdr:from>
    <xdr:to>
      <xdr:col>8</xdr:col>
      <xdr:colOff>274320</xdr:colOff>
      <xdr:row>51</xdr:row>
      <xdr:rowOff>165175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B2F83-C8E3-432F-9970-9071468A2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350518</xdr:colOff>
      <xdr:row>36</xdr:row>
      <xdr:rowOff>38100</xdr:rowOff>
    </xdr:from>
    <xdr:to>
      <xdr:col>17</xdr:col>
      <xdr:colOff>45718</xdr:colOff>
      <xdr:row>52</xdr:row>
      <xdr:rowOff>34514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B3D848-4EFE-46B8-8CC0-CDBE4762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557187</xdr:colOff>
      <xdr:row>54</xdr:row>
      <xdr:rowOff>143691</xdr:rowOff>
    </xdr:from>
    <xdr:to>
      <xdr:col>8</xdr:col>
      <xdr:colOff>252387</xdr:colOff>
      <xdr:row>70</xdr:row>
      <xdr:rowOff>34834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5F19A-D2CA-44E5-9D91-89BD45D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247650</xdr:colOff>
      <xdr:row>55</xdr:row>
      <xdr:rowOff>171451</xdr:rowOff>
    </xdr:from>
    <xdr:to>
      <xdr:col>16</xdr:col>
      <xdr:colOff>603250</xdr:colOff>
      <xdr:row>68</xdr:row>
      <xdr:rowOff>171451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FB12EB-C3E5-411A-A2D8-BD86DCE7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0648951"/>
          <a:ext cx="46228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7DB-7E03-4EE7-87D5-B786A7DC1F63}">
  <dimension ref="A1:G85"/>
  <sheetViews>
    <sheetView tabSelected="1" workbookViewId="0">
      <selection activeCell="J81" sqref="J81"/>
    </sheetView>
  </sheetViews>
  <sheetFormatPr defaultRowHeight="14.4" x14ac:dyDescent="0.3"/>
  <cols>
    <col min="1" max="1" width="13.21875" customWidth="1"/>
    <col min="2" max="2" width="12.77734375" customWidth="1"/>
    <col min="3" max="3" width="11.77734375" customWidth="1"/>
    <col min="4" max="4" width="11.33203125" customWidth="1"/>
    <col min="6" max="6" width="9.77734375" bestFit="1" customWidth="1"/>
    <col min="7" max="7" width="9" bestFit="1" customWidth="1"/>
  </cols>
  <sheetData>
    <row r="1" spans="1:7" ht="15" thickBot="1" x14ac:dyDescent="0.35">
      <c r="A1" s="15" t="s">
        <v>112</v>
      </c>
      <c r="B1" s="15"/>
      <c r="C1" s="15"/>
      <c r="D1" s="15"/>
      <c r="E1" s="15"/>
      <c r="F1" s="15"/>
      <c r="G1" s="15"/>
    </row>
    <row r="2" spans="1:7" ht="15.6" thickTop="1" thickBot="1" x14ac:dyDescent="0.35">
      <c r="A2" s="5" t="s">
        <v>0</v>
      </c>
      <c r="B2" s="6" t="s">
        <v>1</v>
      </c>
      <c r="C2" s="6" t="s">
        <v>2</v>
      </c>
      <c r="D2" s="6" t="s">
        <v>3</v>
      </c>
      <c r="E2" s="5"/>
      <c r="F2" s="6" t="s">
        <v>4</v>
      </c>
      <c r="G2" s="6" t="s">
        <v>5</v>
      </c>
    </row>
    <row r="3" spans="1:7" ht="15" thickTop="1" x14ac:dyDescent="0.3">
      <c r="A3" s="9" t="s">
        <v>26</v>
      </c>
      <c r="B3" s="2"/>
      <c r="C3" s="12">
        <v>4848</v>
      </c>
      <c r="D3" s="11">
        <v>2142</v>
      </c>
      <c r="F3" s="7">
        <v>44139</v>
      </c>
      <c r="G3" s="8">
        <v>0.93472222222222223</v>
      </c>
    </row>
    <row r="4" spans="1:7" x14ac:dyDescent="0.3">
      <c r="A4" s="9" t="s">
        <v>27</v>
      </c>
      <c r="B4" s="2"/>
      <c r="C4" s="12">
        <v>3014</v>
      </c>
      <c r="D4" s="11">
        <v>2053</v>
      </c>
    </row>
    <row r="5" spans="1:7" x14ac:dyDescent="0.3">
      <c r="A5" s="9" t="s">
        <v>28</v>
      </c>
      <c r="B5" s="2"/>
      <c r="C5" s="12">
        <v>41381</v>
      </c>
      <c r="D5" s="11">
        <v>24447</v>
      </c>
    </row>
    <row r="6" spans="1:7" x14ac:dyDescent="0.3">
      <c r="A6" s="9" t="s">
        <v>29</v>
      </c>
      <c r="B6" s="2"/>
      <c r="C6" s="12">
        <v>10686</v>
      </c>
      <c r="D6" s="11">
        <v>6000</v>
      </c>
    </row>
    <row r="7" spans="1:7" x14ac:dyDescent="0.3">
      <c r="A7" s="9" t="s">
        <v>30</v>
      </c>
      <c r="B7" s="2"/>
      <c r="C7" s="12">
        <v>0</v>
      </c>
      <c r="D7" s="11">
        <v>0</v>
      </c>
    </row>
    <row r="8" spans="1:7" x14ac:dyDescent="0.3">
      <c r="A8" s="9" t="s">
        <v>31</v>
      </c>
      <c r="B8" s="2"/>
      <c r="C8" s="12">
        <v>5928</v>
      </c>
      <c r="D8" s="11">
        <v>2773</v>
      </c>
    </row>
    <row r="9" spans="1:7" x14ac:dyDescent="0.3">
      <c r="A9" s="9" t="s">
        <v>32</v>
      </c>
      <c r="B9" s="2"/>
      <c r="C9" s="12">
        <v>2512</v>
      </c>
      <c r="D9" s="11">
        <v>1475</v>
      </c>
    </row>
    <row r="10" spans="1:7" x14ac:dyDescent="0.3">
      <c r="A10" s="9" t="s">
        <v>33</v>
      </c>
      <c r="B10" s="2"/>
      <c r="C10" s="12">
        <v>23473</v>
      </c>
      <c r="D10" s="11">
        <v>11804</v>
      </c>
    </row>
    <row r="11" spans="1:7" x14ac:dyDescent="0.3">
      <c r="A11" s="9" t="s">
        <v>34</v>
      </c>
      <c r="B11" s="2"/>
      <c r="C11" s="12">
        <v>30919</v>
      </c>
      <c r="D11" s="11">
        <v>21718</v>
      </c>
    </row>
    <row r="12" spans="1:7" x14ac:dyDescent="0.3">
      <c r="A12" s="9" t="s">
        <v>35</v>
      </c>
      <c r="B12" s="2"/>
      <c r="C12" s="12">
        <v>6600</v>
      </c>
      <c r="D12" s="11">
        <v>5480</v>
      </c>
    </row>
    <row r="13" spans="1:7" x14ac:dyDescent="0.3">
      <c r="A13" s="9" t="s">
        <v>36</v>
      </c>
      <c r="B13" s="2"/>
      <c r="C13" s="12">
        <v>43518</v>
      </c>
      <c r="D13" s="11">
        <v>37438</v>
      </c>
    </row>
    <row r="14" spans="1:7" x14ac:dyDescent="0.3">
      <c r="A14" s="9" t="s">
        <v>37</v>
      </c>
      <c r="B14" s="2"/>
      <c r="C14" s="12">
        <v>14066</v>
      </c>
      <c r="D14" s="11">
        <v>6161</v>
      </c>
    </row>
    <row r="15" spans="1:7" x14ac:dyDescent="0.3">
      <c r="A15" s="9" t="s">
        <v>38</v>
      </c>
      <c r="B15" s="2"/>
      <c r="C15" s="12">
        <v>35900</v>
      </c>
      <c r="D15" s="11">
        <v>28417</v>
      </c>
    </row>
    <row r="16" spans="1:7" x14ac:dyDescent="0.3">
      <c r="A16" s="9" t="s">
        <v>39</v>
      </c>
      <c r="B16" s="2"/>
      <c r="C16" s="12">
        <v>16686</v>
      </c>
      <c r="D16" s="11">
        <v>9122</v>
      </c>
    </row>
    <row r="17" spans="1:4" x14ac:dyDescent="0.3">
      <c r="A17" s="9" t="s">
        <v>40</v>
      </c>
      <c r="B17" s="2"/>
      <c r="C17" s="12">
        <v>9841</v>
      </c>
      <c r="D17" s="11">
        <v>6939</v>
      </c>
    </row>
    <row r="18" spans="1:4" x14ac:dyDescent="0.3">
      <c r="A18" s="9" t="s">
        <v>41</v>
      </c>
      <c r="C18" s="12">
        <v>10171</v>
      </c>
      <c r="D18" s="11">
        <v>5435</v>
      </c>
    </row>
    <row r="19" spans="1:4" x14ac:dyDescent="0.3">
      <c r="A19" s="9" t="s">
        <v>42</v>
      </c>
      <c r="C19" s="12">
        <v>10682</v>
      </c>
      <c r="D19" s="11">
        <v>6651</v>
      </c>
    </row>
    <row r="20" spans="1:4" x14ac:dyDescent="0.3">
      <c r="A20" s="9" t="s">
        <v>43</v>
      </c>
      <c r="C20" s="12">
        <v>10860</v>
      </c>
      <c r="D20" s="11">
        <v>5200</v>
      </c>
    </row>
    <row r="21" spans="1:4" x14ac:dyDescent="0.3">
      <c r="A21" s="9" t="s">
        <v>44</v>
      </c>
      <c r="C21" s="12">
        <v>25095</v>
      </c>
      <c r="D21" s="11">
        <v>21963</v>
      </c>
    </row>
    <row r="22" spans="1:4" x14ac:dyDescent="0.3">
      <c r="A22" s="10" t="s">
        <v>45</v>
      </c>
      <c r="B22" s="3"/>
      <c r="C22" s="12">
        <v>4955</v>
      </c>
      <c r="D22" s="11">
        <v>2612</v>
      </c>
    </row>
    <row r="23" spans="1:4" x14ac:dyDescent="0.3">
      <c r="A23" s="10" t="s">
        <v>46</v>
      </c>
      <c r="C23" s="12">
        <v>13206</v>
      </c>
      <c r="D23" s="11">
        <v>7605</v>
      </c>
    </row>
    <row r="24" spans="1:4" x14ac:dyDescent="0.3">
      <c r="A24" s="10" t="s">
        <v>47</v>
      </c>
      <c r="C24" s="12">
        <v>9617</v>
      </c>
      <c r="D24" s="11">
        <v>4744</v>
      </c>
    </row>
    <row r="25" spans="1:4" x14ac:dyDescent="0.3">
      <c r="A25" s="10" t="s">
        <v>48</v>
      </c>
      <c r="C25" s="12">
        <v>31797</v>
      </c>
      <c r="D25" s="11">
        <v>31297</v>
      </c>
    </row>
    <row r="26" spans="1:4" x14ac:dyDescent="0.3">
      <c r="A26" s="10" t="s">
        <v>49</v>
      </c>
      <c r="C26" s="12">
        <v>12135</v>
      </c>
      <c r="D26" s="11">
        <v>9662</v>
      </c>
    </row>
    <row r="27" spans="1:4" x14ac:dyDescent="0.3">
      <c r="A27" s="10" t="s">
        <v>50</v>
      </c>
      <c r="C27" s="12">
        <v>99199</v>
      </c>
      <c r="D27" s="11">
        <v>120082</v>
      </c>
    </row>
    <row r="28" spans="1:4" x14ac:dyDescent="0.3">
      <c r="A28" s="10" t="s">
        <v>51</v>
      </c>
      <c r="C28" s="12">
        <v>9893</v>
      </c>
      <c r="D28" s="11">
        <v>4524</v>
      </c>
    </row>
    <row r="29" spans="1:4" x14ac:dyDescent="0.3">
      <c r="A29" s="10" t="s">
        <v>52</v>
      </c>
      <c r="C29" s="12">
        <v>4600</v>
      </c>
      <c r="D29" s="11">
        <v>3573</v>
      </c>
    </row>
    <row r="30" spans="1:4" x14ac:dyDescent="0.3">
      <c r="A30" s="10" t="s">
        <v>53</v>
      </c>
      <c r="C30" s="12">
        <v>30502</v>
      </c>
      <c r="D30" s="11">
        <v>28682</v>
      </c>
    </row>
    <row r="31" spans="1:4" x14ac:dyDescent="0.3">
      <c r="A31" s="10" t="s">
        <v>54</v>
      </c>
      <c r="C31" s="12">
        <v>12104</v>
      </c>
      <c r="D31" s="11">
        <v>6693</v>
      </c>
    </row>
    <row r="32" spans="1:4" x14ac:dyDescent="0.3">
      <c r="A32" s="10" t="s">
        <v>55</v>
      </c>
      <c r="C32" s="12">
        <v>17037</v>
      </c>
      <c r="D32" s="11">
        <v>5883</v>
      </c>
    </row>
    <row r="33" spans="1:4" x14ac:dyDescent="0.3">
      <c r="A33" s="10" t="s">
        <v>56</v>
      </c>
      <c r="C33" s="12">
        <v>10380</v>
      </c>
      <c r="D33" s="11">
        <v>7755</v>
      </c>
    </row>
    <row r="34" spans="1:4" x14ac:dyDescent="0.3">
      <c r="A34" s="10" t="s">
        <v>57</v>
      </c>
      <c r="C34" s="12">
        <v>11949</v>
      </c>
      <c r="D34" s="11">
        <v>5349</v>
      </c>
    </row>
    <row r="35" spans="1:4" x14ac:dyDescent="0.3">
      <c r="A35" s="10" t="s">
        <v>58</v>
      </c>
      <c r="C35" s="12">
        <v>47640</v>
      </c>
      <c r="D35" s="11">
        <v>94221</v>
      </c>
    </row>
    <row r="36" spans="1:4" x14ac:dyDescent="0.3">
      <c r="A36" s="10" t="s">
        <v>59</v>
      </c>
      <c r="C36" s="12">
        <v>20655</v>
      </c>
      <c r="D36" s="11">
        <v>10899</v>
      </c>
    </row>
    <row r="37" spans="1:4" x14ac:dyDescent="0.3">
      <c r="A37" s="10" t="s">
        <v>60</v>
      </c>
      <c r="C37" s="12">
        <v>9760</v>
      </c>
      <c r="D37" s="11">
        <v>5371</v>
      </c>
    </row>
    <row r="38" spans="1:4" x14ac:dyDescent="0.3">
      <c r="A38" s="10" t="s">
        <v>61</v>
      </c>
      <c r="C38" s="12">
        <v>4216</v>
      </c>
      <c r="D38" s="11">
        <v>2493</v>
      </c>
    </row>
    <row r="39" spans="1:4" x14ac:dyDescent="0.3">
      <c r="A39" s="10" t="s">
        <v>62</v>
      </c>
      <c r="C39" s="12">
        <v>14815</v>
      </c>
      <c r="D39" s="11">
        <v>14072</v>
      </c>
    </row>
    <row r="40" spans="1:4" x14ac:dyDescent="0.3">
      <c r="A40" s="10" t="s">
        <v>63</v>
      </c>
      <c r="C40" s="12">
        <v>47381</v>
      </c>
      <c r="D40" s="11">
        <v>32004</v>
      </c>
    </row>
    <row r="41" spans="1:4" x14ac:dyDescent="0.3">
      <c r="A41" s="10" t="s">
        <v>64</v>
      </c>
      <c r="C41" s="12">
        <v>56823</v>
      </c>
      <c r="D41" s="11">
        <v>83674</v>
      </c>
    </row>
    <row r="42" spans="1:4" x14ac:dyDescent="0.3">
      <c r="A42" s="10" t="s">
        <v>65</v>
      </c>
      <c r="C42" s="12">
        <v>7436</v>
      </c>
      <c r="D42" s="11">
        <v>3003</v>
      </c>
    </row>
    <row r="43" spans="1:4" x14ac:dyDescent="0.3">
      <c r="A43" s="10" t="s">
        <v>66</v>
      </c>
      <c r="C43" s="12">
        <v>165318</v>
      </c>
      <c r="D43" s="11">
        <v>186753</v>
      </c>
    </row>
    <row r="44" spans="1:4" x14ac:dyDescent="0.3">
      <c r="A44" s="10" t="s">
        <v>67</v>
      </c>
      <c r="C44" s="12">
        <v>862</v>
      </c>
      <c r="D44" s="11">
        <v>672</v>
      </c>
    </row>
    <row r="45" spans="1:4" x14ac:dyDescent="0.3">
      <c r="A45" s="10" t="s">
        <v>68</v>
      </c>
      <c r="C45" s="12">
        <v>3946</v>
      </c>
      <c r="D45" s="11">
        <v>2288</v>
      </c>
    </row>
    <row r="46" spans="1:4" x14ac:dyDescent="0.3">
      <c r="A46" s="10" t="s">
        <v>69</v>
      </c>
      <c r="C46" s="12">
        <v>35480</v>
      </c>
      <c r="D46" s="11">
        <v>16368</v>
      </c>
    </row>
    <row r="47" spans="1:4" x14ac:dyDescent="0.3">
      <c r="A47" s="10" t="s">
        <v>70</v>
      </c>
      <c r="C47" s="12">
        <v>7915</v>
      </c>
      <c r="D47" s="11">
        <v>8793</v>
      </c>
    </row>
    <row r="48" spans="1:4" x14ac:dyDescent="0.3">
      <c r="A48" s="10" t="s">
        <v>71</v>
      </c>
      <c r="C48" s="12">
        <v>31539</v>
      </c>
      <c r="D48" s="11">
        <v>20916</v>
      </c>
    </row>
    <row r="49" spans="1:4" x14ac:dyDescent="0.3">
      <c r="A49" s="10" t="s">
        <v>72</v>
      </c>
      <c r="C49" s="12">
        <v>76980</v>
      </c>
      <c r="D49" s="11">
        <v>48218</v>
      </c>
    </row>
    <row r="50" spans="1:4" x14ac:dyDescent="0.3">
      <c r="A50" s="10" t="s">
        <v>73</v>
      </c>
      <c r="C50" s="12">
        <v>2109</v>
      </c>
      <c r="D50" s="11">
        <v>842</v>
      </c>
    </row>
    <row r="51" spans="1:4" x14ac:dyDescent="0.3">
      <c r="A51" s="10" t="s">
        <v>74</v>
      </c>
      <c r="C51" s="12">
        <v>4258</v>
      </c>
      <c r="D51" s="11">
        <v>2589</v>
      </c>
    </row>
    <row r="52" spans="1:4" x14ac:dyDescent="0.3">
      <c r="A52" s="10" t="s">
        <v>75</v>
      </c>
      <c r="C52" s="12">
        <v>264535</v>
      </c>
      <c r="D52" s="11">
        <v>225561</v>
      </c>
    </row>
    <row r="53" spans="1:4" x14ac:dyDescent="0.3">
      <c r="A53" s="10" t="s">
        <v>76</v>
      </c>
      <c r="C53" s="12">
        <v>8321</v>
      </c>
      <c r="D53" s="11">
        <v>6107</v>
      </c>
    </row>
    <row r="54" spans="1:4" x14ac:dyDescent="0.3">
      <c r="A54" s="10" t="s">
        <v>77</v>
      </c>
      <c r="C54" s="12">
        <v>16288</v>
      </c>
      <c r="D54" s="11">
        <v>20465</v>
      </c>
    </row>
    <row r="55" spans="1:4" x14ac:dyDescent="0.3">
      <c r="A55" s="10" t="s">
        <v>78</v>
      </c>
      <c r="C55" s="12">
        <v>10207</v>
      </c>
      <c r="D55" s="11">
        <v>6802</v>
      </c>
    </row>
    <row r="56" spans="1:4" x14ac:dyDescent="0.3">
      <c r="A56" s="10" t="s">
        <v>79</v>
      </c>
      <c r="C56" s="12">
        <v>13265</v>
      </c>
      <c r="D56" s="11">
        <v>7373</v>
      </c>
    </row>
    <row r="57" spans="1:4" x14ac:dyDescent="0.3">
      <c r="A57" s="10" t="s">
        <v>80</v>
      </c>
      <c r="C57" s="12">
        <v>8120</v>
      </c>
      <c r="D57" s="11">
        <v>4314</v>
      </c>
    </row>
    <row r="58" spans="1:4" x14ac:dyDescent="0.3">
      <c r="A58" s="10" t="s">
        <v>81</v>
      </c>
      <c r="C58" s="12">
        <v>27706</v>
      </c>
      <c r="D58" s="11">
        <v>20513</v>
      </c>
    </row>
    <row r="59" spans="1:4" x14ac:dyDescent="0.3">
      <c r="A59" s="10" t="s">
        <v>82</v>
      </c>
      <c r="C59" s="12">
        <v>6648</v>
      </c>
      <c r="D59" s="11">
        <v>1967</v>
      </c>
    </row>
    <row r="60" spans="1:4" x14ac:dyDescent="0.3">
      <c r="A60" s="10" t="s">
        <v>83</v>
      </c>
      <c r="C60" s="12">
        <v>52710</v>
      </c>
      <c r="D60" s="11">
        <v>32975</v>
      </c>
    </row>
    <row r="61" spans="1:4" x14ac:dyDescent="0.3">
      <c r="A61" s="10" t="s">
        <v>84</v>
      </c>
      <c r="C61" s="12">
        <v>21815</v>
      </c>
      <c r="D61" s="11">
        <v>9703</v>
      </c>
    </row>
    <row r="62" spans="1:4" x14ac:dyDescent="0.3">
      <c r="A62" s="10" t="s">
        <v>85</v>
      </c>
      <c r="C62" s="12">
        <v>4171</v>
      </c>
      <c r="D62" s="11">
        <v>1628</v>
      </c>
    </row>
    <row r="63" spans="1:4" x14ac:dyDescent="0.3">
      <c r="A63" s="10" t="s">
        <v>86</v>
      </c>
      <c r="C63" s="12">
        <v>46408</v>
      </c>
      <c r="D63" s="11">
        <v>46389</v>
      </c>
    </row>
    <row r="64" spans="1:4" x14ac:dyDescent="0.3">
      <c r="A64" s="10" t="s">
        <v>87</v>
      </c>
      <c r="C64" s="12">
        <v>18864</v>
      </c>
      <c r="D64" s="11">
        <v>7874</v>
      </c>
    </row>
    <row r="65" spans="1:4" x14ac:dyDescent="0.3">
      <c r="A65" s="10" t="s">
        <v>88</v>
      </c>
      <c r="C65" s="12">
        <v>328313</v>
      </c>
      <c r="D65" s="11">
        <v>438147</v>
      </c>
    </row>
    <row r="66" spans="1:4" x14ac:dyDescent="0.3">
      <c r="A66" s="10" t="s">
        <v>89</v>
      </c>
      <c r="C66" s="12">
        <v>8892</v>
      </c>
      <c r="D66" s="11">
        <v>4944</v>
      </c>
    </row>
    <row r="67" spans="1:4" x14ac:dyDescent="0.3">
      <c r="A67" s="10" t="s">
        <v>90</v>
      </c>
      <c r="C67" s="12">
        <v>8253</v>
      </c>
      <c r="D67" s="11">
        <v>3475</v>
      </c>
    </row>
    <row r="68" spans="1:4" x14ac:dyDescent="0.3">
      <c r="A68" s="10" t="s">
        <v>91</v>
      </c>
      <c r="C68" s="12">
        <v>2358</v>
      </c>
      <c r="D68" s="11">
        <v>1391</v>
      </c>
    </row>
    <row r="69" spans="1:4" x14ac:dyDescent="0.3">
      <c r="A69" s="10" t="s">
        <v>92</v>
      </c>
      <c r="C69" s="12">
        <v>8928</v>
      </c>
      <c r="D69" s="11">
        <v>3214</v>
      </c>
    </row>
    <row r="70" spans="1:4" x14ac:dyDescent="0.3">
      <c r="A70" s="10" t="s">
        <v>93</v>
      </c>
      <c r="C70" s="12">
        <v>3466</v>
      </c>
      <c r="D70" s="11">
        <v>1342</v>
      </c>
    </row>
    <row r="71" spans="1:4" x14ac:dyDescent="0.3">
      <c r="A71" s="10" t="s">
        <v>94</v>
      </c>
      <c r="C71" s="12">
        <v>9779</v>
      </c>
      <c r="D71" s="11">
        <v>4743</v>
      </c>
    </row>
    <row r="72" spans="1:4" x14ac:dyDescent="0.3">
      <c r="A72" s="10" t="s">
        <v>95</v>
      </c>
      <c r="C72" s="12">
        <v>100511</v>
      </c>
      <c r="D72" s="11">
        <v>64566</v>
      </c>
    </row>
    <row r="73" spans="1:4" x14ac:dyDescent="0.3">
      <c r="A73" s="10" t="s">
        <v>96</v>
      </c>
      <c r="C73" s="12">
        <v>5343</v>
      </c>
      <c r="D73" s="11">
        <v>2912</v>
      </c>
    </row>
    <row r="74" spans="1:4" x14ac:dyDescent="0.3">
      <c r="A74" s="10" t="s">
        <v>97</v>
      </c>
      <c r="C74" s="12">
        <v>9670</v>
      </c>
      <c r="D74" s="11">
        <v>5166</v>
      </c>
    </row>
    <row r="75" spans="1:4" x14ac:dyDescent="0.3">
      <c r="A75" s="10" t="s">
        <v>98</v>
      </c>
      <c r="C75" s="12">
        <v>50784</v>
      </c>
      <c r="D75" s="11">
        <v>51068</v>
      </c>
    </row>
    <row r="76" spans="1:4" x14ac:dyDescent="0.3">
      <c r="A76" s="10" t="s">
        <v>99</v>
      </c>
      <c r="C76" s="12">
        <v>16194</v>
      </c>
      <c r="D76" s="11">
        <v>5966</v>
      </c>
    </row>
    <row r="77" spans="1:4" x14ac:dyDescent="0.3">
      <c r="A77" s="10" t="s">
        <v>100</v>
      </c>
      <c r="C77" s="12">
        <v>3090</v>
      </c>
      <c r="D77" s="11">
        <v>1589</v>
      </c>
    </row>
    <row r="78" spans="1:4" x14ac:dyDescent="0.3">
      <c r="A78" s="10" t="s">
        <v>101</v>
      </c>
      <c r="C78" s="12">
        <v>23154</v>
      </c>
      <c r="D78" s="11">
        <v>15371</v>
      </c>
    </row>
    <row r="79" spans="1:4" x14ac:dyDescent="0.3">
      <c r="A79" s="10" t="s">
        <v>102</v>
      </c>
      <c r="C79" s="12">
        <v>59184</v>
      </c>
      <c r="D79" s="11">
        <v>31363</v>
      </c>
    </row>
    <row r="80" spans="1:4" x14ac:dyDescent="0.3">
      <c r="A80" s="10" t="s">
        <v>103</v>
      </c>
      <c r="C80" s="12">
        <v>18128</v>
      </c>
      <c r="D80" s="11">
        <v>9262</v>
      </c>
    </row>
    <row r="81" spans="1:4" x14ac:dyDescent="0.3">
      <c r="A81" s="10" t="s">
        <v>104</v>
      </c>
      <c r="C81" s="12">
        <v>20310</v>
      </c>
      <c r="D81" s="11">
        <v>8713</v>
      </c>
    </row>
    <row r="82" spans="1:4" x14ac:dyDescent="0.3">
      <c r="A82" s="10" t="s">
        <v>105</v>
      </c>
      <c r="C82" s="12">
        <v>21591</v>
      </c>
      <c r="D82" s="11">
        <v>16800</v>
      </c>
    </row>
    <row r="83" spans="1:4" x14ac:dyDescent="0.3">
      <c r="A83" s="10" t="s">
        <v>106</v>
      </c>
      <c r="C83" s="12">
        <v>56241</v>
      </c>
      <c r="D83" s="11">
        <v>157130</v>
      </c>
    </row>
    <row r="84" spans="1:4" x14ac:dyDescent="0.3">
      <c r="A84" s="10" t="s">
        <v>107</v>
      </c>
      <c r="C84" s="12">
        <v>259687</v>
      </c>
      <c r="D84" s="11">
        <v>567846</v>
      </c>
    </row>
    <row r="85" spans="1:4" x14ac:dyDescent="0.3">
      <c r="A85" s="10" t="s">
        <v>108</v>
      </c>
      <c r="C85" s="12">
        <v>12102</v>
      </c>
      <c r="D85" s="11">
        <v>5838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7F06-E963-464D-BF0F-FDA488ED87DA}">
  <dimension ref="A1:V174"/>
  <sheetViews>
    <sheetView zoomScale="85" zoomScaleNormal="85" workbookViewId="0">
      <selection activeCell="AG16" sqref="AG16"/>
    </sheetView>
  </sheetViews>
  <sheetFormatPr defaultRowHeight="14.4" x14ac:dyDescent="0.3"/>
  <cols>
    <col min="1" max="1" width="14.5546875" bestFit="1" customWidth="1"/>
    <col min="17" max="17" width="14.5546875" bestFit="1" customWidth="1"/>
  </cols>
  <sheetData>
    <row r="1" spans="1:22" x14ac:dyDescent="0.3">
      <c r="A1" s="3"/>
      <c r="B1" s="3"/>
      <c r="C1" s="3"/>
      <c r="D1" s="3"/>
      <c r="E1" s="3"/>
      <c r="F1" s="3"/>
    </row>
    <row r="4" spans="1:22" ht="15" thickBot="1" x14ac:dyDescent="0.35">
      <c r="A4" s="16" t="s">
        <v>2</v>
      </c>
      <c r="B4" s="16"/>
    </row>
    <row r="5" spans="1:22" ht="15.6" thickTop="1" thickBot="1" x14ac:dyDescent="0.35">
      <c r="A5" t="s">
        <v>0</v>
      </c>
      <c r="C5" t="s">
        <v>116</v>
      </c>
      <c r="E5" s="5" t="s">
        <v>22</v>
      </c>
      <c r="F5" s="5" t="s">
        <v>23</v>
      </c>
      <c r="Q5" s="1" t="s">
        <v>3</v>
      </c>
      <c r="R5" s="1"/>
    </row>
    <row r="6" spans="1:22" ht="15.6" thickTop="1" thickBot="1" x14ac:dyDescent="0.35">
      <c r="A6" t="s">
        <v>26</v>
      </c>
      <c r="B6" s="2">
        <f>'Data Set 2020'!C3</f>
        <v>4848</v>
      </c>
      <c r="C6" t="str">
        <f>LEFT(B6,1)</f>
        <v>4</v>
      </c>
      <c r="E6" s="14">
        <v>1</v>
      </c>
      <c r="F6" s="13">
        <f>COUNTIF($C$6:$C$88,E6)</f>
        <v>22</v>
      </c>
      <c r="Q6" t="s">
        <v>0</v>
      </c>
      <c r="S6" t="s">
        <v>116</v>
      </c>
      <c r="U6" s="5" t="s">
        <v>22</v>
      </c>
      <c r="V6" s="5" t="s">
        <v>23</v>
      </c>
    </row>
    <row r="7" spans="1:22" ht="15" thickTop="1" x14ac:dyDescent="0.3">
      <c r="A7" t="s">
        <v>27</v>
      </c>
      <c r="B7" s="2">
        <f>'Data Set 2020'!C4</f>
        <v>3014</v>
      </c>
      <c r="C7" t="str">
        <f t="shared" ref="C7:C70" si="0">LEFT(B7,1)</f>
        <v>3</v>
      </c>
      <c r="E7" s="14">
        <v>2</v>
      </c>
      <c r="F7" s="13">
        <f>COUNTIF($C$6:$C$88,E7)</f>
        <v>13</v>
      </c>
      <c r="Q7" t="s">
        <v>26</v>
      </c>
      <c r="R7" s="2">
        <f>'Data Set 2020'!D3</f>
        <v>2142</v>
      </c>
      <c r="S7" t="str">
        <f>LEFT(R7,1)</f>
        <v>2</v>
      </c>
      <c r="U7" s="14">
        <v>1</v>
      </c>
      <c r="V7" s="13">
        <f>COUNTIF($S$7:$S$89,U7)</f>
        <v>15</v>
      </c>
    </row>
    <row r="8" spans="1:22" x14ac:dyDescent="0.3">
      <c r="A8" t="s">
        <v>28</v>
      </c>
      <c r="B8" s="2">
        <f>'Data Set 2020'!C5</f>
        <v>41381</v>
      </c>
      <c r="C8" t="str">
        <f t="shared" si="0"/>
        <v>4</v>
      </c>
      <c r="E8" s="14">
        <v>3</v>
      </c>
      <c r="F8" s="13">
        <f>COUNTIF($C$6:$C$88,E8)</f>
        <v>11</v>
      </c>
      <c r="Q8" t="s">
        <v>27</v>
      </c>
      <c r="R8" s="2">
        <f>'Data Set 2020'!D4</f>
        <v>2053</v>
      </c>
      <c r="S8" t="str">
        <f t="shared" ref="S8:S71" si="1">LEFT(R8,1)</f>
        <v>2</v>
      </c>
      <c r="U8" s="14">
        <v>2</v>
      </c>
      <c r="V8" s="13">
        <f>COUNTIF($S$7:$S$89,U8)</f>
        <v>17</v>
      </c>
    </row>
    <row r="9" spans="1:22" x14ac:dyDescent="0.3">
      <c r="A9" t="s">
        <v>29</v>
      </c>
      <c r="B9" s="2">
        <f>'Data Set 2020'!C6</f>
        <v>10686</v>
      </c>
      <c r="C9" t="str">
        <f t="shared" si="0"/>
        <v>1</v>
      </c>
      <c r="E9" s="14">
        <v>4</v>
      </c>
      <c r="F9" s="13">
        <f>COUNTIF($C$6:$C$88,E9)</f>
        <v>11</v>
      </c>
      <c r="Q9" t="s">
        <v>28</v>
      </c>
      <c r="R9" s="2">
        <f>'Data Set 2020'!D5</f>
        <v>24447</v>
      </c>
      <c r="S9" t="str">
        <f t="shared" si="1"/>
        <v>2</v>
      </c>
      <c r="U9" s="14">
        <v>3</v>
      </c>
      <c r="V9" s="13">
        <f>COUNTIF($S$7:$S$89,U9)</f>
        <v>9</v>
      </c>
    </row>
    <row r="10" spans="1:22" x14ac:dyDescent="0.3">
      <c r="A10" t="s">
        <v>30</v>
      </c>
      <c r="B10" s="2">
        <f>'Data Set 2020'!C7</f>
        <v>0</v>
      </c>
      <c r="C10" t="str">
        <f t="shared" si="0"/>
        <v>0</v>
      </c>
      <c r="E10" s="14">
        <v>5</v>
      </c>
      <c r="F10" s="13">
        <f>COUNTIF($C$6:$C$88,E10)</f>
        <v>7</v>
      </c>
      <c r="Q10" t="s">
        <v>29</v>
      </c>
      <c r="R10" s="2">
        <f>'Data Set 2020'!D6</f>
        <v>6000</v>
      </c>
      <c r="S10" t="str">
        <f t="shared" si="1"/>
        <v>6</v>
      </c>
      <c r="U10" s="14">
        <v>4</v>
      </c>
      <c r="V10" s="13">
        <f>COUNTIF($S$7:$S$89,U10)</f>
        <v>8</v>
      </c>
    </row>
    <row r="11" spans="1:22" x14ac:dyDescent="0.3">
      <c r="A11" t="s">
        <v>31</v>
      </c>
      <c r="B11" s="2">
        <f>'Data Set 2020'!C8</f>
        <v>5928</v>
      </c>
      <c r="C11" t="str">
        <f t="shared" si="0"/>
        <v>5</v>
      </c>
      <c r="E11" s="14">
        <v>6</v>
      </c>
      <c r="F11" s="13">
        <f>COUNTIF($C$6:$C$88,E11)</f>
        <v>2</v>
      </c>
      <c r="Q11" t="s">
        <v>30</v>
      </c>
      <c r="R11" s="2">
        <f>'Data Set 2020'!D7</f>
        <v>0</v>
      </c>
      <c r="S11" t="str">
        <f t="shared" si="1"/>
        <v>0</v>
      </c>
      <c r="U11" s="14">
        <v>5</v>
      </c>
      <c r="V11" s="13">
        <f>COUNTIF($S$7:$S$89,U11)</f>
        <v>11</v>
      </c>
    </row>
    <row r="12" spans="1:22" x14ac:dyDescent="0.3">
      <c r="A12" t="s">
        <v>32</v>
      </c>
      <c r="B12" s="2">
        <f>'Data Set 2020'!C9</f>
        <v>2512</v>
      </c>
      <c r="C12" t="str">
        <f t="shared" si="0"/>
        <v>2</v>
      </c>
      <c r="E12" s="14">
        <v>7</v>
      </c>
      <c r="F12" s="13">
        <f>COUNTIF($C$6:$C$88,E12)</f>
        <v>3</v>
      </c>
      <c r="Q12" t="s">
        <v>31</v>
      </c>
      <c r="R12" s="2">
        <f>'Data Set 2020'!D8</f>
        <v>2773</v>
      </c>
      <c r="S12" t="str">
        <f t="shared" si="1"/>
        <v>2</v>
      </c>
      <c r="U12" s="14">
        <v>6</v>
      </c>
      <c r="V12" s="13">
        <f>COUNTIF($S$7:$S$89,U12)</f>
        <v>9</v>
      </c>
    </row>
    <row r="13" spans="1:22" x14ac:dyDescent="0.3">
      <c r="A13" t="s">
        <v>33</v>
      </c>
      <c r="B13" s="2">
        <f>'Data Set 2020'!C10</f>
        <v>23473</v>
      </c>
      <c r="C13" t="str">
        <f t="shared" si="0"/>
        <v>2</v>
      </c>
      <c r="E13" s="14">
        <v>8</v>
      </c>
      <c r="F13" s="13">
        <f>COUNTIF($C$6:$C$88,E13)</f>
        <v>6</v>
      </c>
      <c r="Q13" t="s">
        <v>32</v>
      </c>
      <c r="R13" s="2">
        <f>'Data Set 2020'!D9</f>
        <v>1475</v>
      </c>
      <c r="S13" t="str">
        <f t="shared" si="1"/>
        <v>1</v>
      </c>
      <c r="U13" s="14">
        <v>7</v>
      </c>
      <c r="V13" s="13">
        <f>COUNTIF($S$7:$S$89,U13)</f>
        <v>4</v>
      </c>
    </row>
    <row r="14" spans="1:22" x14ac:dyDescent="0.3">
      <c r="A14" t="s">
        <v>34</v>
      </c>
      <c r="B14" s="2">
        <f>'Data Set 2020'!C11</f>
        <v>30919</v>
      </c>
      <c r="C14" t="str">
        <f t="shared" si="0"/>
        <v>3</v>
      </c>
      <c r="E14" s="14">
        <v>9</v>
      </c>
      <c r="F14" s="13">
        <f>COUNTIF($C$6:$C$88,E14)</f>
        <v>7</v>
      </c>
      <c r="Q14" t="s">
        <v>33</v>
      </c>
      <c r="R14" s="2">
        <f>'Data Set 2020'!D10</f>
        <v>11804</v>
      </c>
      <c r="S14" t="str">
        <f t="shared" si="1"/>
        <v>1</v>
      </c>
      <c r="U14" s="14">
        <v>8</v>
      </c>
      <c r="V14" s="13">
        <f>COUNTIF($S$7:$S$89,U14)</f>
        <v>4</v>
      </c>
    </row>
    <row r="15" spans="1:22" x14ac:dyDescent="0.3">
      <c r="A15" t="s">
        <v>35</v>
      </c>
      <c r="B15" s="2">
        <f>'Data Set 2020'!C12</f>
        <v>6600</v>
      </c>
      <c r="C15" t="str">
        <f t="shared" si="0"/>
        <v>6</v>
      </c>
      <c r="Q15" t="s">
        <v>34</v>
      </c>
      <c r="R15" s="2">
        <f>'Data Set 2020'!D11</f>
        <v>21718</v>
      </c>
      <c r="S15" t="str">
        <f t="shared" si="1"/>
        <v>2</v>
      </c>
      <c r="U15" s="14">
        <v>9</v>
      </c>
      <c r="V15" s="13">
        <f>COUNTIF($S$7:$S$89,U15)</f>
        <v>5</v>
      </c>
    </row>
    <row r="16" spans="1:22" x14ac:dyDescent="0.3">
      <c r="A16" t="s">
        <v>36</v>
      </c>
      <c r="B16" s="2">
        <f>'Data Set 2020'!C13</f>
        <v>43518</v>
      </c>
      <c r="C16" t="str">
        <f t="shared" si="0"/>
        <v>4</v>
      </c>
      <c r="E16" t="s">
        <v>111</v>
      </c>
      <c r="F16">
        <f>SUM(F6:F14)</f>
        <v>82</v>
      </c>
      <c r="Q16" t="s">
        <v>35</v>
      </c>
      <c r="R16" s="2">
        <f>'Data Set 2020'!D12</f>
        <v>5480</v>
      </c>
      <c r="S16" t="str">
        <f t="shared" si="1"/>
        <v>5</v>
      </c>
    </row>
    <row r="17" spans="1:22" x14ac:dyDescent="0.3">
      <c r="A17" t="s">
        <v>37</v>
      </c>
      <c r="B17" s="2">
        <f>'Data Set 2020'!C14</f>
        <v>14066</v>
      </c>
      <c r="C17" t="str">
        <f t="shared" si="0"/>
        <v>1</v>
      </c>
      <c r="Q17" t="s">
        <v>36</v>
      </c>
      <c r="R17" s="2">
        <f>'Data Set 2020'!D13</f>
        <v>37438</v>
      </c>
      <c r="S17" t="str">
        <f t="shared" si="1"/>
        <v>3</v>
      </c>
      <c r="U17" t="s">
        <v>111</v>
      </c>
      <c r="V17">
        <f>SUM(V7:V15)</f>
        <v>82</v>
      </c>
    </row>
    <row r="18" spans="1:22" x14ac:dyDescent="0.3">
      <c r="A18" t="s">
        <v>38</v>
      </c>
      <c r="B18" s="2">
        <f>'Data Set 2020'!C15</f>
        <v>35900</v>
      </c>
      <c r="C18" t="str">
        <f t="shared" si="0"/>
        <v>3</v>
      </c>
      <c r="Q18" t="s">
        <v>37</v>
      </c>
      <c r="R18" s="2">
        <f>'Data Set 2020'!D14</f>
        <v>6161</v>
      </c>
      <c r="S18" t="str">
        <f t="shared" si="1"/>
        <v>6</v>
      </c>
    </row>
    <row r="19" spans="1:22" x14ac:dyDescent="0.3">
      <c r="A19" t="s">
        <v>39</v>
      </c>
      <c r="B19" s="2">
        <f>'Data Set 2020'!C16</f>
        <v>16686</v>
      </c>
      <c r="C19" t="str">
        <f t="shared" si="0"/>
        <v>1</v>
      </c>
      <c r="Q19" t="s">
        <v>38</v>
      </c>
      <c r="R19" s="2">
        <f>'Data Set 2020'!D15</f>
        <v>28417</v>
      </c>
      <c r="S19" t="str">
        <f t="shared" si="1"/>
        <v>2</v>
      </c>
    </row>
    <row r="20" spans="1:22" x14ac:dyDescent="0.3">
      <c r="A20" t="s">
        <v>40</v>
      </c>
      <c r="B20" s="2">
        <f>'Data Set 2020'!C17</f>
        <v>9841</v>
      </c>
      <c r="C20" t="str">
        <f t="shared" si="0"/>
        <v>9</v>
      </c>
      <c r="Q20" t="s">
        <v>39</v>
      </c>
      <c r="R20" s="2">
        <f>'Data Set 2020'!D16</f>
        <v>9122</v>
      </c>
      <c r="S20" t="str">
        <f t="shared" si="1"/>
        <v>9</v>
      </c>
    </row>
    <row r="21" spans="1:22" x14ac:dyDescent="0.3">
      <c r="A21" t="s">
        <v>41</v>
      </c>
      <c r="B21" s="2">
        <f>'Data Set 2020'!C18</f>
        <v>10171</v>
      </c>
      <c r="C21" t="str">
        <f t="shared" si="0"/>
        <v>1</v>
      </c>
      <c r="Q21" t="s">
        <v>40</v>
      </c>
      <c r="R21" s="2">
        <f>'Data Set 2020'!D17</f>
        <v>6939</v>
      </c>
      <c r="S21" t="str">
        <f t="shared" si="1"/>
        <v>6</v>
      </c>
    </row>
    <row r="22" spans="1:22" x14ac:dyDescent="0.3">
      <c r="A22" t="s">
        <v>42</v>
      </c>
      <c r="B22" s="2">
        <f>'Data Set 2020'!C19</f>
        <v>10682</v>
      </c>
      <c r="C22" t="str">
        <f t="shared" si="0"/>
        <v>1</v>
      </c>
      <c r="Q22" t="s">
        <v>41</v>
      </c>
      <c r="R22" s="2">
        <f>'Data Set 2020'!D18</f>
        <v>5435</v>
      </c>
      <c r="S22" t="str">
        <f t="shared" si="1"/>
        <v>5</v>
      </c>
    </row>
    <row r="23" spans="1:22" x14ac:dyDescent="0.3">
      <c r="A23" t="s">
        <v>43</v>
      </c>
      <c r="B23" s="2">
        <f>'Data Set 2020'!C20</f>
        <v>10860</v>
      </c>
      <c r="C23" t="str">
        <f t="shared" si="0"/>
        <v>1</v>
      </c>
      <c r="Q23" t="s">
        <v>42</v>
      </c>
      <c r="R23" s="2">
        <f>'Data Set 2020'!D19</f>
        <v>6651</v>
      </c>
      <c r="S23" t="str">
        <f t="shared" si="1"/>
        <v>6</v>
      </c>
    </row>
    <row r="24" spans="1:22" x14ac:dyDescent="0.3">
      <c r="A24" t="s">
        <v>44</v>
      </c>
      <c r="B24" s="2">
        <f>'Data Set 2020'!C21</f>
        <v>25095</v>
      </c>
      <c r="C24" t="str">
        <f t="shared" si="0"/>
        <v>2</v>
      </c>
      <c r="Q24" t="s">
        <v>43</v>
      </c>
      <c r="R24" s="2">
        <f>'Data Set 2020'!D20</f>
        <v>5200</v>
      </c>
      <c r="S24" t="str">
        <f t="shared" si="1"/>
        <v>5</v>
      </c>
    </row>
    <row r="25" spans="1:22" x14ac:dyDescent="0.3">
      <c r="A25" s="3" t="s">
        <v>45</v>
      </c>
      <c r="B25" s="2">
        <f>'Data Set 2020'!C22</f>
        <v>4955</v>
      </c>
      <c r="C25" t="str">
        <f t="shared" si="0"/>
        <v>4</v>
      </c>
      <c r="Q25" t="s">
        <v>44</v>
      </c>
      <c r="R25" s="2">
        <f>'Data Set 2020'!D21</f>
        <v>21963</v>
      </c>
      <c r="S25" t="str">
        <f t="shared" si="1"/>
        <v>2</v>
      </c>
    </row>
    <row r="26" spans="1:22" x14ac:dyDescent="0.3">
      <c r="A26" s="3" t="s">
        <v>46</v>
      </c>
      <c r="B26" s="2">
        <f>'Data Set 2020'!C23</f>
        <v>13206</v>
      </c>
      <c r="C26" t="str">
        <f t="shared" si="0"/>
        <v>1</v>
      </c>
      <c r="Q26" s="3" t="s">
        <v>45</v>
      </c>
      <c r="R26" s="2">
        <f>'Data Set 2020'!D22</f>
        <v>2612</v>
      </c>
      <c r="S26" t="str">
        <f t="shared" si="1"/>
        <v>2</v>
      </c>
    </row>
    <row r="27" spans="1:22" x14ac:dyDescent="0.3">
      <c r="A27" s="3" t="s">
        <v>47</v>
      </c>
      <c r="B27" s="2">
        <f>'Data Set 2020'!C24</f>
        <v>9617</v>
      </c>
      <c r="C27" t="str">
        <f t="shared" si="0"/>
        <v>9</v>
      </c>
      <c r="Q27" s="3" t="s">
        <v>46</v>
      </c>
      <c r="R27" s="2">
        <f>'Data Set 2020'!D23</f>
        <v>7605</v>
      </c>
      <c r="S27" t="str">
        <f t="shared" si="1"/>
        <v>7</v>
      </c>
    </row>
    <row r="28" spans="1:22" x14ac:dyDescent="0.3">
      <c r="A28" s="3" t="s">
        <v>48</v>
      </c>
      <c r="B28" s="2">
        <f>'Data Set 2020'!C25</f>
        <v>31797</v>
      </c>
      <c r="C28" t="str">
        <f t="shared" si="0"/>
        <v>3</v>
      </c>
      <c r="Q28" s="3" t="s">
        <v>47</v>
      </c>
      <c r="R28" s="2">
        <f>'Data Set 2020'!D24</f>
        <v>4744</v>
      </c>
      <c r="S28" t="str">
        <f t="shared" si="1"/>
        <v>4</v>
      </c>
    </row>
    <row r="29" spans="1:22" x14ac:dyDescent="0.3">
      <c r="A29" s="3" t="s">
        <v>49</v>
      </c>
      <c r="B29" s="2">
        <f>'Data Set 2020'!C26</f>
        <v>12135</v>
      </c>
      <c r="C29" t="str">
        <f t="shared" si="0"/>
        <v>1</v>
      </c>
      <c r="Q29" s="3" t="s">
        <v>48</v>
      </c>
      <c r="R29" s="2">
        <f>'Data Set 2020'!D25</f>
        <v>31297</v>
      </c>
      <c r="S29" t="str">
        <f t="shared" si="1"/>
        <v>3</v>
      </c>
    </row>
    <row r="30" spans="1:22" x14ac:dyDescent="0.3">
      <c r="A30" s="3" t="s">
        <v>50</v>
      </c>
      <c r="B30" s="2">
        <f>'Data Set 2020'!C27</f>
        <v>99199</v>
      </c>
      <c r="C30" t="str">
        <f t="shared" si="0"/>
        <v>9</v>
      </c>
      <c r="Q30" s="3" t="s">
        <v>49</v>
      </c>
      <c r="R30" s="2">
        <f>'Data Set 2020'!D26</f>
        <v>9662</v>
      </c>
      <c r="S30" t="str">
        <f t="shared" si="1"/>
        <v>9</v>
      </c>
    </row>
    <row r="31" spans="1:22" x14ac:dyDescent="0.3">
      <c r="A31" s="3" t="s">
        <v>51</v>
      </c>
      <c r="B31" s="2">
        <f>'Data Set 2020'!C28</f>
        <v>9893</v>
      </c>
      <c r="C31" t="str">
        <f t="shared" si="0"/>
        <v>9</v>
      </c>
      <c r="Q31" s="3" t="s">
        <v>50</v>
      </c>
      <c r="R31" s="2">
        <f>'Data Set 2020'!D27</f>
        <v>120082</v>
      </c>
      <c r="S31" t="str">
        <f t="shared" si="1"/>
        <v>1</v>
      </c>
    </row>
    <row r="32" spans="1:22" x14ac:dyDescent="0.3">
      <c r="A32" s="3" t="s">
        <v>52</v>
      </c>
      <c r="B32" s="2">
        <f>'Data Set 2020'!C29</f>
        <v>4600</v>
      </c>
      <c r="C32" t="str">
        <f t="shared" si="0"/>
        <v>4</v>
      </c>
      <c r="Q32" s="3" t="s">
        <v>51</v>
      </c>
      <c r="R32" s="2">
        <f>'Data Set 2020'!D28</f>
        <v>4524</v>
      </c>
      <c r="S32" t="str">
        <f t="shared" si="1"/>
        <v>4</v>
      </c>
    </row>
    <row r="33" spans="1:19" x14ac:dyDescent="0.3">
      <c r="A33" s="3" t="s">
        <v>53</v>
      </c>
      <c r="B33" s="2">
        <f>'Data Set 2020'!C30</f>
        <v>30502</v>
      </c>
      <c r="C33" t="str">
        <f t="shared" si="0"/>
        <v>3</v>
      </c>
      <c r="Q33" s="3" t="s">
        <v>52</v>
      </c>
      <c r="R33" s="2">
        <f>'Data Set 2020'!D29</f>
        <v>3573</v>
      </c>
      <c r="S33" t="str">
        <f t="shared" si="1"/>
        <v>3</v>
      </c>
    </row>
    <row r="34" spans="1:19" x14ac:dyDescent="0.3">
      <c r="A34" s="3" t="s">
        <v>54</v>
      </c>
      <c r="B34" s="2">
        <f>'Data Set 2020'!C31</f>
        <v>12104</v>
      </c>
      <c r="C34" t="str">
        <f t="shared" si="0"/>
        <v>1</v>
      </c>
      <c r="Q34" s="3" t="s">
        <v>53</v>
      </c>
      <c r="R34" s="2">
        <f>'Data Set 2020'!D30</f>
        <v>28682</v>
      </c>
      <c r="S34" t="str">
        <f t="shared" si="1"/>
        <v>2</v>
      </c>
    </row>
    <row r="35" spans="1:19" x14ac:dyDescent="0.3">
      <c r="A35" s="3" t="s">
        <v>55</v>
      </c>
      <c r="B35" s="2">
        <f>'Data Set 2020'!C32</f>
        <v>17037</v>
      </c>
      <c r="C35" t="str">
        <f t="shared" si="0"/>
        <v>1</v>
      </c>
      <c r="Q35" s="3" t="s">
        <v>54</v>
      </c>
      <c r="R35" s="2">
        <f>'Data Set 2020'!D31</f>
        <v>6693</v>
      </c>
      <c r="S35" t="str">
        <f t="shared" si="1"/>
        <v>6</v>
      </c>
    </row>
    <row r="36" spans="1:19" x14ac:dyDescent="0.3">
      <c r="A36" s="3" t="s">
        <v>56</v>
      </c>
      <c r="B36" s="2">
        <f>'Data Set 2020'!C33</f>
        <v>10380</v>
      </c>
      <c r="C36" t="str">
        <f t="shared" si="0"/>
        <v>1</v>
      </c>
      <c r="Q36" s="3" t="s">
        <v>55</v>
      </c>
      <c r="R36" s="2">
        <f>'Data Set 2020'!D32</f>
        <v>5883</v>
      </c>
      <c r="S36" t="str">
        <f t="shared" si="1"/>
        <v>5</v>
      </c>
    </row>
    <row r="37" spans="1:19" x14ac:dyDescent="0.3">
      <c r="A37" s="3" t="s">
        <v>57</v>
      </c>
      <c r="B37" s="2">
        <f>'Data Set 2020'!C34</f>
        <v>11949</v>
      </c>
      <c r="C37" t="str">
        <f t="shared" si="0"/>
        <v>1</v>
      </c>
      <c r="Q37" s="3" t="s">
        <v>56</v>
      </c>
      <c r="R37" s="2">
        <f>'Data Set 2020'!D33</f>
        <v>7755</v>
      </c>
      <c r="S37" t="str">
        <f t="shared" si="1"/>
        <v>7</v>
      </c>
    </row>
    <row r="38" spans="1:19" x14ac:dyDescent="0.3">
      <c r="A38" s="3" t="s">
        <v>58</v>
      </c>
      <c r="B38" s="2">
        <f>'Data Set 2020'!C35</f>
        <v>47640</v>
      </c>
      <c r="C38" t="str">
        <f t="shared" si="0"/>
        <v>4</v>
      </c>
      <c r="Q38" s="3" t="s">
        <v>57</v>
      </c>
      <c r="R38" s="2">
        <f>'Data Set 2020'!D34</f>
        <v>5349</v>
      </c>
      <c r="S38" t="str">
        <f t="shared" si="1"/>
        <v>5</v>
      </c>
    </row>
    <row r="39" spans="1:19" x14ac:dyDescent="0.3">
      <c r="A39" s="3" t="s">
        <v>59</v>
      </c>
      <c r="B39" s="2">
        <f>'Data Set 2020'!C36</f>
        <v>20655</v>
      </c>
      <c r="C39" t="str">
        <f t="shared" si="0"/>
        <v>2</v>
      </c>
      <c r="Q39" s="3" t="s">
        <v>58</v>
      </c>
      <c r="R39" s="2">
        <f>'Data Set 2020'!D35</f>
        <v>94221</v>
      </c>
      <c r="S39" t="str">
        <f t="shared" si="1"/>
        <v>9</v>
      </c>
    </row>
    <row r="40" spans="1:19" x14ac:dyDescent="0.3">
      <c r="A40" s="3" t="s">
        <v>60</v>
      </c>
      <c r="B40" s="2">
        <f>'Data Set 2020'!C37</f>
        <v>9760</v>
      </c>
      <c r="C40" t="str">
        <f t="shared" si="0"/>
        <v>9</v>
      </c>
      <c r="Q40" s="3" t="s">
        <v>59</v>
      </c>
      <c r="R40" s="2">
        <f>'Data Set 2020'!D36</f>
        <v>10899</v>
      </c>
      <c r="S40" t="str">
        <f t="shared" si="1"/>
        <v>1</v>
      </c>
    </row>
    <row r="41" spans="1:19" x14ac:dyDescent="0.3">
      <c r="A41" s="3" t="s">
        <v>61</v>
      </c>
      <c r="B41" s="2">
        <f>'Data Set 2020'!C38</f>
        <v>4216</v>
      </c>
      <c r="C41" t="str">
        <f t="shared" si="0"/>
        <v>4</v>
      </c>
      <c r="Q41" s="3" t="s">
        <v>60</v>
      </c>
      <c r="R41" s="2">
        <f>'Data Set 2020'!D37</f>
        <v>5371</v>
      </c>
      <c r="S41" t="str">
        <f t="shared" si="1"/>
        <v>5</v>
      </c>
    </row>
    <row r="42" spans="1:19" x14ac:dyDescent="0.3">
      <c r="A42" s="3" t="s">
        <v>62</v>
      </c>
      <c r="B42" s="2">
        <f>'Data Set 2020'!C39</f>
        <v>14815</v>
      </c>
      <c r="C42" t="str">
        <f t="shared" si="0"/>
        <v>1</v>
      </c>
      <c r="Q42" s="3" t="s">
        <v>61</v>
      </c>
      <c r="R42" s="2">
        <f>'Data Set 2020'!D38</f>
        <v>2493</v>
      </c>
      <c r="S42" t="str">
        <f t="shared" si="1"/>
        <v>2</v>
      </c>
    </row>
    <row r="43" spans="1:19" x14ac:dyDescent="0.3">
      <c r="A43" s="3" t="s">
        <v>63</v>
      </c>
      <c r="B43" s="2">
        <f>'Data Set 2020'!C40</f>
        <v>47381</v>
      </c>
      <c r="C43" t="str">
        <f t="shared" si="0"/>
        <v>4</v>
      </c>
      <c r="Q43" s="3" t="s">
        <v>62</v>
      </c>
      <c r="R43" s="2">
        <f>'Data Set 2020'!D39</f>
        <v>14072</v>
      </c>
      <c r="S43" t="str">
        <f t="shared" si="1"/>
        <v>1</v>
      </c>
    </row>
    <row r="44" spans="1:19" x14ac:dyDescent="0.3">
      <c r="A44" s="3" t="s">
        <v>64</v>
      </c>
      <c r="B44" s="2">
        <f>'Data Set 2020'!C41</f>
        <v>56823</v>
      </c>
      <c r="C44" t="str">
        <f t="shared" si="0"/>
        <v>5</v>
      </c>
      <c r="Q44" s="3" t="s">
        <v>63</v>
      </c>
      <c r="R44" s="2">
        <f>'Data Set 2020'!D40</f>
        <v>32004</v>
      </c>
      <c r="S44" t="str">
        <f t="shared" si="1"/>
        <v>3</v>
      </c>
    </row>
    <row r="45" spans="1:19" x14ac:dyDescent="0.3">
      <c r="A45" s="3" t="s">
        <v>65</v>
      </c>
      <c r="B45" s="2">
        <f>'Data Set 2020'!C42</f>
        <v>7436</v>
      </c>
      <c r="C45" t="str">
        <f t="shared" si="0"/>
        <v>7</v>
      </c>
      <c r="Q45" s="3" t="s">
        <v>64</v>
      </c>
      <c r="R45" s="2">
        <f>'Data Set 2020'!D41</f>
        <v>83674</v>
      </c>
      <c r="S45" t="str">
        <f t="shared" si="1"/>
        <v>8</v>
      </c>
    </row>
    <row r="46" spans="1:19" x14ac:dyDescent="0.3">
      <c r="A46" s="3" t="s">
        <v>66</v>
      </c>
      <c r="B46" s="2">
        <f>'Data Set 2020'!C43</f>
        <v>165318</v>
      </c>
      <c r="C46" t="str">
        <f t="shared" si="0"/>
        <v>1</v>
      </c>
      <c r="Q46" s="3" t="s">
        <v>65</v>
      </c>
      <c r="R46" s="2">
        <f>'Data Set 2020'!D42</f>
        <v>3003</v>
      </c>
      <c r="S46" t="str">
        <f t="shared" si="1"/>
        <v>3</v>
      </c>
    </row>
    <row r="47" spans="1:19" x14ac:dyDescent="0.3">
      <c r="A47" s="3" t="s">
        <v>67</v>
      </c>
      <c r="B47" s="2">
        <f>'Data Set 2020'!C44</f>
        <v>862</v>
      </c>
      <c r="C47" t="str">
        <f t="shared" si="0"/>
        <v>8</v>
      </c>
      <c r="Q47" s="3" t="s">
        <v>66</v>
      </c>
      <c r="R47" s="2">
        <f>'Data Set 2020'!D43</f>
        <v>186753</v>
      </c>
      <c r="S47" t="str">
        <f t="shared" si="1"/>
        <v>1</v>
      </c>
    </row>
    <row r="48" spans="1:19" x14ac:dyDescent="0.3">
      <c r="A48" s="3" t="s">
        <v>68</v>
      </c>
      <c r="B48" s="2">
        <f>'Data Set 2020'!C45</f>
        <v>3946</v>
      </c>
      <c r="C48" t="str">
        <f t="shared" si="0"/>
        <v>3</v>
      </c>
      <c r="Q48" s="3" t="s">
        <v>67</v>
      </c>
      <c r="R48" s="2">
        <f>'Data Set 2020'!D44</f>
        <v>672</v>
      </c>
      <c r="S48" t="str">
        <f t="shared" si="1"/>
        <v>6</v>
      </c>
    </row>
    <row r="49" spans="1:19" x14ac:dyDescent="0.3">
      <c r="A49" s="3" t="s">
        <v>69</v>
      </c>
      <c r="B49" s="2">
        <f>'Data Set 2020'!C46</f>
        <v>35480</v>
      </c>
      <c r="C49" t="str">
        <f t="shared" si="0"/>
        <v>3</v>
      </c>
      <c r="Q49" s="3" t="s">
        <v>68</v>
      </c>
      <c r="R49" s="2">
        <f>'Data Set 2020'!D45</f>
        <v>2288</v>
      </c>
      <c r="S49" t="str">
        <f t="shared" si="1"/>
        <v>2</v>
      </c>
    </row>
    <row r="50" spans="1:19" x14ac:dyDescent="0.3">
      <c r="A50" s="3" t="s">
        <v>70</v>
      </c>
      <c r="B50" s="2">
        <f>'Data Set 2020'!C47</f>
        <v>7915</v>
      </c>
      <c r="C50" t="str">
        <f t="shared" si="0"/>
        <v>7</v>
      </c>
      <c r="Q50" s="3" t="s">
        <v>69</v>
      </c>
      <c r="R50" s="2">
        <f>'Data Set 2020'!D46</f>
        <v>16368</v>
      </c>
      <c r="S50" t="str">
        <f t="shared" si="1"/>
        <v>1</v>
      </c>
    </row>
    <row r="51" spans="1:19" x14ac:dyDescent="0.3">
      <c r="A51" s="3" t="s">
        <v>71</v>
      </c>
      <c r="B51" s="2">
        <f>'Data Set 2020'!C48</f>
        <v>31539</v>
      </c>
      <c r="C51" t="str">
        <f t="shared" si="0"/>
        <v>3</v>
      </c>
      <c r="Q51" s="3" t="s">
        <v>70</v>
      </c>
      <c r="R51" s="2">
        <f>'Data Set 2020'!D47</f>
        <v>8793</v>
      </c>
      <c r="S51" t="str">
        <f t="shared" si="1"/>
        <v>8</v>
      </c>
    </row>
    <row r="52" spans="1:19" x14ac:dyDescent="0.3">
      <c r="A52" s="3" t="s">
        <v>72</v>
      </c>
      <c r="B52" s="2">
        <f>'Data Set 2020'!C49</f>
        <v>76980</v>
      </c>
      <c r="C52" t="str">
        <f t="shared" si="0"/>
        <v>7</v>
      </c>
      <c r="Q52" s="3" t="s">
        <v>71</v>
      </c>
      <c r="R52" s="2">
        <f>'Data Set 2020'!D48</f>
        <v>20916</v>
      </c>
      <c r="S52" t="str">
        <f t="shared" si="1"/>
        <v>2</v>
      </c>
    </row>
    <row r="53" spans="1:19" x14ac:dyDescent="0.3">
      <c r="A53" s="3" t="s">
        <v>73</v>
      </c>
      <c r="B53" s="2">
        <f>'Data Set 2020'!C50</f>
        <v>2109</v>
      </c>
      <c r="C53" t="str">
        <f t="shared" si="0"/>
        <v>2</v>
      </c>
      <c r="Q53" s="3" t="s">
        <v>72</v>
      </c>
      <c r="R53" s="2">
        <f>'Data Set 2020'!D49</f>
        <v>48218</v>
      </c>
      <c r="S53" t="str">
        <f t="shared" si="1"/>
        <v>4</v>
      </c>
    </row>
    <row r="54" spans="1:19" x14ac:dyDescent="0.3">
      <c r="A54" s="3" t="s">
        <v>74</v>
      </c>
      <c r="B54" s="2">
        <f>'Data Set 2020'!C51</f>
        <v>4258</v>
      </c>
      <c r="C54" t="str">
        <f t="shared" si="0"/>
        <v>4</v>
      </c>
      <c r="Q54" s="3" t="s">
        <v>73</v>
      </c>
      <c r="R54" s="2">
        <f>'Data Set 2020'!D50</f>
        <v>842</v>
      </c>
      <c r="S54" t="str">
        <f t="shared" si="1"/>
        <v>8</v>
      </c>
    </row>
    <row r="55" spans="1:19" x14ac:dyDescent="0.3">
      <c r="A55" s="3" t="s">
        <v>75</v>
      </c>
      <c r="B55" s="2">
        <f>'Data Set 2020'!C52</f>
        <v>264535</v>
      </c>
      <c r="C55" t="str">
        <f t="shared" si="0"/>
        <v>2</v>
      </c>
      <c r="Q55" s="3" t="s">
        <v>74</v>
      </c>
      <c r="R55" s="2">
        <f>'Data Set 2020'!D51</f>
        <v>2589</v>
      </c>
      <c r="S55" t="str">
        <f t="shared" si="1"/>
        <v>2</v>
      </c>
    </row>
    <row r="56" spans="1:19" x14ac:dyDescent="0.3">
      <c r="A56" s="3" t="s">
        <v>76</v>
      </c>
      <c r="B56" s="2">
        <f>'Data Set 2020'!C53</f>
        <v>8321</v>
      </c>
      <c r="C56" t="str">
        <f t="shared" si="0"/>
        <v>8</v>
      </c>
      <c r="Q56" s="3" t="s">
        <v>75</v>
      </c>
      <c r="R56" s="2">
        <f>'Data Set 2020'!D52</f>
        <v>225561</v>
      </c>
      <c r="S56" t="str">
        <f t="shared" si="1"/>
        <v>2</v>
      </c>
    </row>
    <row r="57" spans="1:19" x14ac:dyDescent="0.3">
      <c r="A57" s="3" t="s">
        <v>77</v>
      </c>
      <c r="B57" s="2">
        <f>'Data Set 2020'!C54</f>
        <v>16288</v>
      </c>
      <c r="C57" t="str">
        <f t="shared" si="0"/>
        <v>1</v>
      </c>
      <c r="Q57" s="3" t="s">
        <v>76</v>
      </c>
      <c r="R57" s="2">
        <f>'Data Set 2020'!D53</f>
        <v>6107</v>
      </c>
      <c r="S57" t="str">
        <f t="shared" si="1"/>
        <v>6</v>
      </c>
    </row>
    <row r="58" spans="1:19" x14ac:dyDescent="0.3">
      <c r="A58" s="3" t="s">
        <v>78</v>
      </c>
      <c r="B58" s="2">
        <f>'Data Set 2020'!C55</f>
        <v>10207</v>
      </c>
      <c r="C58" t="str">
        <f t="shared" si="0"/>
        <v>1</v>
      </c>
      <c r="Q58" s="3" t="s">
        <v>77</v>
      </c>
      <c r="R58" s="2">
        <f>'Data Set 2020'!D54</f>
        <v>20465</v>
      </c>
      <c r="S58" t="str">
        <f t="shared" si="1"/>
        <v>2</v>
      </c>
    </row>
    <row r="59" spans="1:19" x14ac:dyDescent="0.3">
      <c r="A59" s="3" t="s">
        <v>79</v>
      </c>
      <c r="B59" s="2">
        <f>'Data Set 2020'!C56</f>
        <v>13265</v>
      </c>
      <c r="C59" t="str">
        <f t="shared" si="0"/>
        <v>1</v>
      </c>
      <c r="Q59" s="3" t="s">
        <v>78</v>
      </c>
      <c r="R59" s="2">
        <f>'Data Set 2020'!D55</f>
        <v>6802</v>
      </c>
      <c r="S59" t="str">
        <f t="shared" si="1"/>
        <v>6</v>
      </c>
    </row>
    <row r="60" spans="1:19" x14ac:dyDescent="0.3">
      <c r="A60" s="3" t="s">
        <v>80</v>
      </c>
      <c r="B60" s="2">
        <f>'Data Set 2020'!C57</f>
        <v>8120</v>
      </c>
      <c r="C60" t="str">
        <f t="shared" si="0"/>
        <v>8</v>
      </c>
      <c r="Q60" s="3" t="s">
        <v>79</v>
      </c>
      <c r="R60" s="2">
        <f>'Data Set 2020'!D56</f>
        <v>7373</v>
      </c>
      <c r="S60" t="str">
        <f t="shared" si="1"/>
        <v>7</v>
      </c>
    </row>
    <row r="61" spans="1:19" x14ac:dyDescent="0.3">
      <c r="A61" s="3" t="s">
        <v>81</v>
      </c>
      <c r="B61" s="2">
        <f>'Data Set 2020'!C58</f>
        <v>27706</v>
      </c>
      <c r="C61" t="str">
        <f t="shared" si="0"/>
        <v>2</v>
      </c>
      <c r="Q61" s="3" t="s">
        <v>80</v>
      </c>
      <c r="R61" s="2">
        <f>'Data Set 2020'!D57</f>
        <v>4314</v>
      </c>
      <c r="S61" t="str">
        <f t="shared" si="1"/>
        <v>4</v>
      </c>
    </row>
    <row r="62" spans="1:19" x14ac:dyDescent="0.3">
      <c r="A62" s="3" t="s">
        <v>82</v>
      </c>
      <c r="B62" s="2">
        <f>'Data Set 2020'!C59</f>
        <v>6648</v>
      </c>
      <c r="C62" t="str">
        <f t="shared" si="0"/>
        <v>6</v>
      </c>
      <c r="Q62" s="3" t="s">
        <v>81</v>
      </c>
      <c r="R62" s="2">
        <f>'Data Set 2020'!D58</f>
        <v>20513</v>
      </c>
      <c r="S62" t="str">
        <f t="shared" si="1"/>
        <v>2</v>
      </c>
    </row>
    <row r="63" spans="1:19" x14ac:dyDescent="0.3">
      <c r="A63" s="3" t="s">
        <v>83</v>
      </c>
      <c r="B63" s="2">
        <f>'Data Set 2020'!C60</f>
        <v>52710</v>
      </c>
      <c r="C63" t="str">
        <f t="shared" si="0"/>
        <v>5</v>
      </c>
      <c r="Q63" s="3" t="s">
        <v>82</v>
      </c>
      <c r="R63" s="2">
        <f>'Data Set 2020'!D59</f>
        <v>1967</v>
      </c>
      <c r="S63" t="str">
        <f t="shared" si="1"/>
        <v>1</v>
      </c>
    </row>
    <row r="64" spans="1:19" x14ac:dyDescent="0.3">
      <c r="A64" s="3" t="s">
        <v>84</v>
      </c>
      <c r="B64" s="2">
        <f>'Data Set 2020'!C61</f>
        <v>21815</v>
      </c>
      <c r="C64" t="str">
        <f t="shared" si="0"/>
        <v>2</v>
      </c>
      <c r="Q64" s="3" t="s">
        <v>83</v>
      </c>
      <c r="R64" s="2">
        <f>'Data Set 2020'!D60</f>
        <v>32975</v>
      </c>
      <c r="S64" t="str">
        <f t="shared" si="1"/>
        <v>3</v>
      </c>
    </row>
    <row r="65" spans="1:19" x14ac:dyDescent="0.3">
      <c r="A65" s="3" t="s">
        <v>85</v>
      </c>
      <c r="B65" s="2">
        <f>'Data Set 2020'!C62</f>
        <v>4171</v>
      </c>
      <c r="C65" t="str">
        <f t="shared" si="0"/>
        <v>4</v>
      </c>
      <c r="Q65" s="3" t="s">
        <v>84</v>
      </c>
      <c r="R65" s="2">
        <f>'Data Set 2020'!D61</f>
        <v>9703</v>
      </c>
      <c r="S65" t="str">
        <f t="shared" si="1"/>
        <v>9</v>
      </c>
    </row>
    <row r="66" spans="1:19" x14ac:dyDescent="0.3">
      <c r="A66" s="3" t="s">
        <v>86</v>
      </c>
      <c r="B66" s="2">
        <f>'Data Set 2020'!C63</f>
        <v>46408</v>
      </c>
      <c r="C66" t="str">
        <f t="shared" si="0"/>
        <v>4</v>
      </c>
      <c r="Q66" s="3" t="s">
        <v>85</v>
      </c>
      <c r="R66" s="2">
        <f>'Data Set 2020'!D62</f>
        <v>1628</v>
      </c>
      <c r="S66" t="str">
        <f t="shared" si="1"/>
        <v>1</v>
      </c>
    </row>
    <row r="67" spans="1:19" x14ac:dyDescent="0.3">
      <c r="A67" s="3" t="s">
        <v>87</v>
      </c>
      <c r="B67" s="2">
        <f>'Data Set 2020'!C64</f>
        <v>18864</v>
      </c>
      <c r="C67" t="str">
        <f t="shared" si="0"/>
        <v>1</v>
      </c>
      <c r="Q67" s="3" t="s">
        <v>86</v>
      </c>
      <c r="R67" s="2">
        <f>'Data Set 2020'!D63</f>
        <v>46389</v>
      </c>
      <c r="S67" t="str">
        <f t="shared" si="1"/>
        <v>4</v>
      </c>
    </row>
    <row r="68" spans="1:19" x14ac:dyDescent="0.3">
      <c r="A68" s="3" t="s">
        <v>88</v>
      </c>
      <c r="B68" s="2">
        <f>'Data Set 2020'!C65</f>
        <v>328313</v>
      </c>
      <c r="C68" t="str">
        <f t="shared" si="0"/>
        <v>3</v>
      </c>
      <c r="Q68" s="3" t="s">
        <v>87</v>
      </c>
      <c r="R68" s="2">
        <f>'Data Set 2020'!D64</f>
        <v>7874</v>
      </c>
      <c r="S68" t="str">
        <f t="shared" si="1"/>
        <v>7</v>
      </c>
    </row>
    <row r="69" spans="1:19" x14ac:dyDescent="0.3">
      <c r="A69" s="3" t="s">
        <v>89</v>
      </c>
      <c r="B69" s="2">
        <f>'Data Set 2020'!C66</f>
        <v>8892</v>
      </c>
      <c r="C69" t="str">
        <f t="shared" si="0"/>
        <v>8</v>
      </c>
      <c r="Q69" s="3" t="s">
        <v>88</v>
      </c>
      <c r="R69" s="2">
        <f>'Data Set 2020'!D65</f>
        <v>438147</v>
      </c>
      <c r="S69" t="str">
        <f t="shared" si="1"/>
        <v>4</v>
      </c>
    </row>
    <row r="70" spans="1:19" x14ac:dyDescent="0.3">
      <c r="A70" s="3" t="s">
        <v>90</v>
      </c>
      <c r="B70" s="2">
        <f>'Data Set 2020'!C67</f>
        <v>8253</v>
      </c>
      <c r="C70" t="str">
        <f t="shared" si="0"/>
        <v>8</v>
      </c>
      <c r="Q70" s="3" t="s">
        <v>89</v>
      </c>
      <c r="R70" s="2">
        <f>'Data Set 2020'!D66</f>
        <v>4944</v>
      </c>
      <c r="S70" t="str">
        <f t="shared" si="1"/>
        <v>4</v>
      </c>
    </row>
    <row r="71" spans="1:19" x14ac:dyDescent="0.3">
      <c r="A71" s="3" t="s">
        <v>91</v>
      </c>
      <c r="B71" s="2">
        <f>'Data Set 2020'!C68</f>
        <v>2358</v>
      </c>
      <c r="C71" t="str">
        <f t="shared" ref="C71:C88" si="2">LEFT(B71,1)</f>
        <v>2</v>
      </c>
      <c r="Q71" s="3" t="s">
        <v>90</v>
      </c>
      <c r="R71" s="2">
        <f>'Data Set 2020'!D67</f>
        <v>3475</v>
      </c>
      <c r="S71" t="str">
        <f t="shared" si="1"/>
        <v>3</v>
      </c>
    </row>
    <row r="72" spans="1:19" x14ac:dyDescent="0.3">
      <c r="A72" s="3" t="s">
        <v>92</v>
      </c>
      <c r="B72" s="2">
        <f>'Data Set 2020'!C69</f>
        <v>8928</v>
      </c>
      <c r="C72" t="str">
        <f t="shared" si="2"/>
        <v>8</v>
      </c>
      <c r="Q72" s="3" t="s">
        <v>91</v>
      </c>
      <c r="R72" s="2">
        <f>'Data Set 2020'!D68</f>
        <v>1391</v>
      </c>
      <c r="S72" t="str">
        <f t="shared" ref="S72:S89" si="3">LEFT(R72,1)</f>
        <v>1</v>
      </c>
    </row>
    <row r="73" spans="1:19" x14ac:dyDescent="0.3">
      <c r="A73" s="3" t="s">
        <v>93</v>
      </c>
      <c r="B73" s="2">
        <f>'Data Set 2020'!C70</f>
        <v>3466</v>
      </c>
      <c r="C73" t="str">
        <f t="shared" si="2"/>
        <v>3</v>
      </c>
      <c r="Q73" s="3" t="s">
        <v>92</v>
      </c>
      <c r="R73" s="2">
        <f>'Data Set 2020'!D69</f>
        <v>3214</v>
      </c>
      <c r="S73" t="str">
        <f t="shared" si="3"/>
        <v>3</v>
      </c>
    </row>
    <row r="74" spans="1:19" x14ac:dyDescent="0.3">
      <c r="A74" s="3" t="s">
        <v>94</v>
      </c>
      <c r="B74" s="2">
        <f>'Data Set 2020'!C71</f>
        <v>9779</v>
      </c>
      <c r="C74" t="str">
        <f t="shared" si="2"/>
        <v>9</v>
      </c>
      <c r="Q74" s="3" t="s">
        <v>93</v>
      </c>
      <c r="R74" s="2">
        <f>'Data Set 2020'!D70</f>
        <v>1342</v>
      </c>
      <c r="S74" t="str">
        <f t="shared" si="3"/>
        <v>1</v>
      </c>
    </row>
    <row r="75" spans="1:19" x14ac:dyDescent="0.3">
      <c r="A75" s="3" t="s">
        <v>95</v>
      </c>
      <c r="B75" s="2">
        <f>'Data Set 2020'!C72</f>
        <v>100511</v>
      </c>
      <c r="C75" t="str">
        <f t="shared" si="2"/>
        <v>1</v>
      </c>
      <c r="Q75" s="3" t="s">
        <v>94</v>
      </c>
      <c r="R75" s="2">
        <f>'Data Set 2020'!D71</f>
        <v>4743</v>
      </c>
      <c r="S75" t="str">
        <f t="shared" si="3"/>
        <v>4</v>
      </c>
    </row>
    <row r="76" spans="1:19" x14ac:dyDescent="0.3">
      <c r="A76" s="3" t="s">
        <v>96</v>
      </c>
      <c r="B76" s="2">
        <f>'Data Set 2020'!C73</f>
        <v>5343</v>
      </c>
      <c r="C76" t="str">
        <f t="shared" si="2"/>
        <v>5</v>
      </c>
      <c r="Q76" s="3" t="s">
        <v>95</v>
      </c>
      <c r="R76" s="2">
        <f>'Data Set 2020'!D72</f>
        <v>64566</v>
      </c>
      <c r="S76" t="str">
        <f t="shared" si="3"/>
        <v>6</v>
      </c>
    </row>
    <row r="77" spans="1:19" x14ac:dyDescent="0.3">
      <c r="A77" s="3" t="s">
        <v>97</v>
      </c>
      <c r="B77" s="2">
        <f>'Data Set 2020'!C74</f>
        <v>9670</v>
      </c>
      <c r="C77" t="str">
        <f t="shared" si="2"/>
        <v>9</v>
      </c>
      <c r="Q77" s="3" t="s">
        <v>96</v>
      </c>
      <c r="R77" s="2">
        <f>'Data Set 2020'!D73</f>
        <v>2912</v>
      </c>
      <c r="S77" t="str">
        <f t="shared" si="3"/>
        <v>2</v>
      </c>
    </row>
    <row r="78" spans="1:19" x14ac:dyDescent="0.3">
      <c r="A78" s="3" t="s">
        <v>98</v>
      </c>
      <c r="B78" s="2">
        <f>'Data Set 2020'!C75</f>
        <v>50784</v>
      </c>
      <c r="C78" t="str">
        <f t="shared" si="2"/>
        <v>5</v>
      </c>
      <c r="Q78" s="3" t="s">
        <v>97</v>
      </c>
      <c r="R78" s="2">
        <f>'Data Set 2020'!D74</f>
        <v>5166</v>
      </c>
      <c r="S78" t="str">
        <f t="shared" si="3"/>
        <v>5</v>
      </c>
    </row>
    <row r="79" spans="1:19" x14ac:dyDescent="0.3">
      <c r="A79" s="3" t="s">
        <v>99</v>
      </c>
      <c r="B79" s="2">
        <f>'Data Set 2020'!C76</f>
        <v>16194</v>
      </c>
      <c r="C79" t="str">
        <f t="shared" si="2"/>
        <v>1</v>
      </c>
      <c r="Q79" s="3" t="s">
        <v>98</v>
      </c>
      <c r="R79" s="2">
        <f>'Data Set 2020'!D75</f>
        <v>51068</v>
      </c>
      <c r="S79" t="str">
        <f t="shared" si="3"/>
        <v>5</v>
      </c>
    </row>
    <row r="80" spans="1:19" x14ac:dyDescent="0.3">
      <c r="A80" s="3" t="s">
        <v>100</v>
      </c>
      <c r="B80" s="2">
        <f>'Data Set 2020'!C77</f>
        <v>3090</v>
      </c>
      <c r="C80" t="str">
        <f t="shared" si="2"/>
        <v>3</v>
      </c>
      <c r="Q80" s="3" t="s">
        <v>99</v>
      </c>
      <c r="R80" s="2">
        <f>'Data Set 2020'!D76</f>
        <v>5966</v>
      </c>
      <c r="S80" t="str">
        <f t="shared" si="3"/>
        <v>5</v>
      </c>
    </row>
    <row r="81" spans="1:22" x14ac:dyDescent="0.3">
      <c r="A81" s="3" t="s">
        <v>101</v>
      </c>
      <c r="B81" s="2">
        <f>'Data Set 2020'!C78</f>
        <v>23154</v>
      </c>
      <c r="C81" t="str">
        <f t="shared" si="2"/>
        <v>2</v>
      </c>
      <c r="Q81" s="3" t="s">
        <v>100</v>
      </c>
      <c r="R81" s="2">
        <f>'Data Set 2020'!D77</f>
        <v>1589</v>
      </c>
      <c r="S81" t="str">
        <f t="shared" si="3"/>
        <v>1</v>
      </c>
    </row>
    <row r="82" spans="1:22" x14ac:dyDescent="0.3">
      <c r="A82" s="3" t="s">
        <v>102</v>
      </c>
      <c r="B82" s="2">
        <f>'Data Set 2020'!C79</f>
        <v>59184</v>
      </c>
      <c r="C82" t="str">
        <f t="shared" si="2"/>
        <v>5</v>
      </c>
      <c r="Q82" s="3" t="s">
        <v>101</v>
      </c>
      <c r="R82" s="2">
        <f>'Data Set 2020'!D78</f>
        <v>15371</v>
      </c>
      <c r="S82" t="str">
        <f t="shared" si="3"/>
        <v>1</v>
      </c>
    </row>
    <row r="83" spans="1:22" x14ac:dyDescent="0.3">
      <c r="A83" s="3" t="s">
        <v>103</v>
      </c>
      <c r="B83" s="2">
        <f>'Data Set 2020'!C80</f>
        <v>18128</v>
      </c>
      <c r="C83" t="str">
        <f t="shared" si="2"/>
        <v>1</v>
      </c>
      <c r="Q83" s="3" t="s">
        <v>102</v>
      </c>
      <c r="R83" s="2">
        <f>'Data Set 2020'!D79</f>
        <v>31363</v>
      </c>
      <c r="S83" t="str">
        <f t="shared" si="3"/>
        <v>3</v>
      </c>
    </row>
    <row r="84" spans="1:22" x14ac:dyDescent="0.3">
      <c r="A84" s="3" t="s">
        <v>104</v>
      </c>
      <c r="B84" s="2">
        <f>'Data Set 2020'!C81</f>
        <v>20310</v>
      </c>
      <c r="C84" t="str">
        <f t="shared" si="2"/>
        <v>2</v>
      </c>
      <c r="Q84" s="3" t="s">
        <v>103</v>
      </c>
      <c r="R84" s="2">
        <f>'Data Set 2020'!D80</f>
        <v>9262</v>
      </c>
      <c r="S84" t="str">
        <f t="shared" si="3"/>
        <v>9</v>
      </c>
    </row>
    <row r="85" spans="1:22" x14ac:dyDescent="0.3">
      <c r="A85" s="3" t="s">
        <v>105</v>
      </c>
      <c r="B85" s="2">
        <f>'Data Set 2020'!C82</f>
        <v>21591</v>
      </c>
      <c r="C85" t="str">
        <f t="shared" si="2"/>
        <v>2</v>
      </c>
      <c r="Q85" s="3" t="s">
        <v>104</v>
      </c>
      <c r="R85" s="2">
        <f>'Data Set 2020'!D81</f>
        <v>8713</v>
      </c>
      <c r="S85" t="str">
        <f t="shared" si="3"/>
        <v>8</v>
      </c>
    </row>
    <row r="86" spans="1:22" x14ac:dyDescent="0.3">
      <c r="A86" s="3" t="s">
        <v>106</v>
      </c>
      <c r="B86" s="2">
        <f>'Data Set 2020'!C83</f>
        <v>56241</v>
      </c>
      <c r="C86" t="str">
        <f t="shared" si="2"/>
        <v>5</v>
      </c>
      <c r="Q86" s="3" t="s">
        <v>105</v>
      </c>
      <c r="R86" s="2">
        <f>'Data Set 2020'!D82</f>
        <v>16800</v>
      </c>
      <c r="S86" t="str">
        <f t="shared" si="3"/>
        <v>1</v>
      </c>
    </row>
    <row r="87" spans="1:22" x14ac:dyDescent="0.3">
      <c r="A87" s="3" t="s">
        <v>107</v>
      </c>
      <c r="B87" s="2">
        <f>'Data Set 2020'!C84</f>
        <v>259687</v>
      </c>
      <c r="C87" t="str">
        <f t="shared" si="2"/>
        <v>2</v>
      </c>
      <c r="Q87" s="3" t="s">
        <v>106</v>
      </c>
      <c r="R87" s="2">
        <f>'Data Set 2020'!D83</f>
        <v>157130</v>
      </c>
      <c r="S87" t="str">
        <f t="shared" si="3"/>
        <v>1</v>
      </c>
    </row>
    <row r="88" spans="1:22" x14ac:dyDescent="0.3">
      <c r="A88" s="3" t="s">
        <v>108</v>
      </c>
      <c r="B88" s="2">
        <f>'Data Set 2020'!C85</f>
        <v>12102</v>
      </c>
      <c r="C88" t="str">
        <f t="shared" si="2"/>
        <v>1</v>
      </c>
      <c r="Q88" s="3" t="s">
        <v>107</v>
      </c>
      <c r="R88" s="2">
        <f>'Data Set 2020'!D84</f>
        <v>567846</v>
      </c>
      <c r="S88" t="str">
        <f t="shared" si="3"/>
        <v>5</v>
      </c>
    </row>
    <row r="89" spans="1:22" x14ac:dyDescent="0.3">
      <c r="Q89" s="3" t="s">
        <v>108</v>
      </c>
      <c r="R89" s="2">
        <f>'Data Set 2020'!D85</f>
        <v>5838</v>
      </c>
      <c r="S89" t="str">
        <f t="shared" si="3"/>
        <v>5</v>
      </c>
    </row>
    <row r="91" spans="1:22" x14ac:dyDescent="0.3">
      <c r="A91" s="16" t="s">
        <v>110</v>
      </c>
      <c r="B91" s="16"/>
      <c r="Q91" s="16" t="s">
        <v>109</v>
      </c>
      <c r="R91" s="16"/>
    </row>
    <row r="92" spans="1:22" ht="15" thickBot="1" x14ac:dyDescent="0.35">
      <c r="A92" t="s">
        <v>26</v>
      </c>
      <c r="B92">
        <v>4614</v>
      </c>
      <c r="C92" t="str">
        <f t="shared" ref="C92:C155" si="4">LEFT(B92,1)</f>
        <v>4</v>
      </c>
      <c r="Q92" t="s">
        <v>26</v>
      </c>
      <c r="R92">
        <v>2284</v>
      </c>
      <c r="S92" t="str">
        <f t="shared" ref="S92:S155" si="5">LEFT(R92,1)</f>
        <v>2</v>
      </c>
    </row>
    <row r="93" spans="1:22" ht="15.6" thickTop="1" thickBot="1" x14ac:dyDescent="0.35">
      <c r="A93" t="s">
        <v>27</v>
      </c>
      <c r="B93">
        <v>2919</v>
      </c>
      <c r="C93" t="str">
        <f t="shared" si="4"/>
        <v>2</v>
      </c>
      <c r="E93" s="5" t="s">
        <v>22</v>
      </c>
      <c r="F93" s="5" t="s">
        <v>23</v>
      </c>
      <c r="Q93" t="s">
        <v>27</v>
      </c>
      <c r="R93">
        <v>2089</v>
      </c>
      <c r="S93" t="str">
        <f t="shared" si="5"/>
        <v>2</v>
      </c>
    </row>
    <row r="94" spans="1:22" ht="15.6" thickTop="1" thickBot="1" x14ac:dyDescent="0.35">
      <c r="A94" t="s">
        <v>28</v>
      </c>
      <c r="B94">
        <v>42351</v>
      </c>
      <c r="C94" t="str">
        <f t="shared" si="4"/>
        <v>4</v>
      </c>
      <c r="E94" s="14">
        <v>1</v>
      </c>
      <c r="F94" s="13">
        <f>COUNTIF($C$92:$C$174,E94)</f>
        <v>24</v>
      </c>
      <c r="Q94" t="s">
        <v>28</v>
      </c>
      <c r="R94">
        <v>22937</v>
      </c>
      <c r="S94" t="str">
        <f t="shared" si="5"/>
        <v>2</v>
      </c>
      <c r="U94" s="5" t="s">
        <v>22</v>
      </c>
      <c r="V94" s="5" t="s">
        <v>23</v>
      </c>
    </row>
    <row r="95" spans="1:22" ht="15" thickTop="1" x14ac:dyDescent="0.3">
      <c r="A95" t="s">
        <v>29</v>
      </c>
      <c r="B95">
        <v>10257</v>
      </c>
      <c r="C95" t="str">
        <f t="shared" si="4"/>
        <v>1</v>
      </c>
      <c r="E95" s="14">
        <v>2</v>
      </c>
      <c r="F95" s="13">
        <f>COUNTIF($C$92:$C$174,E95)</f>
        <v>15</v>
      </c>
      <c r="Q95" t="s">
        <v>29</v>
      </c>
      <c r="R95">
        <v>6273</v>
      </c>
      <c r="S95" t="str">
        <f t="shared" si="5"/>
        <v>6</v>
      </c>
      <c r="U95" s="14">
        <v>1</v>
      </c>
      <c r="V95" s="13">
        <f>COUNTIF($S$92:$S$174,U95)</f>
        <v>17</v>
      </c>
    </row>
    <row r="96" spans="1:22" x14ac:dyDescent="0.3">
      <c r="A96" t="s">
        <v>30</v>
      </c>
      <c r="B96">
        <v>0</v>
      </c>
      <c r="C96" t="str">
        <f t="shared" si="4"/>
        <v>0</v>
      </c>
      <c r="E96" s="14">
        <v>3</v>
      </c>
      <c r="F96" s="13">
        <f>COUNTIF($C$92:$C$174,E96)</f>
        <v>8</v>
      </c>
      <c r="Q96" t="s">
        <v>30</v>
      </c>
      <c r="R96">
        <v>0</v>
      </c>
      <c r="S96" t="str">
        <f t="shared" si="5"/>
        <v>0</v>
      </c>
      <c r="U96" s="14">
        <v>2</v>
      </c>
      <c r="V96" s="13">
        <f>COUNTIF($S$92:$S$174,U96)</f>
        <v>13</v>
      </c>
    </row>
    <row r="97" spans="1:22" x14ac:dyDescent="0.3">
      <c r="A97" t="s">
        <v>31</v>
      </c>
      <c r="B97">
        <v>5443</v>
      </c>
      <c r="C97" t="str">
        <f t="shared" si="4"/>
        <v>5</v>
      </c>
      <c r="E97" s="14">
        <v>4</v>
      </c>
      <c r="F97" s="13">
        <f>COUNTIF($C$92:$C$174,E97)</f>
        <v>12</v>
      </c>
      <c r="Q97" t="s">
        <v>31</v>
      </c>
      <c r="R97">
        <v>3084</v>
      </c>
      <c r="S97" t="str">
        <f t="shared" si="5"/>
        <v>3</v>
      </c>
      <c r="U97" s="14">
        <v>3</v>
      </c>
      <c r="V97" s="13">
        <f>COUNTIF($S$92:$S$174,U97)</f>
        <v>11</v>
      </c>
    </row>
    <row r="98" spans="1:22" x14ac:dyDescent="0.3">
      <c r="A98" t="s">
        <v>32</v>
      </c>
      <c r="B98">
        <v>2408</v>
      </c>
      <c r="C98" t="str">
        <f t="shared" si="4"/>
        <v>2</v>
      </c>
      <c r="E98" s="14">
        <v>5</v>
      </c>
      <c r="F98" s="13">
        <f>COUNTIF($C$92:$C$174,E98)</f>
        <v>4</v>
      </c>
      <c r="Q98" t="s">
        <v>32</v>
      </c>
      <c r="R98">
        <v>1526</v>
      </c>
      <c r="S98" t="str">
        <f t="shared" si="5"/>
        <v>1</v>
      </c>
      <c r="U98" s="14">
        <v>4</v>
      </c>
      <c r="V98" s="13">
        <f>COUNTIF($S$92:$S$174,U98)</f>
        <v>8</v>
      </c>
    </row>
    <row r="99" spans="1:22" x14ac:dyDescent="0.3">
      <c r="A99" t="s">
        <v>33</v>
      </c>
      <c r="B99">
        <v>23499</v>
      </c>
      <c r="C99" t="str">
        <f t="shared" si="4"/>
        <v>2</v>
      </c>
      <c r="E99" s="14">
        <v>6</v>
      </c>
      <c r="F99" s="13">
        <f>COUNTIF($C$92:$C$174,E99)</f>
        <v>4</v>
      </c>
      <c r="Q99" t="s">
        <v>33</v>
      </c>
      <c r="R99">
        <v>11379</v>
      </c>
      <c r="S99" t="str">
        <f t="shared" si="5"/>
        <v>1</v>
      </c>
      <c r="U99" s="14">
        <v>5</v>
      </c>
      <c r="V99" s="13">
        <f>COUNTIF($S$92:$S$174,U99)</f>
        <v>11</v>
      </c>
    </row>
    <row r="100" spans="1:22" x14ac:dyDescent="0.3">
      <c r="A100" t="s">
        <v>34</v>
      </c>
      <c r="B100">
        <v>29168</v>
      </c>
      <c r="C100" t="str">
        <f t="shared" si="4"/>
        <v>2</v>
      </c>
      <c r="E100" s="14">
        <v>7</v>
      </c>
      <c r="F100" s="13">
        <f>COUNTIF($C$92:$C$174,E100)</f>
        <v>4</v>
      </c>
      <c r="Q100" t="s">
        <v>34</v>
      </c>
      <c r="R100">
        <v>22652</v>
      </c>
      <c r="S100" t="str">
        <f t="shared" si="5"/>
        <v>2</v>
      </c>
      <c r="U100" s="14">
        <v>6</v>
      </c>
      <c r="V100" s="13">
        <f>COUNTIF($S$92:$S$174,U100)</f>
        <v>9</v>
      </c>
    </row>
    <row r="101" spans="1:22" x14ac:dyDescent="0.3">
      <c r="A101" t="s">
        <v>35</v>
      </c>
      <c r="B101">
        <v>6691</v>
      </c>
      <c r="C101" t="str">
        <f t="shared" si="4"/>
        <v>6</v>
      </c>
      <c r="E101" s="14">
        <v>8</v>
      </c>
      <c r="F101" s="13">
        <f>COUNTIF($C$92:$C$174,E101)</f>
        <v>5</v>
      </c>
      <c r="Q101" t="s">
        <v>35</v>
      </c>
      <c r="R101">
        <v>5328</v>
      </c>
      <c r="S101" t="str">
        <f t="shared" si="5"/>
        <v>5</v>
      </c>
      <c r="U101" s="14">
        <v>7</v>
      </c>
      <c r="V101" s="13">
        <f>COUNTIF($S$92:$S$174,U101)</f>
        <v>5</v>
      </c>
    </row>
    <row r="102" spans="1:22" x14ac:dyDescent="0.3">
      <c r="A102" t="s">
        <v>36</v>
      </c>
      <c r="B102">
        <v>44800</v>
      </c>
      <c r="C102" t="str">
        <f t="shared" si="4"/>
        <v>4</v>
      </c>
      <c r="E102" s="14">
        <v>9</v>
      </c>
      <c r="F102" s="13">
        <f>COUNTIF($C$92:$C$174,E102)</f>
        <v>6</v>
      </c>
      <c r="Q102" t="s">
        <v>36</v>
      </c>
      <c r="R102">
        <v>34777</v>
      </c>
      <c r="S102" t="str">
        <f t="shared" si="5"/>
        <v>3</v>
      </c>
      <c r="U102" s="14">
        <v>8</v>
      </c>
      <c r="V102" s="13">
        <f>COUNTIF($S$92:$S$174,U102)</f>
        <v>4</v>
      </c>
    </row>
    <row r="103" spans="1:22" x14ac:dyDescent="0.3">
      <c r="A103" t="s">
        <v>37</v>
      </c>
      <c r="B103">
        <v>13685</v>
      </c>
      <c r="C103" t="str">
        <f t="shared" si="4"/>
        <v>1</v>
      </c>
      <c r="Q103" t="s">
        <v>37</v>
      </c>
      <c r="R103">
        <v>6121</v>
      </c>
      <c r="S103" t="str">
        <f t="shared" si="5"/>
        <v>6</v>
      </c>
      <c r="U103" s="14">
        <v>9</v>
      </c>
      <c r="V103" s="13">
        <f>COUNTIF($S$92:$S$174,U103)</f>
        <v>4</v>
      </c>
    </row>
    <row r="104" spans="1:22" x14ac:dyDescent="0.3">
      <c r="A104" t="s">
        <v>38</v>
      </c>
      <c r="B104">
        <v>35474</v>
      </c>
      <c r="C104" t="str">
        <f t="shared" si="4"/>
        <v>3</v>
      </c>
      <c r="E104" t="s">
        <v>111</v>
      </c>
      <c r="F104">
        <f>SUM(F94:F102)</f>
        <v>82</v>
      </c>
      <c r="Q104" t="s">
        <v>38</v>
      </c>
      <c r="R104">
        <v>27700</v>
      </c>
      <c r="S104" t="str">
        <f t="shared" si="5"/>
        <v>2</v>
      </c>
    </row>
    <row r="105" spans="1:22" x14ac:dyDescent="0.3">
      <c r="A105" t="s">
        <v>39</v>
      </c>
      <c r="B105">
        <v>16801</v>
      </c>
      <c r="C105" t="str">
        <f t="shared" si="4"/>
        <v>1</v>
      </c>
      <c r="Q105" t="s">
        <v>39</v>
      </c>
      <c r="R105">
        <v>8559</v>
      </c>
      <c r="S105" t="str">
        <f t="shared" si="5"/>
        <v>8</v>
      </c>
      <c r="U105" t="s">
        <v>111</v>
      </c>
      <c r="V105">
        <f>SUM(V95:V103)</f>
        <v>82</v>
      </c>
    </row>
    <row r="106" spans="1:22" x14ac:dyDescent="0.3">
      <c r="A106" t="s">
        <v>40</v>
      </c>
      <c r="B106">
        <v>10030</v>
      </c>
      <c r="C106" t="str">
        <f t="shared" si="4"/>
        <v>1</v>
      </c>
      <c r="Q106" t="s">
        <v>40</v>
      </c>
      <c r="R106">
        <v>6664</v>
      </c>
      <c r="S106" t="str">
        <f t="shared" si="5"/>
        <v>6</v>
      </c>
    </row>
    <row r="107" spans="1:22" x14ac:dyDescent="0.3">
      <c r="A107" t="s">
        <v>41</v>
      </c>
      <c r="B107">
        <v>10014</v>
      </c>
      <c r="C107" t="str">
        <f t="shared" si="4"/>
        <v>1</v>
      </c>
      <c r="Q107" t="s">
        <v>41</v>
      </c>
      <c r="R107">
        <v>5471</v>
      </c>
      <c r="S107" t="str">
        <f t="shared" si="5"/>
        <v>5</v>
      </c>
    </row>
    <row r="108" spans="1:22" x14ac:dyDescent="0.3">
      <c r="A108" t="s">
        <v>42</v>
      </c>
      <c r="B108">
        <v>10498</v>
      </c>
      <c r="C108" t="str">
        <f t="shared" si="4"/>
        <v>1</v>
      </c>
      <c r="Q108" t="s">
        <v>42</v>
      </c>
      <c r="R108">
        <v>6732</v>
      </c>
      <c r="S108" t="str">
        <f t="shared" si="5"/>
        <v>6</v>
      </c>
    </row>
    <row r="109" spans="1:22" x14ac:dyDescent="0.3">
      <c r="A109" t="s">
        <v>43</v>
      </c>
      <c r="B109">
        <v>10467</v>
      </c>
      <c r="C109" t="str">
        <f t="shared" si="4"/>
        <v>1</v>
      </c>
      <c r="Q109" t="s">
        <v>43</v>
      </c>
      <c r="R109">
        <v>5373</v>
      </c>
      <c r="S109" t="str">
        <f t="shared" si="5"/>
        <v>5</v>
      </c>
    </row>
    <row r="110" spans="1:22" x14ac:dyDescent="0.3">
      <c r="A110" t="s">
        <v>44</v>
      </c>
      <c r="B110">
        <v>25267</v>
      </c>
      <c r="C110" t="str">
        <f t="shared" si="4"/>
        <v>2</v>
      </c>
      <c r="Q110" t="s">
        <v>44</v>
      </c>
      <c r="R110">
        <v>21485</v>
      </c>
      <c r="S110" t="str">
        <f t="shared" si="5"/>
        <v>2</v>
      </c>
    </row>
    <row r="111" spans="1:22" ht="15" thickBot="1" x14ac:dyDescent="0.35">
      <c r="A111" s="3" t="s">
        <v>45</v>
      </c>
      <c r="B111">
        <v>4889</v>
      </c>
      <c r="C111" t="str">
        <f t="shared" si="4"/>
        <v>4</v>
      </c>
      <c r="E111" s="17" t="s">
        <v>114</v>
      </c>
      <c r="F111" s="17"/>
      <c r="Q111" s="3" t="s">
        <v>45</v>
      </c>
      <c r="R111">
        <v>2594</v>
      </c>
      <c r="S111" t="str">
        <f t="shared" si="5"/>
        <v>2</v>
      </c>
    </row>
    <row r="112" spans="1:22" ht="15.6" thickTop="1" thickBot="1" x14ac:dyDescent="0.35">
      <c r="A112" s="3" t="s">
        <v>46</v>
      </c>
      <c r="B112">
        <v>12827</v>
      </c>
      <c r="C112" t="str">
        <f t="shared" si="4"/>
        <v>1</v>
      </c>
      <c r="E112" s="5" t="s">
        <v>22</v>
      </c>
      <c r="F112" s="5" t="s">
        <v>23</v>
      </c>
      <c r="Q112" s="3" t="s">
        <v>46</v>
      </c>
      <c r="R112">
        <v>7826</v>
      </c>
      <c r="S112" t="str">
        <f t="shared" si="5"/>
        <v>7</v>
      </c>
      <c r="U112" s="17" t="s">
        <v>115</v>
      </c>
      <c r="V112" s="17"/>
    </row>
    <row r="113" spans="1:22" ht="15.6" thickTop="1" thickBot="1" x14ac:dyDescent="0.35">
      <c r="A113" s="3" t="s">
        <v>47</v>
      </c>
      <c r="B113">
        <v>9431</v>
      </c>
      <c r="C113" t="str">
        <f t="shared" si="4"/>
        <v>9</v>
      </c>
      <c r="E113" s="14">
        <v>1</v>
      </c>
      <c r="F113" s="13">
        <f>COUNTIF($C$5:$C$174,E113)</f>
        <v>46</v>
      </c>
      <c r="Q113" s="3" t="s">
        <v>47</v>
      </c>
      <c r="R113">
        <v>4881</v>
      </c>
      <c r="S113" t="str">
        <f t="shared" si="5"/>
        <v>4</v>
      </c>
      <c r="U113" s="5" t="s">
        <v>22</v>
      </c>
      <c r="V113" s="5" t="s">
        <v>23</v>
      </c>
    </row>
    <row r="114" spans="1:22" ht="15" thickTop="1" x14ac:dyDescent="0.3">
      <c r="A114" s="3" t="s">
        <v>48</v>
      </c>
      <c r="B114">
        <v>30875</v>
      </c>
      <c r="C114" t="str">
        <f t="shared" si="4"/>
        <v>3</v>
      </c>
      <c r="E114" s="14">
        <v>2</v>
      </c>
      <c r="F114" s="13">
        <f>COUNTIF($C$5:$C$174,E114)</f>
        <v>28</v>
      </c>
      <c r="Q114" s="3" t="s">
        <v>48</v>
      </c>
      <c r="R114">
        <v>31459</v>
      </c>
      <c r="S114" t="str">
        <f t="shared" si="5"/>
        <v>3</v>
      </c>
      <c r="U114" s="14">
        <v>1</v>
      </c>
      <c r="V114" s="13">
        <f>COUNTIF($S$7:$S$174,U114)</f>
        <v>32</v>
      </c>
    </row>
    <row r="115" spans="1:22" x14ac:dyDescent="0.3">
      <c r="A115" s="3" t="s">
        <v>49</v>
      </c>
      <c r="B115">
        <v>12506</v>
      </c>
      <c r="C115" t="str">
        <f t="shared" si="4"/>
        <v>1</v>
      </c>
      <c r="E115" s="14">
        <v>3</v>
      </c>
      <c r="F115" s="13">
        <f>COUNTIF($C$5:$C$174,E115)</f>
        <v>19</v>
      </c>
      <c r="Q115" s="3" t="s">
        <v>49</v>
      </c>
      <c r="R115">
        <v>9216</v>
      </c>
      <c r="S115" t="str">
        <f t="shared" si="5"/>
        <v>9</v>
      </c>
      <c r="U115" s="14">
        <v>2</v>
      </c>
      <c r="V115" s="13">
        <f>COUNTIF($S$7:$S$174,U115)</f>
        <v>30</v>
      </c>
    </row>
    <row r="116" spans="1:22" x14ac:dyDescent="0.3">
      <c r="A116" s="3" t="s">
        <v>50</v>
      </c>
      <c r="B116">
        <v>94967</v>
      </c>
      <c r="C116" t="str">
        <f t="shared" si="4"/>
        <v>9</v>
      </c>
      <c r="E116" s="14">
        <v>4</v>
      </c>
      <c r="F116" s="13">
        <f>COUNTIF($C$5:$C$174,E116)</f>
        <v>23</v>
      </c>
      <c r="Q116" s="3" t="s">
        <v>50</v>
      </c>
      <c r="R116">
        <v>121084</v>
      </c>
      <c r="S116" t="str">
        <f t="shared" si="5"/>
        <v>1</v>
      </c>
      <c r="U116" s="14">
        <v>3</v>
      </c>
      <c r="V116" s="13">
        <f>COUNTIF($S$7:$S$174,U116)</f>
        <v>20</v>
      </c>
    </row>
    <row r="117" spans="1:22" x14ac:dyDescent="0.3">
      <c r="A117" s="3" t="s">
        <v>51</v>
      </c>
      <c r="B117">
        <v>9245</v>
      </c>
      <c r="C117" t="str">
        <f t="shared" si="4"/>
        <v>9</v>
      </c>
      <c r="E117" s="14">
        <v>5</v>
      </c>
      <c r="F117" s="13">
        <f>COUNTIF($C$5:$C$174,E117)</f>
        <v>11</v>
      </c>
      <c r="Q117" s="3" t="s">
        <v>51</v>
      </c>
      <c r="R117">
        <v>4905</v>
      </c>
      <c r="S117" t="str">
        <f t="shared" si="5"/>
        <v>4</v>
      </c>
      <c r="U117" s="14">
        <v>4</v>
      </c>
      <c r="V117" s="13">
        <f>COUNTIF($S$7:$S$174,U117)</f>
        <v>16</v>
      </c>
    </row>
    <row r="118" spans="1:22" x14ac:dyDescent="0.3">
      <c r="A118" s="3" t="s">
        <v>52</v>
      </c>
      <c r="B118">
        <v>4436</v>
      </c>
      <c r="C118" t="str">
        <f t="shared" si="4"/>
        <v>4</v>
      </c>
      <c r="E118" s="14">
        <v>6</v>
      </c>
      <c r="F118" s="13">
        <f>COUNTIF($C$5:$C$174,E118)</f>
        <v>6</v>
      </c>
      <c r="Q118" s="3" t="s">
        <v>52</v>
      </c>
      <c r="R118">
        <v>3559</v>
      </c>
      <c r="S118" t="str">
        <f t="shared" si="5"/>
        <v>3</v>
      </c>
      <c r="U118" s="14">
        <v>5</v>
      </c>
      <c r="V118" s="13">
        <f>COUNTIF($S$7:$S$174,U118)</f>
        <v>22</v>
      </c>
    </row>
    <row r="119" spans="1:22" x14ac:dyDescent="0.3">
      <c r="A119" s="3" t="s">
        <v>53</v>
      </c>
      <c r="B119">
        <v>31792</v>
      </c>
      <c r="C119" t="str">
        <f t="shared" si="4"/>
        <v>3</v>
      </c>
      <c r="E119" s="14">
        <v>7</v>
      </c>
      <c r="F119" s="13">
        <f>COUNTIF($C$5:$C$174,E119)</f>
        <v>7</v>
      </c>
      <c r="Q119" s="3" t="s">
        <v>53</v>
      </c>
      <c r="R119">
        <v>27290</v>
      </c>
      <c r="S119" t="str">
        <f t="shared" si="5"/>
        <v>2</v>
      </c>
      <c r="U119" s="14">
        <v>6</v>
      </c>
      <c r="V119" s="13">
        <f>COUNTIF($S$7:$S$174,U119)</f>
        <v>18</v>
      </c>
    </row>
    <row r="120" spans="1:22" x14ac:dyDescent="0.3">
      <c r="A120" s="3" t="s">
        <v>54</v>
      </c>
      <c r="B120">
        <v>11748</v>
      </c>
      <c r="C120" t="str">
        <f t="shared" si="4"/>
        <v>1</v>
      </c>
      <c r="E120" s="14">
        <v>8</v>
      </c>
      <c r="F120" s="13">
        <f>COUNTIF($C$5:$C$174,E120)</f>
        <v>11</v>
      </c>
      <c r="Q120" s="3" t="s">
        <v>54</v>
      </c>
      <c r="R120">
        <v>6856</v>
      </c>
      <c r="S120" t="str">
        <f t="shared" si="5"/>
        <v>6</v>
      </c>
      <c r="U120" s="14">
        <v>7</v>
      </c>
      <c r="V120" s="13">
        <f>COUNTIF($S$7:$S$174,U120)</f>
        <v>9</v>
      </c>
    </row>
    <row r="121" spans="1:22" x14ac:dyDescent="0.3">
      <c r="A121" s="3" t="s">
        <v>55</v>
      </c>
      <c r="B121">
        <v>16227</v>
      </c>
      <c r="C121" t="str">
        <f t="shared" si="4"/>
        <v>1</v>
      </c>
      <c r="E121" s="14">
        <v>9</v>
      </c>
      <c r="F121" s="13">
        <f>COUNTIF($C$5:$C$174,E121)</f>
        <v>13</v>
      </c>
      <c r="Q121" s="3" t="s">
        <v>55</v>
      </c>
      <c r="R121">
        <v>6237</v>
      </c>
      <c r="S121" t="str">
        <f t="shared" si="5"/>
        <v>6</v>
      </c>
      <c r="U121" s="14">
        <v>8</v>
      </c>
      <c r="V121" s="13">
        <f>COUNTIF($S$7:$S$174,U121)</f>
        <v>8</v>
      </c>
    </row>
    <row r="122" spans="1:22" x14ac:dyDescent="0.3">
      <c r="A122" s="3" t="s">
        <v>56</v>
      </c>
      <c r="B122">
        <v>10152</v>
      </c>
      <c r="C122" t="str">
        <f t="shared" si="4"/>
        <v>1</v>
      </c>
      <c r="Q122" s="3" t="s">
        <v>56</v>
      </c>
      <c r="R122">
        <v>7947</v>
      </c>
      <c r="S122" t="str">
        <f t="shared" si="5"/>
        <v>7</v>
      </c>
      <c r="U122" s="14">
        <v>9</v>
      </c>
      <c r="V122" s="13">
        <f>COUNTIF($S$7:$S$174,U122)</f>
        <v>9</v>
      </c>
    </row>
    <row r="123" spans="1:22" x14ac:dyDescent="0.3">
      <c r="A123" s="3" t="s">
        <v>57</v>
      </c>
      <c r="B123">
        <v>11633</v>
      </c>
      <c r="C123" t="str">
        <f t="shared" si="4"/>
        <v>1</v>
      </c>
      <c r="E123" t="s">
        <v>111</v>
      </c>
      <c r="F123">
        <f>SUM(F113:F121)</f>
        <v>164</v>
      </c>
      <c r="Q123" s="3" t="s">
        <v>57</v>
      </c>
      <c r="R123">
        <v>5863</v>
      </c>
      <c r="S123" t="str">
        <f t="shared" si="5"/>
        <v>5</v>
      </c>
    </row>
    <row r="124" spans="1:22" x14ac:dyDescent="0.3">
      <c r="A124" s="3" t="s">
        <v>58</v>
      </c>
      <c r="B124">
        <v>48375</v>
      </c>
      <c r="C124" t="str">
        <f t="shared" si="4"/>
        <v>4</v>
      </c>
      <c r="Q124" s="3" t="s">
        <v>58</v>
      </c>
      <c r="R124">
        <v>92384</v>
      </c>
      <c r="S124" t="str">
        <f t="shared" si="5"/>
        <v>9</v>
      </c>
      <c r="U124" t="s">
        <v>111</v>
      </c>
      <c r="V124">
        <f>SUM(V114:V122)</f>
        <v>164</v>
      </c>
    </row>
    <row r="125" spans="1:22" x14ac:dyDescent="0.3">
      <c r="A125" s="3" t="s">
        <v>59</v>
      </c>
      <c r="B125">
        <v>20359</v>
      </c>
      <c r="C125" t="str">
        <f t="shared" si="4"/>
        <v>2</v>
      </c>
      <c r="Q125" s="3" t="s">
        <v>59</v>
      </c>
      <c r="R125">
        <v>10637</v>
      </c>
      <c r="S125" t="str">
        <f t="shared" si="5"/>
        <v>1</v>
      </c>
    </row>
    <row r="126" spans="1:22" x14ac:dyDescent="0.3">
      <c r="A126" s="3" t="s">
        <v>60</v>
      </c>
      <c r="B126">
        <v>9040</v>
      </c>
      <c r="C126" t="str">
        <f t="shared" si="4"/>
        <v>9</v>
      </c>
      <c r="Q126" s="3" t="s">
        <v>60</v>
      </c>
      <c r="R126">
        <v>5803</v>
      </c>
      <c r="S126" t="str">
        <f t="shared" si="5"/>
        <v>5</v>
      </c>
    </row>
    <row r="127" spans="1:22" x14ac:dyDescent="0.3">
      <c r="A127" s="3" t="s">
        <v>61</v>
      </c>
      <c r="B127">
        <v>4063</v>
      </c>
      <c r="C127" t="str">
        <f t="shared" si="4"/>
        <v>4</v>
      </c>
      <c r="Q127" s="3" t="s">
        <v>61</v>
      </c>
      <c r="R127">
        <v>2554</v>
      </c>
      <c r="S127" t="str">
        <f t="shared" si="5"/>
        <v>2</v>
      </c>
    </row>
    <row r="128" spans="1:22" x14ac:dyDescent="0.3">
      <c r="A128" s="3" t="s">
        <v>62</v>
      </c>
      <c r="B128">
        <v>14673</v>
      </c>
      <c r="C128" t="str">
        <f t="shared" si="4"/>
        <v>1</v>
      </c>
      <c r="Q128" s="3" t="s">
        <v>62</v>
      </c>
      <c r="R128">
        <v>13849</v>
      </c>
      <c r="S128" t="str">
        <f t="shared" si="5"/>
        <v>1</v>
      </c>
    </row>
    <row r="129" spans="1:19" x14ac:dyDescent="0.3">
      <c r="A129" s="3" t="s">
        <v>63</v>
      </c>
      <c r="B129">
        <v>45060</v>
      </c>
      <c r="C129" t="str">
        <f t="shared" si="4"/>
        <v>4</v>
      </c>
      <c r="Q129" s="3" t="s">
        <v>63</v>
      </c>
      <c r="R129">
        <v>32665</v>
      </c>
      <c r="S129" t="str">
        <f t="shared" si="5"/>
        <v>3</v>
      </c>
    </row>
    <row r="130" spans="1:19" x14ac:dyDescent="0.3">
      <c r="A130" s="3" t="s">
        <v>64</v>
      </c>
      <c r="B130">
        <v>60227</v>
      </c>
      <c r="C130" t="str">
        <f t="shared" si="4"/>
        <v>6</v>
      </c>
      <c r="Q130" s="3" t="s">
        <v>64</v>
      </c>
      <c r="R130">
        <v>78840</v>
      </c>
      <c r="S130" t="str">
        <f t="shared" si="5"/>
        <v>7</v>
      </c>
    </row>
    <row r="131" spans="1:19" x14ac:dyDescent="0.3">
      <c r="A131" s="3" t="s">
        <v>65</v>
      </c>
      <c r="B131">
        <v>7227</v>
      </c>
      <c r="C131" t="str">
        <f t="shared" si="4"/>
        <v>7</v>
      </c>
      <c r="Q131" s="3" t="s">
        <v>65</v>
      </c>
      <c r="R131">
        <v>3017</v>
      </c>
      <c r="S131" t="str">
        <f t="shared" si="5"/>
        <v>3</v>
      </c>
    </row>
    <row r="132" spans="1:19" x14ac:dyDescent="0.3">
      <c r="A132" s="3" t="s">
        <v>66</v>
      </c>
      <c r="B132">
        <v>176356</v>
      </c>
      <c r="C132" t="str">
        <f t="shared" si="4"/>
        <v>1</v>
      </c>
      <c r="Q132" s="3" t="s">
        <v>66</v>
      </c>
      <c r="R132">
        <v>174147</v>
      </c>
      <c r="S132" t="str">
        <f t="shared" si="5"/>
        <v>1</v>
      </c>
    </row>
    <row r="133" spans="1:19" x14ac:dyDescent="0.3">
      <c r="A133" s="3" t="s">
        <v>67</v>
      </c>
      <c r="B133">
        <v>837</v>
      </c>
      <c r="C133" t="str">
        <f t="shared" si="4"/>
        <v>8</v>
      </c>
      <c r="Q133" s="3" t="s">
        <v>67</v>
      </c>
      <c r="R133">
        <v>686</v>
      </c>
      <c r="S133" t="str">
        <f t="shared" si="5"/>
        <v>6</v>
      </c>
    </row>
    <row r="134" spans="1:19" ht="15" thickBot="1" x14ac:dyDescent="0.35">
      <c r="A134" s="3" t="s">
        <v>68</v>
      </c>
      <c r="B134">
        <v>3804</v>
      </c>
      <c r="C134" t="str">
        <f t="shared" si="4"/>
        <v>3</v>
      </c>
      <c r="E134" s="17" t="s">
        <v>113</v>
      </c>
      <c r="F134" s="17"/>
      <c r="Q134" s="3" t="s">
        <v>68</v>
      </c>
      <c r="R134">
        <v>2286</v>
      </c>
      <c r="S134" t="str">
        <f t="shared" si="5"/>
        <v>2</v>
      </c>
    </row>
    <row r="135" spans="1:19" ht="15.6" thickTop="1" thickBot="1" x14ac:dyDescent="0.35">
      <c r="A135" s="3" t="s">
        <v>69</v>
      </c>
      <c r="B135">
        <v>34339</v>
      </c>
      <c r="C135" t="str">
        <f t="shared" si="4"/>
        <v>3</v>
      </c>
      <c r="E135" s="5" t="s">
        <v>22</v>
      </c>
      <c r="F135" s="5" t="s">
        <v>23</v>
      </c>
      <c r="Q135" s="3" t="s">
        <v>69</v>
      </c>
      <c r="R135">
        <v>16591</v>
      </c>
      <c r="S135" t="str">
        <f t="shared" si="5"/>
        <v>1</v>
      </c>
    </row>
    <row r="136" spans="1:19" ht="15" thickTop="1" x14ac:dyDescent="0.3">
      <c r="A136" s="3" t="s">
        <v>70</v>
      </c>
      <c r="B136">
        <v>8379</v>
      </c>
      <c r="C136" t="str">
        <f t="shared" si="4"/>
        <v>8</v>
      </c>
      <c r="E136" s="14">
        <v>1</v>
      </c>
      <c r="F136" s="13">
        <f>F113+V114</f>
        <v>78</v>
      </c>
      <c r="Q136" s="3" t="s">
        <v>70</v>
      </c>
      <c r="R136">
        <v>8275</v>
      </c>
      <c r="S136" t="str">
        <f t="shared" si="5"/>
        <v>8</v>
      </c>
    </row>
    <row r="137" spans="1:19" x14ac:dyDescent="0.3">
      <c r="A137" s="3" t="s">
        <v>71</v>
      </c>
      <c r="B137">
        <v>31657</v>
      </c>
      <c r="C137" t="str">
        <f t="shared" si="4"/>
        <v>3</v>
      </c>
      <c r="E137" s="14">
        <v>2</v>
      </c>
      <c r="F137" s="13">
        <f>F114+V115</f>
        <v>58</v>
      </c>
      <c r="Q137" s="3" t="s">
        <v>71</v>
      </c>
      <c r="R137">
        <v>19765</v>
      </c>
      <c r="S137" t="str">
        <f t="shared" si="5"/>
        <v>1</v>
      </c>
    </row>
    <row r="138" spans="1:19" x14ac:dyDescent="0.3">
      <c r="A138" s="3" t="s">
        <v>72</v>
      </c>
      <c r="B138">
        <v>77800</v>
      </c>
      <c r="C138" t="str">
        <f t="shared" si="4"/>
        <v>7</v>
      </c>
      <c r="E138" s="14">
        <v>3</v>
      </c>
      <c r="F138" s="13">
        <f>F115+V116</f>
        <v>39</v>
      </c>
      <c r="Q138" s="3" t="s">
        <v>72</v>
      </c>
      <c r="R138">
        <v>46116</v>
      </c>
      <c r="S138" t="str">
        <f t="shared" si="5"/>
        <v>4</v>
      </c>
    </row>
    <row r="139" spans="1:19" x14ac:dyDescent="0.3">
      <c r="A139" s="3" t="s">
        <v>73</v>
      </c>
      <c r="B139">
        <v>2070</v>
      </c>
      <c r="C139" t="str">
        <f t="shared" si="4"/>
        <v>2</v>
      </c>
      <c r="E139" s="14">
        <v>4</v>
      </c>
      <c r="F139" s="13">
        <f>F116+V117</f>
        <v>39</v>
      </c>
      <c r="Q139" s="3" t="s">
        <v>73</v>
      </c>
      <c r="R139">
        <v>855</v>
      </c>
      <c r="S139" t="str">
        <f t="shared" si="5"/>
        <v>8</v>
      </c>
    </row>
    <row r="140" spans="1:19" x14ac:dyDescent="0.3">
      <c r="A140" s="3" t="s">
        <v>74</v>
      </c>
      <c r="B140">
        <v>4215</v>
      </c>
      <c r="C140" t="str">
        <f t="shared" si="4"/>
        <v>4</v>
      </c>
      <c r="E140" s="14">
        <v>5</v>
      </c>
      <c r="F140" s="13">
        <f>F117+V118</f>
        <v>33</v>
      </c>
      <c r="Q140" s="3" t="s">
        <v>74</v>
      </c>
      <c r="R140">
        <v>2595</v>
      </c>
      <c r="S140" t="str">
        <f t="shared" si="5"/>
        <v>2</v>
      </c>
    </row>
    <row r="141" spans="1:19" x14ac:dyDescent="0.3">
      <c r="A141" s="3" t="s">
        <v>75</v>
      </c>
      <c r="B141">
        <v>252681</v>
      </c>
      <c r="C141" t="str">
        <f t="shared" si="4"/>
        <v>2</v>
      </c>
      <c r="E141" s="14">
        <v>6</v>
      </c>
      <c r="F141" s="13">
        <f>F118+V119</f>
        <v>24</v>
      </c>
      <c r="Q141" s="3" t="s">
        <v>75</v>
      </c>
      <c r="R141">
        <v>226048</v>
      </c>
      <c r="S141" t="str">
        <f t="shared" si="5"/>
        <v>2</v>
      </c>
    </row>
    <row r="142" spans="1:19" x14ac:dyDescent="0.3">
      <c r="A142" s="3" t="s">
        <v>76</v>
      </c>
      <c r="B142">
        <v>8356</v>
      </c>
      <c r="C142" t="str">
        <f t="shared" si="4"/>
        <v>8</v>
      </c>
      <c r="E142" s="14">
        <v>7</v>
      </c>
      <c r="F142" s="13">
        <f>F119+V120</f>
        <v>16</v>
      </c>
      <c r="Q142" s="3" t="s">
        <v>76</v>
      </c>
      <c r="R142">
        <v>5995</v>
      </c>
      <c r="S142" t="str">
        <f t="shared" si="5"/>
        <v>5</v>
      </c>
    </row>
    <row r="143" spans="1:19" x14ac:dyDescent="0.3">
      <c r="A143" s="3" t="s">
        <v>77</v>
      </c>
      <c r="B143">
        <v>16248</v>
      </c>
      <c r="C143" t="str">
        <f t="shared" si="4"/>
        <v>1</v>
      </c>
      <c r="E143" s="14">
        <v>8</v>
      </c>
      <c r="F143" s="13">
        <f>F120+V121</f>
        <v>19</v>
      </c>
      <c r="Q143" s="3" t="s">
        <v>77</v>
      </c>
      <c r="R143">
        <v>20409</v>
      </c>
      <c r="S143" t="str">
        <f t="shared" si="5"/>
        <v>2</v>
      </c>
    </row>
    <row r="144" spans="1:19" x14ac:dyDescent="0.3">
      <c r="A144" s="3" t="s">
        <v>78</v>
      </c>
      <c r="B144">
        <v>10238</v>
      </c>
      <c r="C144" t="str">
        <f t="shared" si="4"/>
        <v>1</v>
      </c>
      <c r="E144" s="14">
        <v>9</v>
      </c>
      <c r="F144" s="13">
        <f>F121+V122</f>
        <v>22</v>
      </c>
      <c r="Q144" s="3" t="s">
        <v>78</v>
      </c>
      <c r="R144">
        <v>6660</v>
      </c>
      <c r="S144" t="str">
        <f t="shared" si="5"/>
        <v>6</v>
      </c>
    </row>
    <row r="145" spans="1:19" x14ac:dyDescent="0.3">
      <c r="A145" s="3" t="s">
        <v>79</v>
      </c>
      <c r="B145">
        <v>13273</v>
      </c>
      <c r="C145" t="str">
        <f t="shared" si="4"/>
        <v>1</v>
      </c>
      <c r="Q145" s="3" t="s">
        <v>79</v>
      </c>
      <c r="R145">
        <v>7226</v>
      </c>
      <c r="S145" t="str">
        <f t="shared" si="5"/>
        <v>7</v>
      </c>
    </row>
    <row r="146" spans="1:19" x14ac:dyDescent="0.3">
      <c r="A146" s="3" t="s">
        <v>80</v>
      </c>
      <c r="B146">
        <v>7798</v>
      </c>
      <c r="C146" t="str">
        <f t="shared" si="4"/>
        <v>7</v>
      </c>
      <c r="E146" t="s">
        <v>111</v>
      </c>
      <c r="F146">
        <f>SUM(F136:F144)</f>
        <v>328</v>
      </c>
      <c r="Q146" s="3" t="s">
        <v>80</v>
      </c>
      <c r="R146">
        <v>4228</v>
      </c>
      <c r="S146" t="str">
        <f t="shared" si="5"/>
        <v>4</v>
      </c>
    </row>
    <row r="147" spans="1:19" x14ac:dyDescent="0.3">
      <c r="A147" s="3" t="s">
        <v>81</v>
      </c>
      <c r="B147">
        <v>28096</v>
      </c>
      <c r="C147" t="str">
        <f t="shared" si="4"/>
        <v>2</v>
      </c>
      <c r="Q147" s="3" t="s">
        <v>81</v>
      </c>
      <c r="R147">
        <v>19943</v>
      </c>
      <c r="S147" t="str">
        <f t="shared" si="5"/>
        <v>1</v>
      </c>
    </row>
    <row r="148" spans="1:19" x14ac:dyDescent="0.3">
      <c r="A148" s="3" t="s">
        <v>82</v>
      </c>
      <c r="B148">
        <v>6598</v>
      </c>
      <c r="C148" t="str">
        <f t="shared" si="4"/>
        <v>6</v>
      </c>
      <c r="Q148" s="3" t="s">
        <v>82</v>
      </c>
      <c r="R148">
        <v>1999</v>
      </c>
      <c r="S148" t="str">
        <f t="shared" si="5"/>
        <v>1</v>
      </c>
    </row>
    <row r="149" spans="1:19" x14ac:dyDescent="0.3">
      <c r="A149" s="3" t="s">
        <v>83</v>
      </c>
      <c r="B149">
        <v>50569</v>
      </c>
      <c r="C149" t="str">
        <f t="shared" si="4"/>
        <v>5</v>
      </c>
      <c r="Q149" s="3" t="s">
        <v>83</v>
      </c>
      <c r="R149">
        <v>32712</v>
      </c>
      <c r="S149" t="str">
        <f t="shared" si="5"/>
        <v>3</v>
      </c>
    </row>
    <row r="150" spans="1:19" x14ac:dyDescent="0.3">
      <c r="A150" s="3" t="s">
        <v>84</v>
      </c>
      <c r="B150">
        <v>21146</v>
      </c>
      <c r="C150" t="str">
        <f t="shared" si="4"/>
        <v>2</v>
      </c>
      <c r="Q150" s="3" t="s">
        <v>84</v>
      </c>
      <c r="R150">
        <v>9714</v>
      </c>
      <c r="S150" t="str">
        <f t="shared" si="5"/>
        <v>9</v>
      </c>
    </row>
    <row r="151" spans="1:19" x14ac:dyDescent="0.3">
      <c r="A151" s="3" t="s">
        <v>85</v>
      </c>
      <c r="B151">
        <v>4029</v>
      </c>
      <c r="C151" t="str">
        <f t="shared" si="4"/>
        <v>4</v>
      </c>
      <c r="Q151" s="3" t="s">
        <v>85</v>
      </c>
      <c r="R151">
        <v>1717</v>
      </c>
      <c r="S151" t="str">
        <f t="shared" si="5"/>
        <v>1</v>
      </c>
    </row>
    <row r="152" spans="1:19" x14ac:dyDescent="0.3">
      <c r="A152" s="3" t="s">
        <v>86</v>
      </c>
      <c r="B152">
        <v>45945</v>
      </c>
      <c r="C152" t="str">
        <f t="shared" si="4"/>
        <v>4</v>
      </c>
      <c r="Q152" s="3" t="s">
        <v>86</v>
      </c>
      <c r="R152">
        <v>44905</v>
      </c>
      <c r="S152" t="str">
        <f t="shared" si="5"/>
        <v>4</v>
      </c>
    </row>
    <row r="153" spans="1:19" x14ac:dyDescent="0.3">
      <c r="A153" s="3" t="s">
        <v>87</v>
      </c>
      <c r="B153">
        <v>18600</v>
      </c>
      <c r="C153" t="str">
        <f t="shared" si="4"/>
        <v>1</v>
      </c>
      <c r="Q153" s="3" t="s">
        <v>87</v>
      </c>
      <c r="R153">
        <v>7696</v>
      </c>
      <c r="S153" t="str">
        <f t="shared" si="5"/>
        <v>7</v>
      </c>
    </row>
    <row r="154" spans="1:19" x14ac:dyDescent="0.3">
      <c r="A154" s="3" t="s">
        <v>88</v>
      </c>
      <c r="B154">
        <v>337024</v>
      </c>
      <c r="C154" t="str">
        <f t="shared" si="4"/>
        <v>3</v>
      </c>
      <c r="Q154" s="3" t="s">
        <v>88</v>
      </c>
      <c r="R154">
        <v>422189</v>
      </c>
      <c r="S154" t="str">
        <f t="shared" si="5"/>
        <v>4</v>
      </c>
    </row>
    <row r="155" spans="1:19" x14ac:dyDescent="0.3">
      <c r="A155" s="3" t="s">
        <v>89</v>
      </c>
      <c r="B155">
        <v>8808</v>
      </c>
      <c r="C155" t="str">
        <f t="shared" si="4"/>
        <v>8</v>
      </c>
      <c r="Q155" s="3" t="s">
        <v>89</v>
      </c>
      <c r="R155">
        <v>4796</v>
      </c>
      <c r="S155" t="str">
        <f t="shared" si="5"/>
        <v>4</v>
      </c>
    </row>
    <row r="156" spans="1:19" x14ac:dyDescent="0.3">
      <c r="A156" s="3" t="s">
        <v>90</v>
      </c>
      <c r="B156">
        <v>7758</v>
      </c>
      <c r="C156" t="str">
        <f t="shared" ref="C156:C174" si="6">LEFT(B156,1)</f>
        <v>7</v>
      </c>
      <c r="Q156" s="3" t="s">
        <v>90</v>
      </c>
      <c r="R156">
        <v>3788</v>
      </c>
      <c r="S156" t="str">
        <f t="shared" ref="S156:S174" si="7">LEFT(R156,1)</f>
        <v>3</v>
      </c>
    </row>
    <row r="157" spans="1:19" x14ac:dyDescent="0.3">
      <c r="A157" s="3" t="s">
        <v>91</v>
      </c>
      <c r="B157">
        <v>2225</v>
      </c>
      <c r="C157" t="str">
        <f t="shared" si="6"/>
        <v>2</v>
      </c>
      <c r="Q157" s="3" t="s">
        <v>91</v>
      </c>
      <c r="R157">
        <v>1464</v>
      </c>
      <c r="S157" t="str">
        <f t="shared" si="7"/>
        <v>1</v>
      </c>
    </row>
    <row r="158" spans="1:19" x14ac:dyDescent="0.3">
      <c r="A158" s="3" t="s">
        <v>92</v>
      </c>
      <c r="B158">
        <v>8808</v>
      </c>
      <c r="C158" t="str">
        <f t="shared" si="6"/>
        <v>8</v>
      </c>
      <c r="Q158" s="3" t="s">
        <v>92</v>
      </c>
      <c r="R158">
        <v>3226</v>
      </c>
      <c r="S158" t="str">
        <f t="shared" si="7"/>
        <v>3</v>
      </c>
    </row>
    <row r="159" spans="1:19" x14ac:dyDescent="0.3">
      <c r="A159" s="3" t="s">
        <v>93</v>
      </c>
      <c r="B159">
        <v>3376</v>
      </c>
      <c r="C159" t="str">
        <f t="shared" si="6"/>
        <v>3</v>
      </c>
      <c r="Q159" s="3" t="s">
        <v>93</v>
      </c>
      <c r="R159">
        <v>1384</v>
      </c>
      <c r="S159" t="str">
        <f t="shared" si="7"/>
        <v>1</v>
      </c>
    </row>
    <row r="160" spans="1:19" x14ac:dyDescent="0.3">
      <c r="A160" s="3" t="s">
        <v>94</v>
      </c>
      <c r="B160">
        <v>9727</v>
      </c>
      <c r="C160" t="str">
        <f t="shared" si="6"/>
        <v>9</v>
      </c>
      <c r="Q160" s="3" t="s">
        <v>94</v>
      </c>
      <c r="R160">
        <v>4703</v>
      </c>
      <c r="S160" t="str">
        <f t="shared" si="7"/>
        <v>4</v>
      </c>
    </row>
    <row r="161" spans="1:19" x14ac:dyDescent="0.3">
      <c r="A161" s="3" t="s">
        <v>95</v>
      </c>
      <c r="B161">
        <v>105689</v>
      </c>
      <c r="C161" t="str">
        <f t="shared" si="6"/>
        <v>1</v>
      </c>
      <c r="Q161" s="3" t="s">
        <v>95</v>
      </c>
      <c r="R161">
        <v>59065</v>
      </c>
      <c r="S161" t="str">
        <f t="shared" si="7"/>
        <v>5</v>
      </c>
    </row>
    <row r="162" spans="1:19" x14ac:dyDescent="0.3">
      <c r="A162" s="3" t="s">
        <v>96</v>
      </c>
      <c r="B162">
        <v>5168</v>
      </c>
      <c r="C162" t="str">
        <f t="shared" si="6"/>
        <v>5</v>
      </c>
      <c r="Q162" s="3" t="s">
        <v>96</v>
      </c>
      <c r="R162">
        <v>3057</v>
      </c>
      <c r="S162" t="str">
        <f t="shared" si="7"/>
        <v>3</v>
      </c>
    </row>
    <row r="163" spans="1:19" x14ac:dyDescent="0.3">
      <c r="A163" s="3" t="s">
        <v>97</v>
      </c>
      <c r="B163">
        <v>9385</v>
      </c>
      <c r="C163" t="str">
        <f t="shared" si="6"/>
        <v>9</v>
      </c>
      <c r="Q163" s="3" t="s">
        <v>97</v>
      </c>
      <c r="R163">
        <v>5309</v>
      </c>
      <c r="S163" t="str">
        <f t="shared" si="7"/>
        <v>5</v>
      </c>
    </row>
    <row r="164" spans="1:19" x14ac:dyDescent="0.3">
      <c r="A164" s="3" t="s">
        <v>98</v>
      </c>
      <c r="B164">
        <v>49209</v>
      </c>
      <c r="C164" t="str">
        <f t="shared" si="6"/>
        <v>4</v>
      </c>
      <c r="Q164" s="3" t="s">
        <v>98</v>
      </c>
      <c r="R164">
        <v>51501</v>
      </c>
      <c r="S164" t="str">
        <f t="shared" si="7"/>
        <v>5</v>
      </c>
    </row>
    <row r="165" spans="1:19" x14ac:dyDescent="0.3">
      <c r="A165" s="3" t="s">
        <v>99</v>
      </c>
      <c r="B165">
        <v>15542</v>
      </c>
      <c r="C165" t="str">
        <f t="shared" si="6"/>
        <v>1</v>
      </c>
      <c r="Q165" s="3" t="s">
        <v>99</v>
      </c>
      <c r="R165">
        <v>6244</v>
      </c>
      <c r="S165" t="str">
        <f t="shared" si="7"/>
        <v>6</v>
      </c>
    </row>
    <row r="166" spans="1:19" x14ac:dyDescent="0.3">
      <c r="A166" s="3" t="s">
        <v>100</v>
      </c>
      <c r="B166">
        <v>2905</v>
      </c>
      <c r="C166" t="str">
        <f t="shared" si="6"/>
        <v>2</v>
      </c>
      <c r="Q166" s="3" t="s">
        <v>100</v>
      </c>
      <c r="R166">
        <v>1712</v>
      </c>
      <c r="S166" t="str">
        <f t="shared" si="7"/>
        <v>1</v>
      </c>
    </row>
    <row r="167" spans="1:19" x14ac:dyDescent="0.3">
      <c r="A167" s="3" t="s">
        <v>101</v>
      </c>
      <c r="B167">
        <v>22118</v>
      </c>
      <c r="C167" t="str">
        <f t="shared" si="6"/>
        <v>2</v>
      </c>
      <c r="Q167" s="3" t="s">
        <v>101</v>
      </c>
      <c r="R167">
        <v>15852</v>
      </c>
      <c r="S167" t="str">
        <f t="shared" si="7"/>
        <v>1</v>
      </c>
    </row>
    <row r="168" spans="1:19" x14ac:dyDescent="0.3">
      <c r="A168" s="3" t="s">
        <v>102</v>
      </c>
      <c r="B168">
        <v>56475</v>
      </c>
      <c r="C168" t="str">
        <f t="shared" si="6"/>
        <v>5</v>
      </c>
      <c r="Q168" s="3" t="s">
        <v>102</v>
      </c>
      <c r="R168">
        <v>31847</v>
      </c>
      <c r="S168" t="str">
        <f t="shared" si="7"/>
        <v>3</v>
      </c>
    </row>
    <row r="169" spans="1:19" x14ac:dyDescent="0.3">
      <c r="A169" s="3" t="s">
        <v>103</v>
      </c>
      <c r="B169">
        <v>18019</v>
      </c>
      <c r="C169" t="str">
        <f t="shared" si="6"/>
        <v>1</v>
      </c>
      <c r="Q169" s="3" t="s">
        <v>103</v>
      </c>
      <c r="R169">
        <v>8824</v>
      </c>
      <c r="S169" t="str">
        <f t="shared" si="7"/>
        <v>8</v>
      </c>
    </row>
    <row r="170" spans="1:19" x14ac:dyDescent="0.3">
      <c r="A170" s="3" t="s">
        <v>104</v>
      </c>
      <c r="B170">
        <v>19187</v>
      </c>
      <c r="C170" t="str">
        <f t="shared" si="6"/>
        <v>1</v>
      </c>
      <c r="Q170" s="3" t="s">
        <v>104</v>
      </c>
      <c r="R170">
        <v>9423</v>
      </c>
      <c r="S170" t="str">
        <f t="shared" si="7"/>
        <v>9</v>
      </c>
    </row>
    <row r="171" spans="1:19" x14ac:dyDescent="0.3">
      <c r="A171" s="3" t="s">
        <v>105</v>
      </c>
      <c r="B171">
        <v>21816</v>
      </c>
      <c r="C171" t="str">
        <f t="shared" si="6"/>
        <v>2</v>
      </c>
      <c r="Q171" s="3" t="s">
        <v>105</v>
      </c>
      <c r="R171">
        <v>15941</v>
      </c>
      <c r="S171" t="str">
        <f t="shared" si="7"/>
        <v>1</v>
      </c>
    </row>
    <row r="172" spans="1:19" x14ac:dyDescent="0.3">
      <c r="A172" s="3" t="s">
        <v>106</v>
      </c>
      <c r="B172">
        <v>60744</v>
      </c>
      <c r="C172" t="str">
        <f t="shared" si="6"/>
        <v>6</v>
      </c>
      <c r="Q172" s="3" t="s">
        <v>106</v>
      </c>
      <c r="R172">
        <v>150524</v>
      </c>
      <c r="S172" t="str">
        <f t="shared" si="7"/>
        <v>1</v>
      </c>
    </row>
    <row r="173" spans="1:19" x14ac:dyDescent="0.3">
      <c r="A173" s="3" t="s">
        <v>107</v>
      </c>
      <c r="B173">
        <v>255268</v>
      </c>
      <c r="C173" t="str">
        <f t="shared" si="6"/>
        <v>2</v>
      </c>
      <c r="Q173" s="3" t="s">
        <v>107</v>
      </c>
      <c r="R173">
        <v>553832</v>
      </c>
      <c r="S173" t="str">
        <f t="shared" si="7"/>
        <v>5</v>
      </c>
    </row>
    <row r="174" spans="1:19" x14ac:dyDescent="0.3">
      <c r="A174" s="3" t="s">
        <v>108</v>
      </c>
      <c r="B174">
        <v>12122</v>
      </c>
      <c r="C174" t="str">
        <f t="shared" si="6"/>
        <v>1</v>
      </c>
      <c r="Q174" s="3" t="s">
        <v>108</v>
      </c>
      <c r="R174">
        <v>5684</v>
      </c>
      <c r="S174" t="str">
        <f t="shared" si="7"/>
        <v>5</v>
      </c>
    </row>
  </sheetData>
  <mergeCells count="6">
    <mergeCell ref="E134:F134"/>
    <mergeCell ref="E111:F111"/>
    <mergeCell ref="U112:V112"/>
    <mergeCell ref="Q91:R91"/>
    <mergeCell ref="A91:B91"/>
    <mergeCell ref="A4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4F6-6197-4F46-BE6E-A2E1A887565D}">
  <dimension ref="A1:AQ174"/>
  <sheetViews>
    <sheetView topLeftCell="P1" zoomScale="85" zoomScaleNormal="85" workbookViewId="0">
      <selection activeCell="Z39" sqref="Z39"/>
    </sheetView>
  </sheetViews>
  <sheetFormatPr defaultRowHeight="14.4" x14ac:dyDescent="0.3"/>
  <cols>
    <col min="1" max="1" width="14.5546875" bestFit="1" customWidth="1"/>
    <col min="19" max="19" width="14.5546875" bestFit="1" customWidth="1"/>
  </cols>
  <sheetData>
    <row r="1" spans="1:43" x14ac:dyDescent="0.3">
      <c r="A1" s="16" t="s">
        <v>21</v>
      </c>
      <c r="B1" s="16"/>
      <c r="C1" s="16"/>
      <c r="D1" s="16"/>
      <c r="E1" s="16"/>
      <c r="F1" s="16"/>
      <c r="G1" s="16"/>
      <c r="H1" s="16"/>
    </row>
    <row r="4" spans="1:43" ht="15" thickBot="1" x14ac:dyDescent="0.35">
      <c r="A4" s="16" t="s">
        <v>2</v>
      </c>
      <c r="B4" s="16"/>
      <c r="AL4" s="4" t="s">
        <v>24</v>
      </c>
      <c r="AM4" s="4"/>
    </row>
    <row r="5" spans="1:43" ht="15.6" thickTop="1" thickBot="1" x14ac:dyDescent="0.35">
      <c r="A5" t="s">
        <v>0</v>
      </c>
      <c r="C5" t="s">
        <v>116</v>
      </c>
      <c r="D5" t="s">
        <v>117</v>
      </c>
      <c r="E5" t="s">
        <v>118</v>
      </c>
      <c r="G5" s="5" t="s">
        <v>22</v>
      </c>
      <c r="H5" s="5" t="s">
        <v>23</v>
      </c>
      <c r="S5" s="4" t="s">
        <v>3</v>
      </c>
      <c r="T5" s="4"/>
      <c r="AL5" t="s">
        <v>0</v>
      </c>
      <c r="AP5" t="s">
        <v>22</v>
      </c>
      <c r="AQ5" t="s">
        <v>23</v>
      </c>
    </row>
    <row r="6" spans="1:43" ht="15.6" thickTop="1" thickBot="1" x14ac:dyDescent="0.35">
      <c r="A6" t="s">
        <v>26</v>
      </c>
      <c r="B6" s="2">
        <f>'Data Set 2020'!C3</f>
        <v>4848</v>
      </c>
      <c r="C6" t="str">
        <f>LEFT(B6,1)</f>
        <v>4</v>
      </c>
      <c r="D6" t="str">
        <f>MID(B6,2,1)</f>
        <v>8</v>
      </c>
      <c r="E6" t="str">
        <f>MID(B6,3,1)</f>
        <v>4</v>
      </c>
      <c r="G6" s="14">
        <v>1</v>
      </c>
      <c r="H6" s="13">
        <f>COUNTIF($C$6:$E$88,G6)</f>
        <v>45</v>
      </c>
      <c r="S6" t="s">
        <v>0</v>
      </c>
      <c r="U6" t="s">
        <v>116</v>
      </c>
      <c r="V6" t="s">
        <v>117</v>
      </c>
      <c r="W6" t="s">
        <v>118</v>
      </c>
      <c r="Y6" s="5" t="s">
        <v>22</v>
      </c>
      <c r="Z6" s="5" t="s">
        <v>23</v>
      </c>
      <c r="AL6" t="s">
        <v>6</v>
      </c>
      <c r="AM6" s="2" t="e">
        <f>'Data Set 2020'!#REF!</f>
        <v>#REF!</v>
      </c>
      <c r="AN6" t="e">
        <f>LEFT(AM6,1)</f>
        <v>#REF!</v>
      </c>
      <c r="AP6">
        <v>1</v>
      </c>
      <c r="AQ6">
        <f>COUNTIF($AN$6:$AN$37,AP6)</f>
        <v>3</v>
      </c>
    </row>
    <row r="7" spans="1:43" ht="15" thickTop="1" x14ac:dyDescent="0.3">
      <c r="A7" t="s">
        <v>27</v>
      </c>
      <c r="B7" s="2">
        <f>'Data Set 2020'!C4</f>
        <v>3014</v>
      </c>
      <c r="C7" t="str">
        <f t="shared" ref="C7:C70" si="0">LEFT(B7,1)</f>
        <v>3</v>
      </c>
      <c r="D7" t="str">
        <f t="shared" ref="D7:D70" si="1">MID(B7,2,1)</f>
        <v>0</v>
      </c>
      <c r="E7" t="str">
        <f t="shared" ref="E7:E70" si="2">MID(B7,3,1)</f>
        <v>1</v>
      </c>
      <c r="G7" s="14">
        <v>2</v>
      </c>
      <c r="H7" s="13">
        <f t="shared" ref="H7:H14" si="3">COUNTIF($C$6:$E$88,G7)</f>
        <v>31</v>
      </c>
      <c r="S7" t="s">
        <v>26</v>
      </c>
      <c r="T7" s="2">
        <f>'Data Set 2020'!D3</f>
        <v>2142</v>
      </c>
      <c r="U7" t="str">
        <f>LEFT(T7,1)</f>
        <v>2</v>
      </c>
      <c r="V7" t="str">
        <f>MID(T7,2,1)</f>
        <v>1</v>
      </c>
      <c r="W7" t="str">
        <f>MID(T7,3,1)</f>
        <v>4</v>
      </c>
      <c r="Y7" s="14">
        <v>1</v>
      </c>
      <c r="Z7" s="13">
        <f>COUNTIF($U$7:$W$89,Y7)</f>
        <v>31</v>
      </c>
      <c r="AL7" t="s">
        <v>7</v>
      </c>
      <c r="AM7" s="2" t="e">
        <f>'Data Set 2020'!#REF!</f>
        <v>#REF!</v>
      </c>
      <c r="AN7" t="e">
        <f t="shared" ref="AN7:AN20" si="4">LEFT(AM7,1)</f>
        <v>#REF!</v>
      </c>
      <c r="AP7">
        <v>2</v>
      </c>
      <c r="AQ7">
        <f t="shared" ref="AQ7:AQ14" si="5">COUNTIF($AN$6:$AN$37,AP7)</f>
        <v>4</v>
      </c>
    </row>
    <row r="8" spans="1:43" x14ac:dyDescent="0.3">
      <c r="A8" t="s">
        <v>28</v>
      </c>
      <c r="B8" s="2">
        <f>'Data Set 2020'!C5</f>
        <v>41381</v>
      </c>
      <c r="C8" t="str">
        <f t="shared" si="0"/>
        <v>4</v>
      </c>
      <c r="D8" t="str">
        <f t="shared" si="1"/>
        <v>1</v>
      </c>
      <c r="E8" t="str">
        <f t="shared" si="2"/>
        <v>3</v>
      </c>
      <c r="G8" s="14">
        <v>3</v>
      </c>
      <c r="H8" s="13">
        <f t="shared" si="3"/>
        <v>24</v>
      </c>
      <c r="S8" t="s">
        <v>27</v>
      </c>
      <c r="T8" s="2">
        <f>'Data Set 2020'!D4</f>
        <v>2053</v>
      </c>
      <c r="U8" t="str">
        <f t="shared" ref="U8:U71" si="6">LEFT(T8,1)</f>
        <v>2</v>
      </c>
      <c r="V8" t="str">
        <f t="shared" ref="V8:V71" si="7">MID(T8,2,1)</f>
        <v>0</v>
      </c>
      <c r="W8" t="str">
        <f t="shared" ref="W8:W71" si="8">MID(T8,3,1)</f>
        <v>5</v>
      </c>
      <c r="Y8" s="14">
        <v>2</v>
      </c>
      <c r="Z8" s="13">
        <f t="shared" ref="Z8:Z15" si="9">COUNTIF($U$7:$W$89,Y8)</f>
        <v>33</v>
      </c>
      <c r="AL8" t="s">
        <v>8</v>
      </c>
      <c r="AM8" s="2" t="e">
        <f>'Data Set 2020'!#REF!</f>
        <v>#REF!</v>
      </c>
      <c r="AN8" t="e">
        <f t="shared" si="4"/>
        <v>#REF!</v>
      </c>
      <c r="AP8">
        <v>3</v>
      </c>
      <c r="AQ8">
        <f t="shared" si="5"/>
        <v>0</v>
      </c>
    </row>
    <row r="9" spans="1:43" x14ac:dyDescent="0.3">
      <c r="A9" t="s">
        <v>29</v>
      </c>
      <c r="B9" s="2">
        <f>'Data Set 2020'!C6</f>
        <v>10686</v>
      </c>
      <c r="C9" t="str">
        <f t="shared" si="0"/>
        <v>1</v>
      </c>
      <c r="D9" t="str">
        <f t="shared" si="1"/>
        <v>0</v>
      </c>
      <c r="E9" t="str">
        <f t="shared" si="2"/>
        <v>6</v>
      </c>
      <c r="G9" s="14">
        <v>4</v>
      </c>
      <c r="H9" s="13">
        <f t="shared" si="3"/>
        <v>24</v>
      </c>
      <c r="S9" t="s">
        <v>28</v>
      </c>
      <c r="T9" s="2">
        <f>'Data Set 2020'!D5</f>
        <v>24447</v>
      </c>
      <c r="U9" t="str">
        <f t="shared" si="6"/>
        <v>2</v>
      </c>
      <c r="V9" t="str">
        <f t="shared" si="7"/>
        <v>4</v>
      </c>
      <c r="W9" t="str">
        <f t="shared" si="8"/>
        <v>4</v>
      </c>
      <c r="Y9" s="14">
        <v>3</v>
      </c>
      <c r="Z9" s="13">
        <f t="shared" si="9"/>
        <v>24</v>
      </c>
      <c r="AL9" t="s">
        <v>9</v>
      </c>
      <c r="AM9" s="2" t="e">
        <f>'Data Set 2020'!#REF!</f>
        <v>#REF!</v>
      </c>
      <c r="AN9" t="e">
        <f t="shared" si="4"/>
        <v>#REF!</v>
      </c>
      <c r="AP9">
        <v>4</v>
      </c>
      <c r="AQ9">
        <f t="shared" si="5"/>
        <v>2</v>
      </c>
    </row>
    <row r="10" spans="1:43" x14ac:dyDescent="0.3">
      <c r="A10" t="s">
        <v>30</v>
      </c>
      <c r="B10" s="2">
        <f>'Data Set 2020'!C7</f>
        <v>0</v>
      </c>
      <c r="C10" t="str">
        <f t="shared" si="0"/>
        <v>0</v>
      </c>
      <c r="D10" t="str">
        <f t="shared" si="1"/>
        <v/>
      </c>
      <c r="E10" t="str">
        <f t="shared" si="2"/>
        <v/>
      </c>
      <c r="G10" s="14">
        <v>5</v>
      </c>
      <c r="H10" s="13">
        <f t="shared" si="3"/>
        <v>21</v>
      </c>
      <c r="S10" t="s">
        <v>29</v>
      </c>
      <c r="T10" s="2">
        <f>'Data Set 2020'!D6</f>
        <v>6000</v>
      </c>
      <c r="U10" t="str">
        <f t="shared" si="6"/>
        <v>6</v>
      </c>
      <c r="V10" t="str">
        <f t="shared" si="7"/>
        <v>0</v>
      </c>
      <c r="W10" t="str">
        <f t="shared" si="8"/>
        <v>0</v>
      </c>
      <c r="Y10" s="14">
        <v>4</v>
      </c>
      <c r="Z10" s="13">
        <f t="shared" si="9"/>
        <v>28</v>
      </c>
      <c r="AL10" t="s">
        <v>10</v>
      </c>
      <c r="AM10" s="2" t="e">
        <f>'Data Set 2020'!#REF!</f>
        <v>#REF!</v>
      </c>
      <c r="AN10" t="e">
        <f t="shared" si="4"/>
        <v>#REF!</v>
      </c>
      <c r="AP10">
        <v>5</v>
      </c>
      <c r="AQ10">
        <f t="shared" si="5"/>
        <v>1</v>
      </c>
    </row>
    <row r="11" spans="1:43" x14ac:dyDescent="0.3">
      <c r="A11" t="s">
        <v>31</v>
      </c>
      <c r="B11" s="2">
        <f>'Data Set 2020'!C8</f>
        <v>5928</v>
      </c>
      <c r="C11" t="str">
        <f t="shared" si="0"/>
        <v>5</v>
      </c>
      <c r="D11" t="str">
        <f t="shared" si="1"/>
        <v>9</v>
      </c>
      <c r="E11" t="str">
        <f t="shared" si="2"/>
        <v>2</v>
      </c>
      <c r="G11" s="14">
        <v>6</v>
      </c>
      <c r="H11" s="13">
        <f t="shared" si="3"/>
        <v>24</v>
      </c>
      <c r="S11" t="s">
        <v>30</v>
      </c>
      <c r="T11" s="2">
        <f>'Data Set 2020'!D7</f>
        <v>0</v>
      </c>
      <c r="U11" t="str">
        <f t="shared" si="6"/>
        <v>0</v>
      </c>
      <c r="V11" t="str">
        <f t="shared" si="7"/>
        <v/>
      </c>
      <c r="W11" t="str">
        <f t="shared" si="8"/>
        <v/>
      </c>
      <c r="Y11" s="14">
        <v>5</v>
      </c>
      <c r="Z11" s="13">
        <f t="shared" si="9"/>
        <v>23</v>
      </c>
      <c r="AL11" t="s">
        <v>11</v>
      </c>
      <c r="AM11" s="2" t="e">
        <f>'Data Set 2020'!#REF!</f>
        <v>#REF!</v>
      </c>
      <c r="AN11" t="e">
        <f t="shared" si="4"/>
        <v>#REF!</v>
      </c>
      <c r="AP11">
        <v>6</v>
      </c>
      <c r="AQ11">
        <f t="shared" si="5"/>
        <v>0</v>
      </c>
    </row>
    <row r="12" spans="1:43" x14ac:dyDescent="0.3">
      <c r="A12" t="s">
        <v>32</v>
      </c>
      <c r="B12" s="2">
        <f>'Data Set 2020'!C9</f>
        <v>2512</v>
      </c>
      <c r="C12" t="str">
        <f t="shared" si="0"/>
        <v>2</v>
      </c>
      <c r="D12" t="str">
        <f t="shared" si="1"/>
        <v>5</v>
      </c>
      <c r="E12" t="str">
        <f t="shared" si="2"/>
        <v>1</v>
      </c>
      <c r="G12" s="14">
        <v>7</v>
      </c>
      <c r="H12" s="13">
        <f t="shared" si="3"/>
        <v>16</v>
      </c>
      <c r="S12" t="s">
        <v>31</v>
      </c>
      <c r="T12" s="2">
        <f>'Data Set 2020'!D8</f>
        <v>2773</v>
      </c>
      <c r="U12" t="str">
        <f t="shared" si="6"/>
        <v>2</v>
      </c>
      <c r="V12" t="str">
        <f t="shared" si="7"/>
        <v>7</v>
      </c>
      <c r="W12" t="str">
        <f t="shared" si="8"/>
        <v>7</v>
      </c>
      <c r="Y12" s="14">
        <v>6</v>
      </c>
      <c r="Z12" s="13">
        <f t="shared" si="9"/>
        <v>28</v>
      </c>
      <c r="AL12" t="s">
        <v>12</v>
      </c>
      <c r="AM12" s="2" t="e">
        <f>'Data Set 2020'!#REF!</f>
        <v>#REF!</v>
      </c>
      <c r="AN12" t="e">
        <f t="shared" si="4"/>
        <v>#REF!</v>
      </c>
      <c r="AP12">
        <v>7</v>
      </c>
      <c r="AQ12">
        <f t="shared" si="5"/>
        <v>3</v>
      </c>
    </row>
    <row r="13" spans="1:43" x14ac:dyDescent="0.3">
      <c r="A13" t="s">
        <v>33</v>
      </c>
      <c r="B13" s="2">
        <f>'Data Set 2020'!C10</f>
        <v>23473</v>
      </c>
      <c r="C13" t="str">
        <f t="shared" si="0"/>
        <v>2</v>
      </c>
      <c r="D13" t="str">
        <f t="shared" si="1"/>
        <v>3</v>
      </c>
      <c r="E13" t="str">
        <f t="shared" si="2"/>
        <v>4</v>
      </c>
      <c r="G13" s="14">
        <v>8</v>
      </c>
      <c r="H13" s="13">
        <f t="shared" si="3"/>
        <v>18</v>
      </c>
      <c r="S13" t="s">
        <v>32</v>
      </c>
      <c r="T13" s="2">
        <f>'Data Set 2020'!D9</f>
        <v>1475</v>
      </c>
      <c r="U13" t="str">
        <f t="shared" si="6"/>
        <v>1</v>
      </c>
      <c r="V13" t="str">
        <f t="shared" si="7"/>
        <v>4</v>
      </c>
      <c r="W13" t="str">
        <f t="shared" si="8"/>
        <v>7</v>
      </c>
      <c r="Y13" s="14">
        <v>7</v>
      </c>
      <c r="Z13" s="13">
        <f t="shared" si="9"/>
        <v>23</v>
      </c>
      <c r="AL13" t="s">
        <v>13</v>
      </c>
      <c r="AM13" s="2" t="e">
        <f>'Data Set 2020'!#REF!</f>
        <v>#REF!</v>
      </c>
      <c r="AN13" t="e">
        <f t="shared" si="4"/>
        <v>#REF!</v>
      </c>
      <c r="AP13">
        <v>8</v>
      </c>
      <c r="AQ13">
        <f t="shared" si="5"/>
        <v>1</v>
      </c>
    </row>
    <row r="14" spans="1:43" x14ac:dyDescent="0.3">
      <c r="A14" t="s">
        <v>34</v>
      </c>
      <c r="B14" s="2">
        <f>'Data Set 2020'!C11</f>
        <v>30919</v>
      </c>
      <c r="C14" t="str">
        <f t="shared" si="0"/>
        <v>3</v>
      </c>
      <c r="D14" t="str">
        <f t="shared" si="1"/>
        <v>0</v>
      </c>
      <c r="E14" t="str">
        <f t="shared" si="2"/>
        <v>9</v>
      </c>
      <c r="G14" s="14">
        <v>9</v>
      </c>
      <c r="H14" s="13">
        <f t="shared" si="3"/>
        <v>22</v>
      </c>
      <c r="S14" t="s">
        <v>33</v>
      </c>
      <c r="T14" s="2">
        <f>'Data Set 2020'!D10</f>
        <v>11804</v>
      </c>
      <c r="U14" t="str">
        <f t="shared" si="6"/>
        <v>1</v>
      </c>
      <c r="V14" t="str">
        <f t="shared" si="7"/>
        <v>1</v>
      </c>
      <c r="W14" t="str">
        <f t="shared" si="8"/>
        <v>8</v>
      </c>
      <c r="Y14" s="14">
        <v>8</v>
      </c>
      <c r="Z14" s="13">
        <f t="shared" si="9"/>
        <v>21</v>
      </c>
      <c r="AL14" t="s">
        <v>14</v>
      </c>
      <c r="AM14" s="2" t="e">
        <f>'Data Set 2020'!#REF!</f>
        <v>#REF!</v>
      </c>
      <c r="AN14" t="e">
        <f t="shared" si="4"/>
        <v>#REF!</v>
      </c>
      <c r="AP14">
        <v>9</v>
      </c>
      <c r="AQ14">
        <f t="shared" si="5"/>
        <v>1</v>
      </c>
    </row>
    <row r="15" spans="1:43" x14ac:dyDescent="0.3">
      <c r="A15" t="s">
        <v>35</v>
      </c>
      <c r="B15" s="2">
        <f>'Data Set 2020'!C12</f>
        <v>6600</v>
      </c>
      <c r="C15" t="str">
        <f t="shared" si="0"/>
        <v>6</v>
      </c>
      <c r="D15" t="str">
        <f t="shared" si="1"/>
        <v>6</v>
      </c>
      <c r="E15" t="str">
        <f t="shared" si="2"/>
        <v>0</v>
      </c>
      <c r="S15" t="s">
        <v>34</v>
      </c>
      <c r="T15" s="2">
        <f>'Data Set 2020'!D11</f>
        <v>21718</v>
      </c>
      <c r="U15" t="str">
        <f t="shared" si="6"/>
        <v>2</v>
      </c>
      <c r="V15" t="str">
        <f t="shared" si="7"/>
        <v>1</v>
      </c>
      <c r="W15" t="str">
        <f t="shared" si="8"/>
        <v>7</v>
      </c>
      <c r="Y15" s="14">
        <v>9</v>
      </c>
      <c r="Z15" s="13">
        <f t="shared" si="9"/>
        <v>17</v>
      </c>
      <c r="AL15" t="s">
        <v>15</v>
      </c>
      <c r="AM15" s="2" t="e">
        <f>'Data Set 2020'!#REF!</f>
        <v>#REF!</v>
      </c>
      <c r="AN15" t="e">
        <f t="shared" si="4"/>
        <v>#REF!</v>
      </c>
    </row>
    <row r="16" spans="1:43" x14ac:dyDescent="0.3">
      <c r="A16" t="s">
        <v>36</v>
      </c>
      <c r="B16" s="2">
        <f>'Data Set 2020'!C13</f>
        <v>43518</v>
      </c>
      <c r="C16" t="str">
        <f t="shared" si="0"/>
        <v>4</v>
      </c>
      <c r="D16" t="str">
        <f t="shared" si="1"/>
        <v>3</v>
      </c>
      <c r="E16" t="str">
        <f t="shared" si="2"/>
        <v>5</v>
      </c>
      <c r="G16" t="s">
        <v>111</v>
      </c>
      <c r="H16">
        <f>SUM(H6:H14)</f>
        <v>225</v>
      </c>
      <c r="S16" t="s">
        <v>35</v>
      </c>
      <c r="T16" s="2">
        <f>'Data Set 2020'!D12</f>
        <v>5480</v>
      </c>
      <c r="U16" t="str">
        <f t="shared" si="6"/>
        <v>5</v>
      </c>
      <c r="V16" t="str">
        <f t="shared" si="7"/>
        <v>4</v>
      </c>
      <c r="W16" t="str">
        <f t="shared" si="8"/>
        <v>8</v>
      </c>
      <c r="AL16" t="s">
        <v>16</v>
      </c>
      <c r="AM16" s="2" t="e">
        <f>'Data Set 2020'!#REF!</f>
        <v>#REF!</v>
      </c>
      <c r="AN16" t="e">
        <f t="shared" si="4"/>
        <v>#REF!</v>
      </c>
    </row>
    <row r="17" spans="1:40" x14ac:dyDescent="0.3">
      <c r="A17" t="s">
        <v>37</v>
      </c>
      <c r="B17" s="2">
        <f>'Data Set 2020'!C14</f>
        <v>14066</v>
      </c>
      <c r="C17" t="str">
        <f t="shared" si="0"/>
        <v>1</v>
      </c>
      <c r="D17" t="str">
        <f t="shared" si="1"/>
        <v>4</v>
      </c>
      <c r="E17" t="str">
        <f t="shared" si="2"/>
        <v>0</v>
      </c>
      <c r="S17" t="s">
        <v>36</v>
      </c>
      <c r="T17" s="2">
        <f>'Data Set 2020'!D13</f>
        <v>37438</v>
      </c>
      <c r="U17" t="str">
        <f t="shared" si="6"/>
        <v>3</v>
      </c>
      <c r="V17" t="str">
        <f t="shared" si="7"/>
        <v>7</v>
      </c>
      <c r="W17" t="str">
        <f t="shared" si="8"/>
        <v>4</v>
      </c>
      <c r="Y17" t="s">
        <v>111</v>
      </c>
      <c r="Z17">
        <f>SUM(Z7:Z15)</f>
        <v>228</v>
      </c>
      <c r="AL17" t="s">
        <v>17</v>
      </c>
      <c r="AM17" s="2" t="e">
        <f>'Data Set 2020'!#REF!</f>
        <v>#REF!</v>
      </c>
      <c r="AN17" t="e">
        <f t="shared" si="4"/>
        <v>#REF!</v>
      </c>
    </row>
    <row r="18" spans="1:40" x14ac:dyDescent="0.3">
      <c r="A18" t="s">
        <v>38</v>
      </c>
      <c r="B18" s="2">
        <f>'Data Set 2020'!C15</f>
        <v>35900</v>
      </c>
      <c r="C18" t="str">
        <f t="shared" si="0"/>
        <v>3</v>
      </c>
      <c r="D18" t="str">
        <f t="shared" si="1"/>
        <v>5</v>
      </c>
      <c r="E18" t="str">
        <f t="shared" si="2"/>
        <v>9</v>
      </c>
      <c r="S18" t="s">
        <v>37</v>
      </c>
      <c r="T18" s="2">
        <f>'Data Set 2020'!D14</f>
        <v>6161</v>
      </c>
      <c r="U18" t="str">
        <f t="shared" si="6"/>
        <v>6</v>
      </c>
      <c r="V18" t="str">
        <f t="shared" si="7"/>
        <v>1</v>
      </c>
      <c r="W18" t="str">
        <f t="shared" si="8"/>
        <v>6</v>
      </c>
      <c r="AL18" t="s">
        <v>18</v>
      </c>
      <c r="AM18" s="2" t="e">
        <f>'Data Set 2020'!#REF!</f>
        <v>#REF!</v>
      </c>
      <c r="AN18" t="e">
        <f t="shared" si="4"/>
        <v>#REF!</v>
      </c>
    </row>
    <row r="19" spans="1:40" x14ac:dyDescent="0.3">
      <c r="A19" t="s">
        <v>39</v>
      </c>
      <c r="B19" s="2">
        <f>'Data Set 2020'!C16</f>
        <v>16686</v>
      </c>
      <c r="C19" t="str">
        <f t="shared" si="0"/>
        <v>1</v>
      </c>
      <c r="D19" t="str">
        <f t="shared" si="1"/>
        <v>6</v>
      </c>
      <c r="E19" t="str">
        <f t="shared" si="2"/>
        <v>6</v>
      </c>
      <c r="S19" t="s">
        <v>38</v>
      </c>
      <c r="T19" s="2">
        <f>'Data Set 2020'!D15</f>
        <v>28417</v>
      </c>
      <c r="U19" t="str">
        <f t="shared" si="6"/>
        <v>2</v>
      </c>
      <c r="V19" t="str">
        <f t="shared" si="7"/>
        <v>8</v>
      </c>
      <c r="W19" t="str">
        <f t="shared" si="8"/>
        <v>4</v>
      </c>
      <c r="AL19" t="s">
        <v>19</v>
      </c>
      <c r="AM19" s="2" t="e">
        <f>'Data Set 2020'!#REF!</f>
        <v>#REF!</v>
      </c>
      <c r="AN19" t="e">
        <f t="shared" si="4"/>
        <v>#REF!</v>
      </c>
    </row>
    <row r="20" spans="1:40" x14ac:dyDescent="0.3">
      <c r="A20" t="s">
        <v>40</v>
      </c>
      <c r="B20" s="2">
        <f>'Data Set 2020'!C17</f>
        <v>9841</v>
      </c>
      <c r="C20" t="str">
        <f t="shared" si="0"/>
        <v>9</v>
      </c>
      <c r="D20" t="str">
        <f t="shared" si="1"/>
        <v>8</v>
      </c>
      <c r="E20" t="str">
        <f t="shared" si="2"/>
        <v>4</v>
      </c>
      <c r="S20" t="s">
        <v>39</v>
      </c>
      <c r="T20" s="2">
        <f>'Data Set 2020'!D16</f>
        <v>9122</v>
      </c>
      <c r="U20" t="str">
        <f t="shared" si="6"/>
        <v>9</v>
      </c>
      <c r="V20" t="str">
        <f t="shared" si="7"/>
        <v>1</v>
      </c>
      <c r="W20" t="str">
        <f t="shared" si="8"/>
        <v>2</v>
      </c>
      <c r="AL20" t="s">
        <v>20</v>
      </c>
      <c r="AM20" s="2" t="e">
        <f>'Data Set 2020'!#REF!</f>
        <v>#REF!</v>
      </c>
      <c r="AN20" t="e">
        <f t="shared" si="4"/>
        <v>#REF!</v>
      </c>
    </row>
    <row r="21" spans="1:40" x14ac:dyDescent="0.3">
      <c r="A21" t="s">
        <v>41</v>
      </c>
      <c r="B21" s="2">
        <f>'Data Set 2020'!C18</f>
        <v>10171</v>
      </c>
      <c r="C21" t="str">
        <f t="shared" si="0"/>
        <v>1</v>
      </c>
      <c r="D21" t="str">
        <f t="shared" si="1"/>
        <v>0</v>
      </c>
      <c r="E21" t="str">
        <f t="shared" si="2"/>
        <v>1</v>
      </c>
      <c r="S21" t="s">
        <v>40</v>
      </c>
      <c r="T21" s="2">
        <f>'Data Set 2020'!D17</f>
        <v>6939</v>
      </c>
      <c r="U21" t="str">
        <f t="shared" si="6"/>
        <v>6</v>
      </c>
      <c r="V21" t="str">
        <f t="shared" si="7"/>
        <v>9</v>
      </c>
      <c r="W21" t="str">
        <f t="shared" si="8"/>
        <v>3</v>
      </c>
    </row>
    <row r="22" spans="1:40" x14ac:dyDescent="0.3">
      <c r="A22" t="s">
        <v>42</v>
      </c>
      <c r="B22" s="2">
        <f>'Data Set 2020'!C19</f>
        <v>10682</v>
      </c>
      <c r="C22" t="str">
        <f t="shared" si="0"/>
        <v>1</v>
      </c>
      <c r="D22" t="str">
        <f t="shared" si="1"/>
        <v>0</v>
      </c>
      <c r="E22" t="str">
        <f t="shared" si="2"/>
        <v>6</v>
      </c>
      <c r="S22" t="s">
        <v>41</v>
      </c>
      <c r="T22" s="2">
        <f>'Data Set 2020'!D18</f>
        <v>5435</v>
      </c>
      <c r="U22" t="str">
        <f t="shared" si="6"/>
        <v>5</v>
      </c>
      <c r="V22" t="str">
        <f t="shared" si="7"/>
        <v>4</v>
      </c>
      <c r="W22" t="str">
        <f t="shared" si="8"/>
        <v>3</v>
      </c>
      <c r="AL22" s="16" t="s">
        <v>25</v>
      </c>
      <c r="AM22" s="16"/>
    </row>
    <row r="23" spans="1:40" x14ac:dyDescent="0.3">
      <c r="A23" t="s">
        <v>43</v>
      </c>
      <c r="B23" s="2">
        <f>'Data Set 2020'!C20</f>
        <v>10860</v>
      </c>
      <c r="C23" t="str">
        <f t="shared" si="0"/>
        <v>1</v>
      </c>
      <c r="D23" t="str">
        <f t="shared" si="1"/>
        <v>0</v>
      </c>
      <c r="E23" t="str">
        <f t="shared" si="2"/>
        <v>8</v>
      </c>
      <c r="S23" t="s">
        <v>42</v>
      </c>
      <c r="T23" s="2">
        <f>'Data Set 2020'!D19</f>
        <v>6651</v>
      </c>
      <c r="U23" t="str">
        <f t="shared" si="6"/>
        <v>6</v>
      </c>
      <c r="V23" t="str">
        <f t="shared" si="7"/>
        <v>6</v>
      </c>
      <c r="W23" t="str">
        <f t="shared" si="8"/>
        <v>5</v>
      </c>
      <c r="AL23" t="s">
        <v>6</v>
      </c>
      <c r="AM23" s="2">
        <v>205</v>
      </c>
      <c r="AN23" t="str">
        <f t="shared" ref="AN23:AN37" si="10">LEFT(AM23,1)</f>
        <v>2</v>
      </c>
    </row>
    <row r="24" spans="1:40" x14ac:dyDescent="0.3">
      <c r="A24" t="s">
        <v>44</v>
      </c>
      <c r="B24" s="2">
        <f>'Data Set 2020'!C21</f>
        <v>25095</v>
      </c>
      <c r="C24" t="str">
        <f t="shared" si="0"/>
        <v>2</v>
      </c>
      <c r="D24" t="str">
        <f t="shared" si="1"/>
        <v>5</v>
      </c>
      <c r="E24" t="str">
        <f t="shared" si="2"/>
        <v>0</v>
      </c>
      <c r="S24" t="s">
        <v>43</v>
      </c>
      <c r="T24" s="2">
        <f>'Data Set 2020'!D20</f>
        <v>5200</v>
      </c>
      <c r="U24" t="str">
        <f t="shared" si="6"/>
        <v>5</v>
      </c>
      <c r="V24" t="str">
        <f t="shared" si="7"/>
        <v>2</v>
      </c>
      <c r="W24" t="str">
        <f t="shared" si="8"/>
        <v>0</v>
      </c>
      <c r="AL24" t="s">
        <v>7</v>
      </c>
      <c r="AM24" s="2">
        <v>741</v>
      </c>
      <c r="AN24" t="str">
        <f t="shared" si="10"/>
        <v>7</v>
      </c>
    </row>
    <row r="25" spans="1:40" x14ac:dyDescent="0.3">
      <c r="A25" s="3" t="s">
        <v>45</v>
      </c>
      <c r="B25" s="2">
        <f>'Data Set 2020'!C22</f>
        <v>4955</v>
      </c>
      <c r="C25" t="str">
        <f t="shared" si="0"/>
        <v>4</v>
      </c>
      <c r="D25" t="str">
        <f t="shared" si="1"/>
        <v>9</v>
      </c>
      <c r="E25" t="str">
        <f t="shared" si="2"/>
        <v>5</v>
      </c>
      <c r="S25" t="s">
        <v>44</v>
      </c>
      <c r="T25" s="2">
        <f>'Data Set 2020'!D21</f>
        <v>21963</v>
      </c>
      <c r="U25" t="str">
        <f t="shared" si="6"/>
        <v>2</v>
      </c>
      <c r="V25" t="str">
        <f t="shared" si="7"/>
        <v>1</v>
      </c>
      <c r="W25" t="str">
        <f t="shared" si="8"/>
        <v>9</v>
      </c>
      <c r="AL25" t="s">
        <v>8</v>
      </c>
      <c r="AM25" s="2">
        <v>896</v>
      </c>
      <c r="AN25" t="str">
        <f t="shared" si="10"/>
        <v>8</v>
      </c>
    </row>
    <row r="26" spans="1:40" x14ac:dyDescent="0.3">
      <c r="A26" s="3" t="s">
        <v>46</v>
      </c>
      <c r="B26" s="2">
        <f>'Data Set 2020'!C23</f>
        <v>13206</v>
      </c>
      <c r="C26" t="str">
        <f t="shared" si="0"/>
        <v>1</v>
      </c>
      <c r="D26" t="str">
        <f t="shared" si="1"/>
        <v>3</v>
      </c>
      <c r="E26" t="str">
        <f t="shared" si="2"/>
        <v>2</v>
      </c>
      <c r="S26" s="3" t="s">
        <v>45</v>
      </c>
      <c r="T26" s="2">
        <f>'Data Set 2020'!D22</f>
        <v>2612</v>
      </c>
      <c r="U26" t="str">
        <f t="shared" si="6"/>
        <v>2</v>
      </c>
      <c r="V26" t="str">
        <f t="shared" si="7"/>
        <v>6</v>
      </c>
      <c r="W26" t="str">
        <f t="shared" si="8"/>
        <v>1</v>
      </c>
      <c r="AL26" t="s">
        <v>9</v>
      </c>
      <c r="AM26" s="2">
        <v>208</v>
      </c>
      <c r="AN26" t="str">
        <f t="shared" si="10"/>
        <v>2</v>
      </c>
    </row>
    <row r="27" spans="1:40" x14ac:dyDescent="0.3">
      <c r="A27" s="3" t="s">
        <v>47</v>
      </c>
      <c r="B27" s="2">
        <f>'Data Set 2020'!C24</f>
        <v>9617</v>
      </c>
      <c r="C27" t="str">
        <f t="shared" si="0"/>
        <v>9</v>
      </c>
      <c r="D27" t="str">
        <f t="shared" si="1"/>
        <v>6</v>
      </c>
      <c r="E27" t="str">
        <f t="shared" si="2"/>
        <v>1</v>
      </c>
      <c r="S27" s="3" t="s">
        <v>46</v>
      </c>
      <c r="T27" s="2">
        <f>'Data Set 2020'!D23</f>
        <v>7605</v>
      </c>
      <c r="U27" t="str">
        <f t="shared" si="6"/>
        <v>7</v>
      </c>
      <c r="V27" t="str">
        <f t="shared" si="7"/>
        <v>6</v>
      </c>
      <c r="W27" t="str">
        <f t="shared" si="8"/>
        <v>0</v>
      </c>
      <c r="AL27" t="s">
        <v>10</v>
      </c>
      <c r="AM27" s="2">
        <v>118</v>
      </c>
      <c r="AN27" t="str">
        <f t="shared" si="10"/>
        <v>1</v>
      </c>
    </row>
    <row r="28" spans="1:40" x14ac:dyDescent="0.3">
      <c r="A28" s="3" t="s">
        <v>48</v>
      </c>
      <c r="B28" s="2">
        <f>'Data Set 2020'!C25</f>
        <v>31797</v>
      </c>
      <c r="C28" t="str">
        <f t="shared" si="0"/>
        <v>3</v>
      </c>
      <c r="D28" t="str">
        <f t="shared" si="1"/>
        <v>1</v>
      </c>
      <c r="E28" t="str">
        <f t="shared" si="2"/>
        <v>7</v>
      </c>
      <c r="S28" s="3" t="s">
        <v>47</v>
      </c>
      <c r="T28" s="2">
        <f>'Data Set 2020'!D24</f>
        <v>4744</v>
      </c>
      <c r="U28" t="str">
        <f t="shared" si="6"/>
        <v>4</v>
      </c>
      <c r="V28" t="str">
        <f t="shared" si="7"/>
        <v>7</v>
      </c>
      <c r="W28" t="str">
        <f t="shared" si="8"/>
        <v>4</v>
      </c>
      <c r="AL28" t="s">
        <v>11</v>
      </c>
      <c r="AM28" s="2">
        <v>43</v>
      </c>
      <c r="AN28" t="str">
        <f t="shared" si="10"/>
        <v>4</v>
      </c>
    </row>
    <row r="29" spans="1:40" x14ac:dyDescent="0.3">
      <c r="A29" s="3" t="s">
        <v>49</v>
      </c>
      <c r="B29" s="2">
        <f>'Data Set 2020'!C26</f>
        <v>12135</v>
      </c>
      <c r="C29" t="str">
        <f t="shared" si="0"/>
        <v>1</v>
      </c>
      <c r="D29" t="str">
        <f t="shared" si="1"/>
        <v>2</v>
      </c>
      <c r="E29" t="str">
        <f t="shared" si="2"/>
        <v>1</v>
      </c>
      <c r="S29" s="3" t="s">
        <v>48</v>
      </c>
      <c r="T29" s="2">
        <f>'Data Set 2020'!D25</f>
        <v>31297</v>
      </c>
      <c r="U29" t="str">
        <f t="shared" si="6"/>
        <v>3</v>
      </c>
      <c r="V29" t="str">
        <f t="shared" si="7"/>
        <v>1</v>
      </c>
      <c r="W29" t="str">
        <f t="shared" si="8"/>
        <v>2</v>
      </c>
      <c r="AL29" t="s">
        <v>12</v>
      </c>
      <c r="AM29" s="2">
        <v>71</v>
      </c>
      <c r="AN29" t="str">
        <f t="shared" si="10"/>
        <v>7</v>
      </c>
    </row>
    <row r="30" spans="1:40" x14ac:dyDescent="0.3">
      <c r="A30" s="3" t="s">
        <v>50</v>
      </c>
      <c r="B30" s="2">
        <f>'Data Set 2020'!C27</f>
        <v>99199</v>
      </c>
      <c r="C30" t="str">
        <f t="shared" si="0"/>
        <v>9</v>
      </c>
      <c r="D30" t="str">
        <f t="shared" si="1"/>
        <v>9</v>
      </c>
      <c r="E30" t="str">
        <f t="shared" si="2"/>
        <v>1</v>
      </c>
      <c r="S30" s="3" t="s">
        <v>49</v>
      </c>
      <c r="T30" s="2">
        <f>'Data Set 2020'!D26</f>
        <v>9662</v>
      </c>
      <c r="U30" t="str">
        <f t="shared" si="6"/>
        <v>9</v>
      </c>
      <c r="V30" t="str">
        <f t="shared" si="7"/>
        <v>6</v>
      </c>
      <c r="W30" t="str">
        <f t="shared" si="8"/>
        <v>6</v>
      </c>
      <c r="AL30" t="s">
        <v>13</v>
      </c>
      <c r="AM30" s="2">
        <v>25025</v>
      </c>
      <c r="AN30" t="str">
        <f t="shared" si="10"/>
        <v>2</v>
      </c>
    </row>
    <row r="31" spans="1:40" x14ac:dyDescent="0.3">
      <c r="A31" s="3" t="s">
        <v>51</v>
      </c>
      <c r="B31" s="2">
        <f>'Data Set 2020'!C28</f>
        <v>9893</v>
      </c>
      <c r="C31" t="str">
        <f t="shared" si="0"/>
        <v>9</v>
      </c>
      <c r="D31" t="str">
        <f t="shared" si="1"/>
        <v>8</v>
      </c>
      <c r="E31" t="str">
        <f t="shared" si="2"/>
        <v>9</v>
      </c>
      <c r="S31" s="3" t="s">
        <v>50</v>
      </c>
      <c r="T31" s="2">
        <f>'Data Set 2020'!D27</f>
        <v>120082</v>
      </c>
      <c r="U31" t="str">
        <f t="shared" si="6"/>
        <v>1</v>
      </c>
      <c r="V31" t="str">
        <f t="shared" si="7"/>
        <v>2</v>
      </c>
      <c r="W31" t="str">
        <f t="shared" si="8"/>
        <v>0</v>
      </c>
      <c r="AL31" t="s">
        <v>14</v>
      </c>
      <c r="AM31" s="2">
        <v>921</v>
      </c>
      <c r="AN31" t="str">
        <f t="shared" si="10"/>
        <v>9</v>
      </c>
    </row>
    <row r="32" spans="1:40" x14ac:dyDescent="0.3">
      <c r="A32" s="3" t="s">
        <v>52</v>
      </c>
      <c r="B32" s="2">
        <f>'Data Set 2020'!C29</f>
        <v>4600</v>
      </c>
      <c r="C32" t="str">
        <f t="shared" si="0"/>
        <v>4</v>
      </c>
      <c r="D32" t="str">
        <f t="shared" si="1"/>
        <v>6</v>
      </c>
      <c r="E32" t="str">
        <f t="shared" si="2"/>
        <v>0</v>
      </c>
      <c r="S32" s="3" t="s">
        <v>51</v>
      </c>
      <c r="T32" s="2">
        <f>'Data Set 2020'!D28</f>
        <v>4524</v>
      </c>
      <c r="U32" t="str">
        <f t="shared" si="6"/>
        <v>4</v>
      </c>
      <c r="V32" t="str">
        <f t="shared" si="7"/>
        <v>5</v>
      </c>
      <c r="W32" t="str">
        <f t="shared" si="8"/>
        <v>2</v>
      </c>
      <c r="AL32" t="s">
        <v>15</v>
      </c>
      <c r="AM32" s="2">
        <v>434</v>
      </c>
      <c r="AN32" t="str">
        <f t="shared" si="10"/>
        <v>4</v>
      </c>
    </row>
    <row r="33" spans="1:40" x14ac:dyDescent="0.3">
      <c r="A33" s="3" t="s">
        <v>53</v>
      </c>
      <c r="B33" s="2">
        <f>'Data Set 2020'!C30</f>
        <v>30502</v>
      </c>
      <c r="C33" t="str">
        <f t="shared" si="0"/>
        <v>3</v>
      </c>
      <c r="D33" t="str">
        <f t="shared" si="1"/>
        <v>0</v>
      </c>
      <c r="E33" t="str">
        <f t="shared" si="2"/>
        <v>5</v>
      </c>
      <c r="S33" s="3" t="s">
        <v>52</v>
      </c>
      <c r="T33" s="2">
        <f>'Data Set 2020'!D29</f>
        <v>3573</v>
      </c>
      <c r="U33" t="str">
        <f t="shared" si="6"/>
        <v>3</v>
      </c>
      <c r="V33" t="str">
        <f t="shared" si="7"/>
        <v>5</v>
      </c>
      <c r="W33" t="str">
        <f t="shared" si="8"/>
        <v>7</v>
      </c>
      <c r="AL33" t="s">
        <v>16</v>
      </c>
      <c r="AM33" s="2">
        <v>5264</v>
      </c>
      <c r="AN33" t="str">
        <f t="shared" si="10"/>
        <v>5</v>
      </c>
    </row>
    <row r="34" spans="1:40" x14ac:dyDescent="0.3">
      <c r="A34" s="3" t="s">
        <v>54</v>
      </c>
      <c r="B34" s="2">
        <f>'Data Set 2020'!C31</f>
        <v>12104</v>
      </c>
      <c r="C34" t="str">
        <f t="shared" si="0"/>
        <v>1</v>
      </c>
      <c r="D34" t="str">
        <f t="shared" si="1"/>
        <v>2</v>
      </c>
      <c r="E34" t="str">
        <f t="shared" si="2"/>
        <v>1</v>
      </c>
      <c r="S34" s="3" t="s">
        <v>53</v>
      </c>
      <c r="T34" s="2">
        <f>'Data Set 2020'!D30</f>
        <v>28682</v>
      </c>
      <c r="U34" t="str">
        <f t="shared" si="6"/>
        <v>2</v>
      </c>
      <c r="V34" t="str">
        <f t="shared" si="7"/>
        <v>8</v>
      </c>
      <c r="W34" t="str">
        <f t="shared" si="8"/>
        <v>6</v>
      </c>
      <c r="AL34" t="s">
        <v>17</v>
      </c>
      <c r="AM34" s="2">
        <v>2121</v>
      </c>
      <c r="AN34" t="str">
        <f t="shared" si="10"/>
        <v>2</v>
      </c>
    </row>
    <row r="35" spans="1:40" x14ac:dyDescent="0.3">
      <c r="A35" s="3" t="s">
        <v>55</v>
      </c>
      <c r="B35" s="2">
        <f>'Data Set 2020'!C32</f>
        <v>17037</v>
      </c>
      <c r="C35" t="str">
        <f t="shared" si="0"/>
        <v>1</v>
      </c>
      <c r="D35" t="str">
        <f t="shared" si="1"/>
        <v>7</v>
      </c>
      <c r="E35" t="str">
        <f>MID(B35,3,1)</f>
        <v>0</v>
      </c>
      <c r="S35" s="3" t="s">
        <v>54</v>
      </c>
      <c r="T35" s="2">
        <f>'Data Set 2020'!D31</f>
        <v>6693</v>
      </c>
      <c r="U35" t="str">
        <f t="shared" si="6"/>
        <v>6</v>
      </c>
      <c r="V35" t="str">
        <f t="shared" si="7"/>
        <v>6</v>
      </c>
      <c r="W35" t="str">
        <f t="shared" si="8"/>
        <v>9</v>
      </c>
      <c r="AL35" t="s">
        <v>18</v>
      </c>
      <c r="AM35" s="2">
        <v>169</v>
      </c>
      <c r="AN35" t="str">
        <f t="shared" si="10"/>
        <v>1</v>
      </c>
    </row>
    <row r="36" spans="1:40" x14ac:dyDescent="0.3">
      <c r="A36" s="3" t="s">
        <v>56</v>
      </c>
      <c r="B36" s="2">
        <f>'Data Set 2020'!C33</f>
        <v>10380</v>
      </c>
      <c r="C36" t="str">
        <f t="shared" si="0"/>
        <v>1</v>
      </c>
      <c r="D36" t="str">
        <f t="shared" si="1"/>
        <v>0</v>
      </c>
      <c r="E36" t="str">
        <f t="shared" si="2"/>
        <v>3</v>
      </c>
      <c r="S36" s="3" t="s">
        <v>55</v>
      </c>
      <c r="T36" s="2">
        <f>'Data Set 2020'!D32</f>
        <v>5883</v>
      </c>
      <c r="U36" t="str">
        <f t="shared" si="6"/>
        <v>5</v>
      </c>
      <c r="V36" t="str">
        <f t="shared" si="7"/>
        <v>8</v>
      </c>
      <c r="W36" t="str">
        <f t="shared" si="8"/>
        <v>8</v>
      </c>
      <c r="AL36" t="s">
        <v>19</v>
      </c>
      <c r="AM36" s="2">
        <v>1400</v>
      </c>
      <c r="AN36" t="str">
        <f t="shared" si="10"/>
        <v>1</v>
      </c>
    </row>
    <row r="37" spans="1:40" x14ac:dyDescent="0.3">
      <c r="A37" s="3" t="s">
        <v>57</v>
      </c>
      <c r="B37" s="2">
        <f>'Data Set 2020'!C34</f>
        <v>11949</v>
      </c>
      <c r="C37" t="str">
        <f t="shared" si="0"/>
        <v>1</v>
      </c>
      <c r="D37" t="str">
        <f t="shared" si="1"/>
        <v>1</v>
      </c>
      <c r="E37" t="str">
        <f t="shared" si="2"/>
        <v>9</v>
      </c>
      <c r="S37" s="3" t="s">
        <v>56</v>
      </c>
      <c r="T37" s="2">
        <f>'Data Set 2020'!D33</f>
        <v>7755</v>
      </c>
      <c r="U37" t="str">
        <f t="shared" si="6"/>
        <v>7</v>
      </c>
      <c r="V37" t="str">
        <f t="shared" si="7"/>
        <v>7</v>
      </c>
      <c r="W37" t="str">
        <f t="shared" si="8"/>
        <v>5</v>
      </c>
      <c r="AL37" t="s">
        <v>20</v>
      </c>
      <c r="AM37" s="2">
        <v>769</v>
      </c>
      <c r="AN37" t="str">
        <f t="shared" si="10"/>
        <v>7</v>
      </c>
    </row>
    <row r="38" spans="1:40" x14ac:dyDescent="0.3">
      <c r="A38" s="3" t="s">
        <v>58</v>
      </c>
      <c r="B38" s="2">
        <f>'Data Set 2020'!C35</f>
        <v>47640</v>
      </c>
      <c r="C38" t="str">
        <f t="shared" si="0"/>
        <v>4</v>
      </c>
      <c r="D38" t="str">
        <f t="shared" si="1"/>
        <v>7</v>
      </c>
      <c r="E38" t="str">
        <f t="shared" si="2"/>
        <v>6</v>
      </c>
      <c r="S38" s="3" t="s">
        <v>57</v>
      </c>
      <c r="T38" s="2">
        <f>'Data Set 2020'!D34</f>
        <v>5349</v>
      </c>
      <c r="U38" t="str">
        <f t="shared" si="6"/>
        <v>5</v>
      </c>
      <c r="V38" t="str">
        <f t="shared" si="7"/>
        <v>3</v>
      </c>
      <c r="W38" t="str">
        <f t="shared" si="8"/>
        <v>4</v>
      </c>
    </row>
    <row r="39" spans="1:40" x14ac:dyDescent="0.3">
      <c r="A39" s="3" t="s">
        <v>59</v>
      </c>
      <c r="B39" s="2">
        <f>'Data Set 2020'!C36</f>
        <v>20655</v>
      </c>
      <c r="C39" t="str">
        <f t="shared" si="0"/>
        <v>2</v>
      </c>
      <c r="D39" t="str">
        <f t="shared" si="1"/>
        <v>0</v>
      </c>
      <c r="E39" t="str">
        <f t="shared" si="2"/>
        <v>6</v>
      </c>
      <c r="S39" s="3" t="s">
        <v>58</v>
      </c>
      <c r="T39" s="2">
        <f>'Data Set 2020'!D35</f>
        <v>94221</v>
      </c>
      <c r="U39" t="str">
        <f t="shared" si="6"/>
        <v>9</v>
      </c>
      <c r="V39" t="str">
        <f t="shared" si="7"/>
        <v>4</v>
      </c>
      <c r="W39" t="str">
        <f t="shared" si="8"/>
        <v>2</v>
      </c>
    </row>
    <row r="40" spans="1:40" x14ac:dyDescent="0.3">
      <c r="A40" s="3" t="s">
        <v>60</v>
      </c>
      <c r="B40" s="2">
        <f>'Data Set 2020'!C37</f>
        <v>9760</v>
      </c>
      <c r="C40" t="str">
        <f t="shared" si="0"/>
        <v>9</v>
      </c>
      <c r="D40" t="str">
        <f t="shared" si="1"/>
        <v>7</v>
      </c>
      <c r="E40" t="str">
        <f t="shared" si="2"/>
        <v>6</v>
      </c>
      <c r="S40" s="3" t="s">
        <v>59</v>
      </c>
      <c r="T40" s="2">
        <f>'Data Set 2020'!D36</f>
        <v>10899</v>
      </c>
      <c r="U40" t="str">
        <f t="shared" si="6"/>
        <v>1</v>
      </c>
      <c r="V40" t="str">
        <f t="shared" si="7"/>
        <v>0</v>
      </c>
      <c r="W40" t="str">
        <f t="shared" si="8"/>
        <v>8</v>
      </c>
    </row>
    <row r="41" spans="1:40" x14ac:dyDescent="0.3">
      <c r="A41" s="3" t="s">
        <v>61</v>
      </c>
      <c r="B41" s="2">
        <f>'Data Set 2020'!C38</f>
        <v>4216</v>
      </c>
      <c r="C41" t="str">
        <f t="shared" si="0"/>
        <v>4</v>
      </c>
      <c r="D41" t="str">
        <f t="shared" si="1"/>
        <v>2</v>
      </c>
      <c r="E41" t="str">
        <f t="shared" si="2"/>
        <v>1</v>
      </c>
      <c r="S41" s="3" t="s">
        <v>60</v>
      </c>
      <c r="T41" s="2">
        <f>'Data Set 2020'!D37</f>
        <v>5371</v>
      </c>
      <c r="U41" t="str">
        <f t="shared" si="6"/>
        <v>5</v>
      </c>
      <c r="V41" t="str">
        <f t="shared" si="7"/>
        <v>3</v>
      </c>
      <c r="W41" t="str">
        <f t="shared" si="8"/>
        <v>7</v>
      </c>
    </row>
    <row r="42" spans="1:40" x14ac:dyDescent="0.3">
      <c r="A42" s="3" t="s">
        <v>62</v>
      </c>
      <c r="B42" s="2">
        <f>'Data Set 2020'!C39</f>
        <v>14815</v>
      </c>
      <c r="C42" t="str">
        <f t="shared" si="0"/>
        <v>1</v>
      </c>
      <c r="D42" t="str">
        <f t="shared" si="1"/>
        <v>4</v>
      </c>
      <c r="E42" t="str">
        <f t="shared" si="2"/>
        <v>8</v>
      </c>
      <c r="S42" s="3" t="s">
        <v>61</v>
      </c>
      <c r="T42" s="2">
        <f>'Data Set 2020'!D38</f>
        <v>2493</v>
      </c>
      <c r="U42" t="str">
        <f t="shared" si="6"/>
        <v>2</v>
      </c>
      <c r="V42" t="str">
        <f t="shared" si="7"/>
        <v>4</v>
      </c>
      <c r="W42" t="str">
        <f t="shared" si="8"/>
        <v>9</v>
      </c>
    </row>
    <row r="43" spans="1:40" x14ac:dyDescent="0.3">
      <c r="A43" s="3" t="s">
        <v>63</v>
      </c>
      <c r="B43" s="2">
        <f>'Data Set 2020'!C40</f>
        <v>47381</v>
      </c>
      <c r="C43" t="str">
        <f t="shared" si="0"/>
        <v>4</v>
      </c>
      <c r="D43" t="str">
        <f t="shared" si="1"/>
        <v>7</v>
      </c>
      <c r="E43" t="str">
        <f t="shared" si="2"/>
        <v>3</v>
      </c>
      <c r="S43" s="3" t="s">
        <v>62</v>
      </c>
      <c r="T43" s="2">
        <f>'Data Set 2020'!D39</f>
        <v>14072</v>
      </c>
      <c r="U43" t="str">
        <f t="shared" si="6"/>
        <v>1</v>
      </c>
      <c r="V43" t="str">
        <f t="shared" si="7"/>
        <v>4</v>
      </c>
      <c r="W43" t="str">
        <f t="shared" si="8"/>
        <v>0</v>
      </c>
    </row>
    <row r="44" spans="1:40" x14ac:dyDescent="0.3">
      <c r="A44" s="3" t="s">
        <v>64</v>
      </c>
      <c r="B44" s="2">
        <f>'Data Set 2020'!C41</f>
        <v>56823</v>
      </c>
      <c r="C44" t="str">
        <f t="shared" si="0"/>
        <v>5</v>
      </c>
      <c r="D44" t="str">
        <f t="shared" si="1"/>
        <v>6</v>
      </c>
      <c r="E44" t="str">
        <f t="shared" si="2"/>
        <v>8</v>
      </c>
      <c r="S44" s="3" t="s">
        <v>63</v>
      </c>
      <c r="T44" s="2">
        <f>'Data Set 2020'!D40</f>
        <v>32004</v>
      </c>
      <c r="U44" t="str">
        <f t="shared" si="6"/>
        <v>3</v>
      </c>
      <c r="V44" t="str">
        <f t="shared" si="7"/>
        <v>2</v>
      </c>
      <c r="W44" t="str">
        <f t="shared" si="8"/>
        <v>0</v>
      </c>
    </row>
    <row r="45" spans="1:40" x14ac:dyDescent="0.3">
      <c r="A45" s="3" t="s">
        <v>65</v>
      </c>
      <c r="B45" s="2">
        <f>'Data Set 2020'!C42</f>
        <v>7436</v>
      </c>
      <c r="C45" t="str">
        <f t="shared" si="0"/>
        <v>7</v>
      </c>
      <c r="D45" t="str">
        <f t="shared" si="1"/>
        <v>4</v>
      </c>
      <c r="E45" t="str">
        <f t="shared" si="2"/>
        <v>3</v>
      </c>
      <c r="S45" s="3" t="s">
        <v>64</v>
      </c>
      <c r="T45" s="2">
        <f>'Data Set 2020'!D41</f>
        <v>83674</v>
      </c>
      <c r="U45" t="str">
        <f t="shared" si="6"/>
        <v>8</v>
      </c>
      <c r="V45" t="str">
        <f t="shared" si="7"/>
        <v>3</v>
      </c>
      <c r="W45" t="str">
        <f t="shared" si="8"/>
        <v>6</v>
      </c>
    </row>
    <row r="46" spans="1:40" x14ac:dyDescent="0.3">
      <c r="A46" s="3" t="s">
        <v>66</v>
      </c>
      <c r="B46" s="2">
        <f>'Data Set 2020'!C43</f>
        <v>165318</v>
      </c>
      <c r="C46" t="str">
        <f t="shared" si="0"/>
        <v>1</v>
      </c>
      <c r="D46" t="str">
        <f>MID(B46,2,1)</f>
        <v>6</v>
      </c>
      <c r="E46" t="str">
        <f t="shared" si="2"/>
        <v>5</v>
      </c>
      <c r="S46" s="3" t="s">
        <v>65</v>
      </c>
      <c r="T46" s="2">
        <f>'Data Set 2020'!D42</f>
        <v>3003</v>
      </c>
      <c r="U46" t="str">
        <f t="shared" si="6"/>
        <v>3</v>
      </c>
      <c r="V46" t="str">
        <f t="shared" si="7"/>
        <v>0</v>
      </c>
      <c r="W46" t="str">
        <f t="shared" si="8"/>
        <v>0</v>
      </c>
    </row>
    <row r="47" spans="1:40" x14ac:dyDescent="0.3">
      <c r="A47" s="3" t="s">
        <v>67</v>
      </c>
      <c r="B47" s="2">
        <f>'Data Set 2020'!C44</f>
        <v>862</v>
      </c>
      <c r="C47" t="str">
        <f t="shared" si="0"/>
        <v>8</v>
      </c>
      <c r="D47" t="str">
        <f t="shared" si="1"/>
        <v>6</v>
      </c>
      <c r="E47" t="str">
        <f t="shared" si="2"/>
        <v>2</v>
      </c>
      <c r="S47" s="3" t="s">
        <v>66</v>
      </c>
      <c r="T47" s="2">
        <f>'Data Set 2020'!D43</f>
        <v>186753</v>
      </c>
      <c r="U47" t="str">
        <f t="shared" si="6"/>
        <v>1</v>
      </c>
      <c r="V47" t="str">
        <f t="shared" si="7"/>
        <v>8</v>
      </c>
      <c r="W47" t="str">
        <f t="shared" si="8"/>
        <v>6</v>
      </c>
    </row>
    <row r="48" spans="1:40" x14ac:dyDescent="0.3">
      <c r="A48" s="3" t="s">
        <v>68</v>
      </c>
      <c r="B48" s="2">
        <f>'Data Set 2020'!C45</f>
        <v>3946</v>
      </c>
      <c r="C48" t="str">
        <f t="shared" si="0"/>
        <v>3</v>
      </c>
      <c r="D48" t="str">
        <f t="shared" si="1"/>
        <v>9</v>
      </c>
      <c r="E48" t="str">
        <f t="shared" si="2"/>
        <v>4</v>
      </c>
      <c r="S48" s="3" t="s">
        <v>67</v>
      </c>
      <c r="T48" s="2">
        <f>'Data Set 2020'!D44</f>
        <v>672</v>
      </c>
      <c r="U48" t="str">
        <f t="shared" si="6"/>
        <v>6</v>
      </c>
      <c r="V48" t="str">
        <f t="shared" si="7"/>
        <v>7</v>
      </c>
      <c r="W48" t="str">
        <f t="shared" si="8"/>
        <v>2</v>
      </c>
    </row>
    <row r="49" spans="1:23" x14ac:dyDescent="0.3">
      <c r="A49" s="3" t="s">
        <v>69</v>
      </c>
      <c r="B49" s="2">
        <f>'Data Set 2020'!C46</f>
        <v>35480</v>
      </c>
      <c r="C49" t="str">
        <f t="shared" si="0"/>
        <v>3</v>
      </c>
      <c r="D49" t="str">
        <f t="shared" si="1"/>
        <v>5</v>
      </c>
      <c r="E49" t="str">
        <f t="shared" si="2"/>
        <v>4</v>
      </c>
      <c r="S49" s="3" t="s">
        <v>68</v>
      </c>
      <c r="T49" s="2">
        <f>'Data Set 2020'!D45</f>
        <v>2288</v>
      </c>
      <c r="U49" t="str">
        <f t="shared" si="6"/>
        <v>2</v>
      </c>
      <c r="V49" t="str">
        <f t="shared" si="7"/>
        <v>2</v>
      </c>
      <c r="W49" t="str">
        <f t="shared" si="8"/>
        <v>8</v>
      </c>
    </row>
    <row r="50" spans="1:23" x14ac:dyDescent="0.3">
      <c r="A50" s="3" t="s">
        <v>70</v>
      </c>
      <c r="B50" s="2">
        <f>'Data Set 2020'!C47</f>
        <v>7915</v>
      </c>
      <c r="C50" t="str">
        <f t="shared" si="0"/>
        <v>7</v>
      </c>
      <c r="D50" t="str">
        <f t="shared" si="1"/>
        <v>9</v>
      </c>
      <c r="E50" t="str">
        <f t="shared" si="2"/>
        <v>1</v>
      </c>
      <c r="S50" s="3" t="s">
        <v>69</v>
      </c>
      <c r="T50" s="2">
        <f>'Data Set 2020'!D46</f>
        <v>16368</v>
      </c>
      <c r="U50" t="str">
        <f t="shared" si="6"/>
        <v>1</v>
      </c>
      <c r="V50" t="str">
        <f t="shared" si="7"/>
        <v>6</v>
      </c>
      <c r="W50" t="str">
        <f t="shared" si="8"/>
        <v>3</v>
      </c>
    </row>
    <row r="51" spans="1:23" x14ac:dyDescent="0.3">
      <c r="A51" s="3" t="s">
        <v>71</v>
      </c>
      <c r="B51" s="2">
        <f>'Data Set 2020'!C48</f>
        <v>31539</v>
      </c>
      <c r="C51" t="str">
        <f t="shared" si="0"/>
        <v>3</v>
      </c>
      <c r="D51" t="str">
        <f t="shared" si="1"/>
        <v>1</v>
      </c>
      <c r="E51" t="str">
        <f t="shared" si="2"/>
        <v>5</v>
      </c>
      <c r="S51" s="3" t="s">
        <v>70</v>
      </c>
      <c r="T51" s="2">
        <f>'Data Set 2020'!D47</f>
        <v>8793</v>
      </c>
      <c r="U51" t="str">
        <f t="shared" si="6"/>
        <v>8</v>
      </c>
      <c r="V51" t="str">
        <f t="shared" si="7"/>
        <v>7</v>
      </c>
      <c r="W51" t="str">
        <f t="shared" si="8"/>
        <v>9</v>
      </c>
    </row>
    <row r="52" spans="1:23" x14ac:dyDescent="0.3">
      <c r="A52" s="3" t="s">
        <v>72</v>
      </c>
      <c r="B52" s="2">
        <f>'Data Set 2020'!C49</f>
        <v>76980</v>
      </c>
      <c r="C52" t="str">
        <f t="shared" si="0"/>
        <v>7</v>
      </c>
      <c r="D52" t="str">
        <f t="shared" si="1"/>
        <v>6</v>
      </c>
      <c r="E52" t="str">
        <f t="shared" si="2"/>
        <v>9</v>
      </c>
      <c r="S52" s="3" t="s">
        <v>71</v>
      </c>
      <c r="T52" s="2">
        <f>'Data Set 2020'!D48</f>
        <v>20916</v>
      </c>
      <c r="U52" t="str">
        <f t="shared" si="6"/>
        <v>2</v>
      </c>
      <c r="V52" t="str">
        <f t="shared" si="7"/>
        <v>0</v>
      </c>
      <c r="W52" t="str">
        <f t="shared" si="8"/>
        <v>9</v>
      </c>
    </row>
    <row r="53" spans="1:23" x14ac:dyDescent="0.3">
      <c r="A53" s="3" t="s">
        <v>73</v>
      </c>
      <c r="B53" s="2">
        <f>'Data Set 2020'!C50</f>
        <v>2109</v>
      </c>
      <c r="C53" t="str">
        <f t="shared" si="0"/>
        <v>2</v>
      </c>
      <c r="D53" t="str">
        <f t="shared" si="1"/>
        <v>1</v>
      </c>
      <c r="E53" t="str">
        <f>MID(B53,3,1)</f>
        <v>0</v>
      </c>
      <c r="S53" s="3" t="s">
        <v>72</v>
      </c>
      <c r="T53" s="2">
        <f>'Data Set 2020'!D49</f>
        <v>48218</v>
      </c>
      <c r="U53" t="str">
        <f t="shared" si="6"/>
        <v>4</v>
      </c>
      <c r="V53" t="str">
        <f t="shared" si="7"/>
        <v>8</v>
      </c>
      <c r="W53" t="str">
        <f t="shared" si="8"/>
        <v>2</v>
      </c>
    </row>
    <row r="54" spans="1:23" x14ac:dyDescent="0.3">
      <c r="A54" s="3" t="s">
        <v>74</v>
      </c>
      <c r="B54" s="2">
        <f>'Data Set 2020'!C51</f>
        <v>4258</v>
      </c>
      <c r="C54" t="str">
        <f t="shared" si="0"/>
        <v>4</v>
      </c>
      <c r="D54" t="str">
        <f t="shared" si="1"/>
        <v>2</v>
      </c>
      <c r="E54" t="str">
        <f t="shared" si="2"/>
        <v>5</v>
      </c>
      <c r="S54" s="3" t="s">
        <v>73</v>
      </c>
      <c r="T54" s="2">
        <f>'Data Set 2020'!D50</f>
        <v>842</v>
      </c>
      <c r="U54" t="str">
        <f t="shared" si="6"/>
        <v>8</v>
      </c>
      <c r="V54" t="str">
        <f t="shared" si="7"/>
        <v>4</v>
      </c>
      <c r="W54" t="str">
        <f t="shared" si="8"/>
        <v>2</v>
      </c>
    </row>
    <row r="55" spans="1:23" x14ac:dyDescent="0.3">
      <c r="A55" s="3" t="s">
        <v>75</v>
      </c>
      <c r="B55" s="2">
        <f>'Data Set 2020'!C52</f>
        <v>264535</v>
      </c>
      <c r="C55" t="str">
        <f t="shared" si="0"/>
        <v>2</v>
      </c>
      <c r="D55" t="str">
        <f t="shared" si="1"/>
        <v>6</v>
      </c>
      <c r="E55" t="str">
        <f t="shared" si="2"/>
        <v>4</v>
      </c>
      <c r="S55" s="3" t="s">
        <v>74</v>
      </c>
      <c r="T55" s="2">
        <f>'Data Set 2020'!D51</f>
        <v>2589</v>
      </c>
      <c r="U55" t="str">
        <f t="shared" si="6"/>
        <v>2</v>
      </c>
      <c r="V55" t="str">
        <f t="shared" si="7"/>
        <v>5</v>
      </c>
      <c r="W55" t="str">
        <f t="shared" si="8"/>
        <v>8</v>
      </c>
    </row>
    <row r="56" spans="1:23" x14ac:dyDescent="0.3">
      <c r="A56" s="3" t="s">
        <v>76</v>
      </c>
      <c r="B56" s="2">
        <f>'Data Set 2020'!C53</f>
        <v>8321</v>
      </c>
      <c r="C56" t="str">
        <f t="shared" si="0"/>
        <v>8</v>
      </c>
      <c r="D56" t="str">
        <f t="shared" si="1"/>
        <v>3</v>
      </c>
      <c r="E56" t="str">
        <f t="shared" si="2"/>
        <v>2</v>
      </c>
      <c r="S56" s="3" t="s">
        <v>75</v>
      </c>
      <c r="T56" s="2">
        <f>'Data Set 2020'!D52</f>
        <v>225561</v>
      </c>
      <c r="U56" t="str">
        <f t="shared" si="6"/>
        <v>2</v>
      </c>
      <c r="V56" t="str">
        <f t="shared" si="7"/>
        <v>2</v>
      </c>
      <c r="W56" t="str">
        <f t="shared" si="8"/>
        <v>5</v>
      </c>
    </row>
    <row r="57" spans="1:23" x14ac:dyDescent="0.3">
      <c r="A57" s="3" t="s">
        <v>77</v>
      </c>
      <c r="B57" s="2">
        <f>'Data Set 2020'!C54</f>
        <v>16288</v>
      </c>
      <c r="C57" t="str">
        <f t="shared" si="0"/>
        <v>1</v>
      </c>
      <c r="D57" t="str">
        <f t="shared" si="1"/>
        <v>6</v>
      </c>
      <c r="E57" t="str">
        <f t="shared" si="2"/>
        <v>2</v>
      </c>
      <c r="S57" s="3" t="s">
        <v>76</v>
      </c>
      <c r="T57" s="2">
        <f>'Data Set 2020'!D53</f>
        <v>6107</v>
      </c>
      <c r="U57" t="str">
        <f t="shared" si="6"/>
        <v>6</v>
      </c>
      <c r="V57" t="str">
        <f t="shared" si="7"/>
        <v>1</v>
      </c>
      <c r="W57" t="str">
        <f t="shared" si="8"/>
        <v>0</v>
      </c>
    </row>
    <row r="58" spans="1:23" x14ac:dyDescent="0.3">
      <c r="A58" s="3" t="s">
        <v>78</v>
      </c>
      <c r="B58" s="2">
        <f>'Data Set 2020'!C55</f>
        <v>10207</v>
      </c>
      <c r="C58" t="str">
        <f t="shared" si="0"/>
        <v>1</v>
      </c>
      <c r="D58" t="str">
        <f t="shared" si="1"/>
        <v>0</v>
      </c>
      <c r="E58" t="str">
        <f t="shared" si="2"/>
        <v>2</v>
      </c>
      <c r="S58" s="3" t="s">
        <v>77</v>
      </c>
      <c r="T58" s="2">
        <f>'Data Set 2020'!D54</f>
        <v>20465</v>
      </c>
      <c r="U58" t="str">
        <f t="shared" si="6"/>
        <v>2</v>
      </c>
      <c r="V58" t="str">
        <f t="shared" si="7"/>
        <v>0</v>
      </c>
      <c r="W58" t="str">
        <f t="shared" si="8"/>
        <v>4</v>
      </c>
    </row>
    <row r="59" spans="1:23" x14ac:dyDescent="0.3">
      <c r="A59" s="3" t="s">
        <v>79</v>
      </c>
      <c r="B59" s="2">
        <f>'Data Set 2020'!C56</f>
        <v>13265</v>
      </c>
      <c r="C59" t="str">
        <f t="shared" si="0"/>
        <v>1</v>
      </c>
      <c r="D59" t="str">
        <f t="shared" si="1"/>
        <v>3</v>
      </c>
      <c r="E59" t="str">
        <f t="shared" si="2"/>
        <v>2</v>
      </c>
      <c r="S59" s="3" t="s">
        <v>78</v>
      </c>
      <c r="T59" s="2">
        <f>'Data Set 2020'!D55</f>
        <v>6802</v>
      </c>
      <c r="U59" t="str">
        <f t="shared" si="6"/>
        <v>6</v>
      </c>
      <c r="V59" t="str">
        <f t="shared" si="7"/>
        <v>8</v>
      </c>
      <c r="W59" t="str">
        <f t="shared" si="8"/>
        <v>0</v>
      </c>
    </row>
    <row r="60" spans="1:23" x14ac:dyDescent="0.3">
      <c r="A60" s="3" t="s">
        <v>80</v>
      </c>
      <c r="B60" s="2">
        <f>'Data Set 2020'!C57</f>
        <v>8120</v>
      </c>
      <c r="C60" t="str">
        <f t="shared" si="0"/>
        <v>8</v>
      </c>
      <c r="D60" t="str">
        <f t="shared" si="1"/>
        <v>1</v>
      </c>
      <c r="E60" t="str">
        <f t="shared" si="2"/>
        <v>2</v>
      </c>
      <c r="S60" s="3" t="s">
        <v>79</v>
      </c>
      <c r="T60" s="2">
        <f>'Data Set 2020'!D56</f>
        <v>7373</v>
      </c>
      <c r="U60" t="str">
        <f t="shared" si="6"/>
        <v>7</v>
      </c>
      <c r="V60" t="str">
        <f t="shared" si="7"/>
        <v>3</v>
      </c>
      <c r="W60" t="str">
        <f t="shared" si="8"/>
        <v>7</v>
      </c>
    </row>
    <row r="61" spans="1:23" x14ac:dyDescent="0.3">
      <c r="A61" s="3" t="s">
        <v>81</v>
      </c>
      <c r="B61" s="2">
        <f>'Data Set 2020'!C58</f>
        <v>27706</v>
      </c>
      <c r="C61" t="str">
        <f t="shared" si="0"/>
        <v>2</v>
      </c>
      <c r="D61" t="str">
        <f t="shared" si="1"/>
        <v>7</v>
      </c>
      <c r="E61" t="str">
        <f t="shared" si="2"/>
        <v>7</v>
      </c>
      <c r="S61" s="3" t="s">
        <v>80</v>
      </c>
      <c r="T61" s="2">
        <f>'Data Set 2020'!D57</f>
        <v>4314</v>
      </c>
      <c r="U61" t="str">
        <f t="shared" si="6"/>
        <v>4</v>
      </c>
      <c r="V61" t="str">
        <f t="shared" si="7"/>
        <v>3</v>
      </c>
      <c r="W61" t="str">
        <f t="shared" si="8"/>
        <v>1</v>
      </c>
    </row>
    <row r="62" spans="1:23" x14ac:dyDescent="0.3">
      <c r="A62" s="3" t="s">
        <v>82</v>
      </c>
      <c r="B62" s="2">
        <f>'Data Set 2020'!C59</f>
        <v>6648</v>
      </c>
      <c r="C62" t="str">
        <f t="shared" si="0"/>
        <v>6</v>
      </c>
      <c r="D62" t="str">
        <f t="shared" si="1"/>
        <v>6</v>
      </c>
      <c r="E62" t="str">
        <f t="shared" si="2"/>
        <v>4</v>
      </c>
      <c r="S62" s="3" t="s">
        <v>81</v>
      </c>
      <c r="T62" s="2">
        <f>'Data Set 2020'!D58</f>
        <v>20513</v>
      </c>
      <c r="U62" t="str">
        <f t="shared" si="6"/>
        <v>2</v>
      </c>
      <c r="V62" t="str">
        <f t="shared" si="7"/>
        <v>0</v>
      </c>
      <c r="W62" t="str">
        <f t="shared" si="8"/>
        <v>5</v>
      </c>
    </row>
    <row r="63" spans="1:23" x14ac:dyDescent="0.3">
      <c r="A63" s="3" t="s">
        <v>83</v>
      </c>
      <c r="B63" s="2">
        <f>'Data Set 2020'!C60</f>
        <v>52710</v>
      </c>
      <c r="C63" t="str">
        <f t="shared" si="0"/>
        <v>5</v>
      </c>
      <c r="D63" t="str">
        <f t="shared" si="1"/>
        <v>2</v>
      </c>
      <c r="E63" t="str">
        <f t="shared" si="2"/>
        <v>7</v>
      </c>
      <c r="S63" s="3" t="s">
        <v>82</v>
      </c>
      <c r="T63" s="2">
        <f>'Data Set 2020'!D59</f>
        <v>1967</v>
      </c>
      <c r="U63" t="str">
        <f t="shared" si="6"/>
        <v>1</v>
      </c>
      <c r="V63" t="str">
        <f t="shared" si="7"/>
        <v>9</v>
      </c>
      <c r="W63" t="str">
        <f t="shared" si="8"/>
        <v>6</v>
      </c>
    </row>
    <row r="64" spans="1:23" x14ac:dyDescent="0.3">
      <c r="A64" s="3" t="s">
        <v>84</v>
      </c>
      <c r="B64" s="2">
        <f>'Data Set 2020'!C61</f>
        <v>21815</v>
      </c>
      <c r="C64" t="str">
        <f t="shared" si="0"/>
        <v>2</v>
      </c>
      <c r="D64" t="str">
        <f t="shared" si="1"/>
        <v>1</v>
      </c>
      <c r="E64" t="str">
        <f t="shared" si="2"/>
        <v>8</v>
      </c>
      <c r="S64" s="3" t="s">
        <v>83</v>
      </c>
      <c r="T64" s="2">
        <f>'Data Set 2020'!D60</f>
        <v>32975</v>
      </c>
      <c r="U64" t="str">
        <f t="shared" si="6"/>
        <v>3</v>
      </c>
      <c r="V64" t="str">
        <f t="shared" si="7"/>
        <v>2</v>
      </c>
      <c r="W64" t="str">
        <f t="shared" si="8"/>
        <v>9</v>
      </c>
    </row>
    <row r="65" spans="1:23" x14ac:dyDescent="0.3">
      <c r="A65" s="3" t="s">
        <v>85</v>
      </c>
      <c r="B65" s="2">
        <f>'Data Set 2020'!C62</f>
        <v>4171</v>
      </c>
      <c r="C65" t="str">
        <f t="shared" si="0"/>
        <v>4</v>
      </c>
      <c r="D65" t="str">
        <f t="shared" si="1"/>
        <v>1</v>
      </c>
      <c r="E65" t="str">
        <f t="shared" si="2"/>
        <v>7</v>
      </c>
      <c r="S65" s="3" t="s">
        <v>84</v>
      </c>
      <c r="T65" s="2">
        <f>'Data Set 2020'!D61</f>
        <v>9703</v>
      </c>
      <c r="U65" t="str">
        <f t="shared" si="6"/>
        <v>9</v>
      </c>
      <c r="V65" t="str">
        <f t="shared" si="7"/>
        <v>7</v>
      </c>
      <c r="W65" t="str">
        <f t="shared" si="8"/>
        <v>0</v>
      </c>
    </row>
    <row r="66" spans="1:23" x14ac:dyDescent="0.3">
      <c r="A66" s="3" t="s">
        <v>86</v>
      </c>
      <c r="B66" s="2">
        <f>'Data Set 2020'!C63</f>
        <v>46408</v>
      </c>
      <c r="C66" t="str">
        <f t="shared" si="0"/>
        <v>4</v>
      </c>
      <c r="D66" t="str">
        <f t="shared" si="1"/>
        <v>6</v>
      </c>
      <c r="E66" t="str">
        <f t="shared" si="2"/>
        <v>4</v>
      </c>
      <c r="S66" s="3" t="s">
        <v>85</v>
      </c>
      <c r="T66" s="2">
        <f>'Data Set 2020'!D62</f>
        <v>1628</v>
      </c>
      <c r="U66" t="str">
        <f t="shared" si="6"/>
        <v>1</v>
      </c>
      <c r="V66" t="str">
        <f t="shared" si="7"/>
        <v>6</v>
      </c>
      <c r="W66" t="str">
        <f t="shared" si="8"/>
        <v>2</v>
      </c>
    </row>
    <row r="67" spans="1:23" x14ac:dyDescent="0.3">
      <c r="A67" s="3" t="s">
        <v>87</v>
      </c>
      <c r="B67" s="2">
        <f>'Data Set 2020'!C64</f>
        <v>18864</v>
      </c>
      <c r="C67" t="str">
        <f t="shared" si="0"/>
        <v>1</v>
      </c>
      <c r="D67" t="str">
        <f>MID(B67,2,1)</f>
        <v>8</v>
      </c>
      <c r="E67" t="str">
        <f t="shared" si="2"/>
        <v>8</v>
      </c>
      <c r="S67" s="3" t="s">
        <v>86</v>
      </c>
      <c r="T67" s="2">
        <f>'Data Set 2020'!D63</f>
        <v>46389</v>
      </c>
      <c r="U67" t="str">
        <f t="shared" si="6"/>
        <v>4</v>
      </c>
      <c r="V67" t="str">
        <f t="shared" si="7"/>
        <v>6</v>
      </c>
      <c r="W67" t="str">
        <f t="shared" si="8"/>
        <v>3</v>
      </c>
    </row>
    <row r="68" spans="1:23" x14ac:dyDescent="0.3">
      <c r="A68" s="3" t="s">
        <v>88</v>
      </c>
      <c r="B68" s="2">
        <f>'Data Set 2020'!C65</f>
        <v>328313</v>
      </c>
      <c r="C68" t="str">
        <f t="shared" si="0"/>
        <v>3</v>
      </c>
      <c r="D68" t="str">
        <f t="shared" si="1"/>
        <v>2</v>
      </c>
      <c r="E68" t="str">
        <f>MID(B68,3,1)</f>
        <v>8</v>
      </c>
      <c r="S68" s="3" t="s">
        <v>87</v>
      </c>
      <c r="T68" s="2">
        <f>'Data Set 2020'!D64</f>
        <v>7874</v>
      </c>
      <c r="U68" t="str">
        <f t="shared" si="6"/>
        <v>7</v>
      </c>
      <c r="V68" t="str">
        <f t="shared" si="7"/>
        <v>8</v>
      </c>
      <c r="W68" t="str">
        <f t="shared" si="8"/>
        <v>7</v>
      </c>
    </row>
    <row r="69" spans="1:23" x14ac:dyDescent="0.3">
      <c r="A69" s="3" t="s">
        <v>89</v>
      </c>
      <c r="B69" s="2">
        <f>'Data Set 2020'!C66</f>
        <v>8892</v>
      </c>
      <c r="C69" t="str">
        <f t="shared" si="0"/>
        <v>8</v>
      </c>
      <c r="D69" t="str">
        <f t="shared" si="1"/>
        <v>8</v>
      </c>
      <c r="E69" t="str">
        <f t="shared" si="2"/>
        <v>9</v>
      </c>
      <c r="S69" s="3" t="s">
        <v>88</v>
      </c>
      <c r="T69" s="2">
        <f>'Data Set 2020'!D65</f>
        <v>438147</v>
      </c>
      <c r="U69" t="str">
        <f t="shared" si="6"/>
        <v>4</v>
      </c>
      <c r="V69" t="str">
        <f t="shared" si="7"/>
        <v>3</v>
      </c>
      <c r="W69" t="str">
        <f t="shared" si="8"/>
        <v>8</v>
      </c>
    </row>
    <row r="70" spans="1:23" x14ac:dyDescent="0.3">
      <c r="A70" s="3" t="s">
        <v>90</v>
      </c>
      <c r="B70" s="2">
        <f>'Data Set 2020'!C67</f>
        <v>8253</v>
      </c>
      <c r="C70" t="str">
        <f t="shared" si="0"/>
        <v>8</v>
      </c>
      <c r="D70" t="str">
        <f t="shared" si="1"/>
        <v>2</v>
      </c>
      <c r="E70" t="str">
        <f t="shared" si="2"/>
        <v>5</v>
      </c>
      <c r="S70" s="3" t="s">
        <v>89</v>
      </c>
      <c r="T70" s="2">
        <f>'Data Set 2020'!D66</f>
        <v>4944</v>
      </c>
      <c r="U70" t="str">
        <f t="shared" si="6"/>
        <v>4</v>
      </c>
      <c r="V70" t="str">
        <f t="shared" si="7"/>
        <v>9</v>
      </c>
      <c r="W70" t="str">
        <f t="shared" si="8"/>
        <v>4</v>
      </c>
    </row>
    <row r="71" spans="1:23" x14ac:dyDescent="0.3">
      <c r="A71" s="3" t="s">
        <v>91</v>
      </c>
      <c r="B71" s="2">
        <f>'Data Set 2020'!C68</f>
        <v>2358</v>
      </c>
      <c r="C71" t="str">
        <f t="shared" ref="C71:C88" si="11">LEFT(B71,1)</f>
        <v>2</v>
      </c>
      <c r="D71" t="str">
        <f t="shared" ref="D71:D82" si="12">MID(B71,2,1)</f>
        <v>3</v>
      </c>
      <c r="E71" t="str">
        <f t="shared" ref="E71:E88" si="13">MID(B71,3,1)</f>
        <v>5</v>
      </c>
      <c r="S71" s="3" t="s">
        <v>90</v>
      </c>
      <c r="T71" s="2">
        <f>'Data Set 2020'!D67</f>
        <v>3475</v>
      </c>
      <c r="U71" t="str">
        <f t="shared" si="6"/>
        <v>3</v>
      </c>
      <c r="V71" t="str">
        <f t="shared" si="7"/>
        <v>4</v>
      </c>
      <c r="W71" t="str">
        <f t="shared" si="8"/>
        <v>7</v>
      </c>
    </row>
    <row r="72" spans="1:23" x14ac:dyDescent="0.3">
      <c r="A72" s="3" t="s">
        <v>92</v>
      </c>
      <c r="B72" s="2">
        <f>'Data Set 2020'!C69</f>
        <v>8928</v>
      </c>
      <c r="C72" t="str">
        <f t="shared" si="11"/>
        <v>8</v>
      </c>
      <c r="D72" t="str">
        <f t="shared" si="12"/>
        <v>9</v>
      </c>
      <c r="E72" t="str">
        <f t="shared" si="13"/>
        <v>2</v>
      </c>
      <c r="S72" s="3" t="s">
        <v>91</v>
      </c>
      <c r="T72" s="2">
        <f>'Data Set 2020'!D68</f>
        <v>1391</v>
      </c>
      <c r="U72" t="str">
        <f t="shared" ref="U72:U89" si="14">LEFT(T72,1)</f>
        <v>1</v>
      </c>
      <c r="V72" t="str">
        <f t="shared" ref="V72:V89" si="15">MID(T72,2,1)</f>
        <v>3</v>
      </c>
      <c r="W72" t="str">
        <f t="shared" ref="W72:W89" si="16">MID(T72,3,1)</f>
        <v>9</v>
      </c>
    </row>
    <row r="73" spans="1:23" x14ac:dyDescent="0.3">
      <c r="A73" s="3" t="s">
        <v>93</v>
      </c>
      <c r="B73" s="2">
        <f>'Data Set 2020'!C70</f>
        <v>3466</v>
      </c>
      <c r="C73" t="str">
        <f t="shared" si="11"/>
        <v>3</v>
      </c>
      <c r="D73" t="str">
        <f t="shared" si="12"/>
        <v>4</v>
      </c>
      <c r="E73" t="str">
        <f t="shared" si="13"/>
        <v>6</v>
      </c>
      <c r="S73" s="3" t="s">
        <v>92</v>
      </c>
      <c r="T73" s="2">
        <f>'Data Set 2020'!D69</f>
        <v>3214</v>
      </c>
      <c r="U73" t="str">
        <f t="shared" si="14"/>
        <v>3</v>
      </c>
      <c r="V73" t="str">
        <f t="shared" si="15"/>
        <v>2</v>
      </c>
      <c r="W73" t="str">
        <f t="shared" si="16"/>
        <v>1</v>
      </c>
    </row>
    <row r="74" spans="1:23" x14ac:dyDescent="0.3">
      <c r="A74" s="3" t="s">
        <v>94</v>
      </c>
      <c r="B74" s="2">
        <f>'Data Set 2020'!C71</f>
        <v>9779</v>
      </c>
      <c r="C74" t="str">
        <f t="shared" si="11"/>
        <v>9</v>
      </c>
      <c r="D74" t="str">
        <f t="shared" si="12"/>
        <v>7</v>
      </c>
      <c r="E74" t="str">
        <f t="shared" si="13"/>
        <v>7</v>
      </c>
      <c r="S74" s="3" t="s">
        <v>93</v>
      </c>
      <c r="T74" s="2">
        <f>'Data Set 2020'!D70</f>
        <v>1342</v>
      </c>
      <c r="U74" t="str">
        <f t="shared" si="14"/>
        <v>1</v>
      </c>
      <c r="V74" t="str">
        <f t="shared" si="15"/>
        <v>3</v>
      </c>
      <c r="W74" t="str">
        <f t="shared" si="16"/>
        <v>4</v>
      </c>
    </row>
    <row r="75" spans="1:23" x14ac:dyDescent="0.3">
      <c r="A75" s="3" t="s">
        <v>95</v>
      </c>
      <c r="B75" s="2">
        <f>'Data Set 2020'!C72</f>
        <v>100511</v>
      </c>
      <c r="C75" t="str">
        <f t="shared" si="11"/>
        <v>1</v>
      </c>
      <c r="D75" t="str">
        <f t="shared" si="12"/>
        <v>0</v>
      </c>
      <c r="E75" t="str">
        <f t="shared" si="13"/>
        <v>0</v>
      </c>
      <c r="S75" s="3" t="s">
        <v>94</v>
      </c>
      <c r="T75" s="2">
        <f>'Data Set 2020'!D71</f>
        <v>4743</v>
      </c>
      <c r="U75" t="str">
        <f t="shared" si="14"/>
        <v>4</v>
      </c>
      <c r="V75" t="str">
        <f t="shared" si="15"/>
        <v>7</v>
      </c>
      <c r="W75" t="str">
        <f t="shared" si="16"/>
        <v>4</v>
      </c>
    </row>
    <row r="76" spans="1:23" x14ac:dyDescent="0.3">
      <c r="A76" s="3" t="s">
        <v>96</v>
      </c>
      <c r="B76" s="2">
        <f>'Data Set 2020'!C73</f>
        <v>5343</v>
      </c>
      <c r="C76" t="str">
        <f t="shared" si="11"/>
        <v>5</v>
      </c>
      <c r="D76" t="str">
        <f t="shared" si="12"/>
        <v>3</v>
      </c>
      <c r="E76" t="str">
        <f t="shared" si="13"/>
        <v>4</v>
      </c>
      <c r="S76" s="3" t="s">
        <v>95</v>
      </c>
      <c r="T76" s="2">
        <f>'Data Set 2020'!D72</f>
        <v>64566</v>
      </c>
      <c r="U76" t="str">
        <f t="shared" si="14"/>
        <v>6</v>
      </c>
      <c r="V76" t="str">
        <f t="shared" si="15"/>
        <v>4</v>
      </c>
      <c r="W76" t="str">
        <f t="shared" si="16"/>
        <v>5</v>
      </c>
    </row>
    <row r="77" spans="1:23" x14ac:dyDescent="0.3">
      <c r="A77" s="3" t="s">
        <v>97</v>
      </c>
      <c r="B77" s="2">
        <f>'Data Set 2020'!C74</f>
        <v>9670</v>
      </c>
      <c r="C77" t="str">
        <f t="shared" si="11"/>
        <v>9</v>
      </c>
      <c r="D77" t="str">
        <f t="shared" si="12"/>
        <v>6</v>
      </c>
      <c r="E77" t="str">
        <f t="shared" si="13"/>
        <v>7</v>
      </c>
      <c r="S77" s="3" t="s">
        <v>96</v>
      </c>
      <c r="T77" s="2">
        <f>'Data Set 2020'!D73</f>
        <v>2912</v>
      </c>
      <c r="U77" t="str">
        <f t="shared" si="14"/>
        <v>2</v>
      </c>
      <c r="V77" t="str">
        <f t="shared" si="15"/>
        <v>9</v>
      </c>
      <c r="W77" t="str">
        <f t="shared" si="16"/>
        <v>1</v>
      </c>
    </row>
    <row r="78" spans="1:23" x14ac:dyDescent="0.3">
      <c r="A78" s="3" t="s">
        <v>98</v>
      </c>
      <c r="B78" s="2">
        <f>'Data Set 2020'!C75</f>
        <v>50784</v>
      </c>
      <c r="C78" t="str">
        <f t="shared" si="11"/>
        <v>5</v>
      </c>
      <c r="D78" t="str">
        <f t="shared" si="12"/>
        <v>0</v>
      </c>
      <c r="E78" t="str">
        <f t="shared" si="13"/>
        <v>7</v>
      </c>
      <c r="S78" s="3" t="s">
        <v>97</v>
      </c>
      <c r="T78" s="2">
        <f>'Data Set 2020'!D74</f>
        <v>5166</v>
      </c>
      <c r="U78" t="str">
        <f t="shared" si="14"/>
        <v>5</v>
      </c>
      <c r="V78" t="str">
        <f t="shared" si="15"/>
        <v>1</v>
      </c>
      <c r="W78" t="str">
        <f t="shared" si="16"/>
        <v>6</v>
      </c>
    </row>
    <row r="79" spans="1:23" x14ac:dyDescent="0.3">
      <c r="A79" s="3" t="s">
        <v>99</v>
      </c>
      <c r="B79" s="2">
        <f>'Data Set 2020'!C76</f>
        <v>16194</v>
      </c>
      <c r="C79" t="str">
        <f t="shared" si="11"/>
        <v>1</v>
      </c>
      <c r="D79" t="str">
        <f t="shared" si="12"/>
        <v>6</v>
      </c>
      <c r="E79" t="str">
        <f t="shared" si="13"/>
        <v>1</v>
      </c>
      <c r="S79" s="3" t="s">
        <v>98</v>
      </c>
      <c r="T79" s="2">
        <f>'Data Set 2020'!D75</f>
        <v>51068</v>
      </c>
      <c r="U79" t="str">
        <f t="shared" si="14"/>
        <v>5</v>
      </c>
      <c r="V79" t="str">
        <f t="shared" si="15"/>
        <v>1</v>
      </c>
      <c r="W79" t="str">
        <f t="shared" si="16"/>
        <v>0</v>
      </c>
    </row>
    <row r="80" spans="1:23" x14ac:dyDescent="0.3">
      <c r="A80" s="3" t="s">
        <v>100</v>
      </c>
      <c r="B80" s="2">
        <f>'Data Set 2020'!C77</f>
        <v>3090</v>
      </c>
      <c r="C80" t="str">
        <f t="shared" si="11"/>
        <v>3</v>
      </c>
      <c r="D80" t="str">
        <f t="shared" si="12"/>
        <v>0</v>
      </c>
      <c r="E80" t="str">
        <f t="shared" si="13"/>
        <v>9</v>
      </c>
      <c r="S80" s="3" t="s">
        <v>99</v>
      </c>
      <c r="T80" s="2">
        <f>'Data Set 2020'!D76</f>
        <v>5966</v>
      </c>
      <c r="U80" t="str">
        <f t="shared" si="14"/>
        <v>5</v>
      </c>
      <c r="V80" t="str">
        <f t="shared" si="15"/>
        <v>9</v>
      </c>
      <c r="W80" t="str">
        <f t="shared" si="16"/>
        <v>6</v>
      </c>
    </row>
    <row r="81" spans="1:26" x14ac:dyDescent="0.3">
      <c r="A81" s="3" t="s">
        <v>101</v>
      </c>
      <c r="B81" s="2">
        <f>'Data Set 2020'!C78</f>
        <v>23154</v>
      </c>
      <c r="C81" t="str">
        <f t="shared" si="11"/>
        <v>2</v>
      </c>
      <c r="D81" t="str">
        <f t="shared" si="12"/>
        <v>3</v>
      </c>
      <c r="E81" t="str">
        <f t="shared" si="13"/>
        <v>1</v>
      </c>
      <c r="S81" s="3" t="s">
        <v>100</v>
      </c>
      <c r="T81" s="2">
        <f>'Data Set 2020'!D77</f>
        <v>1589</v>
      </c>
      <c r="U81" t="str">
        <f t="shared" si="14"/>
        <v>1</v>
      </c>
      <c r="V81" t="str">
        <f t="shared" si="15"/>
        <v>5</v>
      </c>
      <c r="W81" t="str">
        <f t="shared" si="16"/>
        <v>8</v>
      </c>
    </row>
    <row r="82" spans="1:26" x14ac:dyDescent="0.3">
      <c r="A82" s="3" t="s">
        <v>102</v>
      </c>
      <c r="B82" s="2">
        <f>'Data Set 2020'!C79</f>
        <v>59184</v>
      </c>
      <c r="C82" t="str">
        <f t="shared" si="11"/>
        <v>5</v>
      </c>
      <c r="D82" t="str">
        <f t="shared" si="12"/>
        <v>9</v>
      </c>
      <c r="E82" t="str">
        <f t="shared" si="13"/>
        <v>1</v>
      </c>
      <c r="S82" s="3" t="s">
        <v>101</v>
      </c>
      <c r="T82" s="2">
        <f>'Data Set 2020'!D78</f>
        <v>15371</v>
      </c>
      <c r="U82" t="str">
        <f t="shared" si="14"/>
        <v>1</v>
      </c>
      <c r="V82" t="str">
        <f t="shared" si="15"/>
        <v>5</v>
      </c>
      <c r="W82" t="str">
        <f t="shared" si="16"/>
        <v>3</v>
      </c>
    </row>
    <row r="83" spans="1:26" x14ac:dyDescent="0.3">
      <c r="A83" s="3" t="s">
        <v>103</v>
      </c>
      <c r="B83" s="2">
        <f>'Data Set 2020'!C80</f>
        <v>18128</v>
      </c>
      <c r="C83" t="str">
        <f t="shared" si="11"/>
        <v>1</v>
      </c>
      <c r="D83" t="str">
        <f>MID(B83,2,1)</f>
        <v>8</v>
      </c>
      <c r="E83" t="str">
        <f t="shared" si="13"/>
        <v>1</v>
      </c>
      <c r="S83" s="3" t="s">
        <v>102</v>
      </c>
      <c r="T83" s="2">
        <f>'Data Set 2020'!D79</f>
        <v>31363</v>
      </c>
      <c r="U83" t="str">
        <f t="shared" si="14"/>
        <v>3</v>
      </c>
      <c r="V83" t="str">
        <f t="shared" si="15"/>
        <v>1</v>
      </c>
      <c r="W83" t="str">
        <f t="shared" si="16"/>
        <v>3</v>
      </c>
    </row>
    <row r="84" spans="1:26" x14ac:dyDescent="0.3">
      <c r="A84" s="3" t="s">
        <v>104</v>
      </c>
      <c r="B84" s="2">
        <f>'Data Set 2020'!C81</f>
        <v>20310</v>
      </c>
      <c r="C84" t="str">
        <f t="shared" si="11"/>
        <v>2</v>
      </c>
      <c r="D84" t="str">
        <f t="shared" ref="D84:D88" si="17">MID(B84,2,1)</f>
        <v>0</v>
      </c>
      <c r="E84" t="str">
        <f t="shared" si="13"/>
        <v>3</v>
      </c>
      <c r="S84" s="3" t="s">
        <v>103</v>
      </c>
      <c r="T84" s="2">
        <f>'Data Set 2020'!D80</f>
        <v>9262</v>
      </c>
      <c r="U84" t="str">
        <f t="shared" si="14"/>
        <v>9</v>
      </c>
      <c r="V84" t="str">
        <f t="shared" si="15"/>
        <v>2</v>
      </c>
      <c r="W84" t="str">
        <f t="shared" si="16"/>
        <v>6</v>
      </c>
    </row>
    <row r="85" spans="1:26" x14ac:dyDescent="0.3">
      <c r="A85" s="3" t="s">
        <v>105</v>
      </c>
      <c r="B85" s="2">
        <f>'Data Set 2020'!C82</f>
        <v>21591</v>
      </c>
      <c r="C85" t="str">
        <f t="shared" si="11"/>
        <v>2</v>
      </c>
      <c r="D85" t="str">
        <f t="shared" si="17"/>
        <v>1</v>
      </c>
      <c r="E85" t="str">
        <f t="shared" si="13"/>
        <v>5</v>
      </c>
      <c r="S85" s="3" t="s">
        <v>104</v>
      </c>
      <c r="T85" s="2">
        <f>'Data Set 2020'!D81</f>
        <v>8713</v>
      </c>
      <c r="U85" t="str">
        <f t="shared" si="14"/>
        <v>8</v>
      </c>
      <c r="V85" t="str">
        <f t="shared" si="15"/>
        <v>7</v>
      </c>
      <c r="W85" t="str">
        <f t="shared" si="16"/>
        <v>1</v>
      </c>
    </row>
    <row r="86" spans="1:26" x14ac:dyDescent="0.3">
      <c r="A86" s="3" t="s">
        <v>106</v>
      </c>
      <c r="B86" s="2">
        <f>'Data Set 2020'!C83</f>
        <v>56241</v>
      </c>
      <c r="C86" t="str">
        <f t="shared" si="11"/>
        <v>5</v>
      </c>
      <c r="D86" t="str">
        <f t="shared" si="17"/>
        <v>6</v>
      </c>
      <c r="E86" t="str">
        <f t="shared" si="13"/>
        <v>2</v>
      </c>
      <c r="S86" s="3" t="s">
        <v>105</v>
      </c>
      <c r="T86" s="2">
        <f>'Data Set 2020'!D82</f>
        <v>16800</v>
      </c>
      <c r="U86" t="str">
        <f t="shared" si="14"/>
        <v>1</v>
      </c>
      <c r="V86" t="str">
        <f t="shared" si="15"/>
        <v>6</v>
      </c>
      <c r="W86" t="str">
        <f t="shared" si="16"/>
        <v>8</v>
      </c>
    </row>
    <row r="87" spans="1:26" x14ac:dyDescent="0.3">
      <c r="A87" s="3" t="s">
        <v>107</v>
      </c>
      <c r="B87" s="2">
        <f>'Data Set 2020'!C84</f>
        <v>259687</v>
      </c>
      <c r="C87" t="str">
        <f t="shared" si="11"/>
        <v>2</v>
      </c>
      <c r="D87" t="str">
        <f t="shared" si="17"/>
        <v>5</v>
      </c>
      <c r="E87" t="str">
        <f t="shared" si="13"/>
        <v>9</v>
      </c>
      <c r="S87" s="3" t="s">
        <v>106</v>
      </c>
      <c r="T87" s="2">
        <f>'Data Set 2020'!D83</f>
        <v>157130</v>
      </c>
      <c r="U87" t="str">
        <f t="shared" si="14"/>
        <v>1</v>
      </c>
      <c r="V87" t="str">
        <f t="shared" si="15"/>
        <v>5</v>
      </c>
      <c r="W87" t="str">
        <f t="shared" si="16"/>
        <v>7</v>
      </c>
    </row>
    <row r="88" spans="1:26" x14ac:dyDescent="0.3">
      <c r="A88" s="3" t="s">
        <v>108</v>
      </c>
      <c r="B88" s="2">
        <f>'Data Set 2020'!C85</f>
        <v>12102</v>
      </c>
      <c r="C88" t="str">
        <f t="shared" si="11"/>
        <v>1</v>
      </c>
      <c r="D88" t="str">
        <f t="shared" si="17"/>
        <v>2</v>
      </c>
      <c r="E88" t="str">
        <f t="shared" si="13"/>
        <v>1</v>
      </c>
      <c r="S88" s="3" t="s">
        <v>107</v>
      </c>
      <c r="T88" s="2">
        <f>'Data Set 2020'!D84</f>
        <v>567846</v>
      </c>
      <c r="U88" t="str">
        <f t="shared" si="14"/>
        <v>5</v>
      </c>
      <c r="V88" t="str">
        <f t="shared" si="15"/>
        <v>6</v>
      </c>
      <c r="W88" t="str">
        <f t="shared" si="16"/>
        <v>7</v>
      </c>
    </row>
    <row r="89" spans="1:26" x14ac:dyDescent="0.3">
      <c r="S89" s="3" t="s">
        <v>108</v>
      </c>
      <c r="T89" s="2">
        <f>'Data Set 2020'!D85</f>
        <v>5838</v>
      </c>
      <c r="U89" t="str">
        <f t="shared" si="14"/>
        <v>5</v>
      </c>
      <c r="V89" t="str">
        <f t="shared" si="15"/>
        <v>8</v>
      </c>
      <c r="W89" t="str">
        <f t="shared" si="16"/>
        <v>3</v>
      </c>
    </row>
    <row r="91" spans="1:26" x14ac:dyDescent="0.3">
      <c r="A91" s="16" t="s">
        <v>110</v>
      </c>
      <c r="B91" s="16"/>
      <c r="S91" s="16" t="s">
        <v>109</v>
      </c>
      <c r="T91" s="16"/>
    </row>
    <row r="92" spans="1:26" ht="15" thickBot="1" x14ac:dyDescent="0.35">
      <c r="A92" t="s">
        <v>26</v>
      </c>
      <c r="B92">
        <v>4614</v>
      </c>
      <c r="C92" t="str">
        <f t="shared" ref="C92:C155" si="18">LEFT(B92,1)</f>
        <v>4</v>
      </c>
      <c r="D92" t="str">
        <f t="shared" ref="D92:D155" si="19">MID(B92,2,1)</f>
        <v>6</v>
      </c>
      <c r="E92" t="str">
        <f t="shared" ref="E92:E155" si="20">MID(B92,3,1)</f>
        <v>1</v>
      </c>
      <c r="S92" t="s">
        <v>26</v>
      </c>
      <c r="T92">
        <v>2284</v>
      </c>
      <c r="U92" t="str">
        <f t="shared" ref="U92:U155" si="21">LEFT(T92,1)</f>
        <v>2</v>
      </c>
      <c r="V92" t="str">
        <f t="shared" ref="V92:V155" si="22">MID(T92,2,1)</f>
        <v>2</v>
      </c>
      <c r="W92" t="str">
        <f t="shared" ref="W92:W155" si="23">MID(T92,3,1)</f>
        <v>8</v>
      </c>
    </row>
    <row r="93" spans="1:26" ht="15.6" thickTop="1" thickBot="1" x14ac:dyDescent="0.35">
      <c r="A93" t="s">
        <v>27</v>
      </c>
      <c r="B93">
        <v>2919</v>
      </c>
      <c r="C93" t="str">
        <f t="shared" si="18"/>
        <v>2</v>
      </c>
      <c r="D93" t="str">
        <f t="shared" si="19"/>
        <v>9</v>
      </c>
      <c r="E93" t="str">
        <f t="shared" si="20"/>
        <v>1</v>
      </c>
      <c r="G93" s="5" t="s">
        <v>22</v>
      </c>
      <c r="H93" s="5" t="s">
        <v>23</v>
      </c>
      <c r="S93" t="s">
        <v>27</v>
      </c>
      <c r="T93">
        <v>2089</v>
      </c>
      <c r="U93" t="str">
        <f t="shared" si="21"/>
        <v>2</v>
      </c>
      <c r="V93" t="str">
        <f t="shared" si="22"/>
        <v>0</v>
      </c>
      <c r="W93" t="str">
        <f t="shared" si="23"/>
        <v>8</v>
      </c>
    </row>
    <row r="94" spans="1:26" ht="15.6" thickTop="1" thickBot="1" x14ac:dyDescent="0.35">
      <c r="A94" t="s">
        <v>28</v>
      </c>
      <c r="B94">
        <v>42351</v>
      </c>
      <c r="C94" t="str">
        <f t="shared" si="18"/>
        <v>4</v>
      </c>
      <c r="D94" t="str">
        <f t="shared" si="19"/>
        <v>2</v>
      </c>
      <c r="E94" t="str">
        <f t="shared" si="20"/>
        <v>3</v>
      </c>
      <c r="G94" s="14">
        <v>1</v>
      </c>
      <c r="H94" s="13">
        <f>COUNTIF($C$92:$E$174,G94)</f>
        <v>40</v>
      </c>
      <c r="S94" t="s">
        <v>28</v>
      </c>
      <c r="T94">
        <v>22937</v>
      </c>
      <c r="U94" t="str">
        <f t="shared" si="21"/>
        <v>2</v>
      </c>
      <c r="V94" t="str">
        <f t="shared" si="22"/>
        <v>2</v>
      </c>
      <c r="W94" t="str">
        <f t="shared" si="23"/>
        <v>9</v>
      </c>
      <c r="Y94" s="5" t="s">
        <v>22</v>
      </c>
      <c r="Z94" s="5" t="s">
        <v>23</v>
      </c>
    </row>
    <row r="95" spans="1:26" ht="15" thickTop="1" x14ac:dyDescent="0.3">
      <c r="A95" t="s">
        <v>29</v>
      </c>
      <c r="B95">
        <v>10257</v>
      </c>
      <c r="C95" t="str">
        <f t="shared" si="18"/>
        <v>1</v>
      </c>
      <c r="D95" t="str">
        <f t="shared" si="19"/>
        <v>0</v>
      </c>
      <c r="E95" t="str">
        <f t="shared" si="20"/>
        <v>2</v>
      </c>
      <c r="G95" s="14">
        <v>2</v>
      </c>
      <c r="H95" s="13">
        <f t="shared" ref="H95:H102" si="24">COUNTIF($C$92:$E$174,G95)</f>
        <v>37</v>
      </c>
      <c r="S95" t="s">
        <v>29</v>
      </c>
      <c r="T95">
        <v>6273</v>
      </c>
      <c r="U95" t="str">
        <f t="shared" si="21"/>
        <v>6</v>
      </c>
      <c r="V95" t="str">
        <f t="shared" si="22"/>
        <v>2</v>
      </c>
      <c r="W95" t="str">
        <f t="shared" si="23"/>
        <v>7</v>
      </c>
      <c r="Y95" s="14">
        <v>1</v>
      </c>
      <c r="Z95" s="13">
        <f>COUNTIF($U$92:$W$174,Y95)</f>
        <v>30</v>
      </c>
    </row>
    <row r="96" spans="1:26" x14ac:dyDescent="0.3">
      <c r="A96" t="s">
        <v>30</v>
      </c>
      <c r="B96">
        <v>0</v>
      </c>
      <c r="C96" t="str">
        <f t="shared" si="18"/>
        <v>0</v>
      </c>
      <c r="D96" t="str">
        <f t="shared" si="19"/>
        <v/>
      </c>
      <c r="E96" t="str">
        <f t="shared" si="20"/>
        <v/>
      </c>
      <c r="G96" s="14">
        <v>3</v>
      </c>
      <c r="H96" s="13">
        <f t="shared" si="24"/>
        <v>23</v>
      </c>
      <c r="S96" t="s">
        <v>30</v>
      </c>
      <c r="T96">
        <v>0</v>
      </c>
      <c r="U96" t="str">
        <f t="shared" si="21"/>
        <v>0</v>
      </c>
      <c r="V96" t="str">
        <f t="shared" si="22"/>
        <v/>
      </c>
      <c r="W96" t="str">
        <f t="shared" si="23"/>
        <v/>
      </c>
      <c r="Y96" s="14">
        <v>2</v>
      </c>
      <c r="Z96" s="13">
        <f t="shared" ref="Z96:Z103" si="25">COUNTIF($U$92:$W$174,Y96)</f>
        <v>42</v>
      </c>
    </row>
    <row r="97" spans="1:26" x14ac:dyDescent="0.3">
      <c r="A97" t="s">
        <v>31</v>
      </c>
      <c r="B97">
        <v>5443</v>
      </c>
      <c r="C97" t="str">
        <f t="shared" si="18"/>
        <v>5</v>
      </c>
      <c r="D97" t="str">
        <f t="shared" si="19"/>
        <v>4</v>
      </c>
      <c r="E97" t="str">
        <f t="shared" si="20"/>
        <v>4</v>
      </c>
      <c r="G97" s="14">
        <v>4</v>
      </c>
      <c r="H97" s="13">
        <f t="shared" si="24"/>
        <v>28</v>
      </c>
      <c r="S97" t="s">
        <v>31</v>
      </c>
      <c r="T97">
        <v>3084</v>
      </c>
      <c r="U97" t="str">
        <f t="shared" si="21"/>
        <v>3</v>
      </c>
      <c r="V97" t="str">
        <f t="shared" si="22"/>
        <v>0</v>
      </c>
      <c r="W97" t="str">
        <f t="shared" si="23"/>
        <v>8</v>
      </c>
      <c r="Y97" s="14">
        <v>3</v>
      </c>
      <c r="Z97" s="13">
        <f t="shared" si="25"/>
        <v>21</v>
      </c>
    </row>
    <row r="98" spans="1:26" x14ac:dyDescent="0.3">
      <c r="A98" t="s">
        <v>32</v>
      </c>
      <c r="B98">
        <v>2408</v>
      </c>
      <c r="C98" t="str">
        <f t="shared" si="18"/>
        <v>2</v>
      </c>
      <c r="D98" t="str">
        <f t="shared" si="19"/>
        <v>4</v>
      </c>
      <c r="E98" t="str">
        <f t="shared" si="20"/>
        <v>0</v>
      </c>
      <c r="G98" s="14">
        <v>5</v>
      </c>
      <c r="H98" s="13">
        <f t="shared" si="24"/>
        <v>19</v>
      </c>
      <c r="S98" t="s">
        <v>32</v>
      </c>
      <c r="T98">
        <v>1526</v>
      </c>
      <c r="U98" t="str">
        <f t="shared" si="21"/>
        <v>1</v>
      </c>
      <c r="V98" t="str">
        <f t="shared" si="22"/>
        <v>5</v>
      </c>
      <c r="W98" t="str">
        <f t="shared" si="23"/>
        <v>2</v>
      </c>
      <c r="Y98" s="14">
        <v>4</v>
      </c>
      <c r="Z98" s="13">
        <f t="shared" si="25"/>
        <v>19</v>
      </c>
    </row>
    <row r="99" spans="1:26" x14ac:dyDescent="0.3">
      <c r="A99" t="s">
        <v>33</v>
      </c>
      <c r="B99">
        <v>23499</v>
      </c>
      <c r="C99" t="str">
        <f t="shared" si="18"/>
        <v>2</v>
      </c>
      <c r="D99" t="str">
        <f t="shared" si="19"/>
        <v>3</v>
      </c>
      <c r="E99" t="str">
        <f t="shared" si="20"/>
        <v>4</v>
      </c>
      <c r="G99" s="14">
        <v>6</v>
      </c>
      <c r="H99" s="13">
        <f t="shared" si="24"/>
        <v>18</v>
      </c>
      <c r="S99" t="s">
        <v>33</v>
      </c>
      <c r="T99">
        <v>11379</v>
      </c>
      <c r="U99" t="str">
        <f t="shared" si="21"/>
        <v>1</v>
      </c>
      <c r="V99" t="str">
        <f t="shared" si="22"/>
        <v>1</v>
      </c>
      <c r="W99" t="str">
        <f t="shared" si="23"/>
        <v>3</v>
      </c>
      <c r="Y99" s="14">
        <v>5</v>
      </c>
      <c r="Z99" s="13">
        <f t="shared" si="25"/>
        <v>30</v>
      </c>
    </row>
    <row r="100" spans="1:26" x14ac:dyDescent="0.3">
      <c r="A100" t="s">
        <v>34</v>
      </c>
      <c r="B100">
        <v>29168</v>
      </c>
      <c r="C100" t="str">
        <f t="shared" si="18"/>
        <v>2</v>
      </c>
      <c r="D100" t="str">
        <f t="shared" si="19"/>
        <v>9</v>
      </c>
      <c r="E100" t="str">
        <f t="shared" si="20"/>
        <v>1</v>
      </c>
      <c r="G100" s="14">
        <v>7</v>
      </c>
      <c r="H100" s="13">
        <f t="shared" si="24"/>
        <v>17</v>
      </c>
      <c r="S100" t="s">
        <v>34</v>
      </c>
      <c r="T100">
        <v>22652</v>
      </c>
      <c r="U100" t="str">
        <f t="shared" si="21"/>
        <v>2</v>
      </c>
      <c r="V100" t="str">
        <f t="shared" si="22"/>
        <v>2</v>
      </c>
      <c r="W100" t="str">
        <f t="shared" si="23"/>
        <v>6</v>
      </c>
      <c r="Y100" s="14">
        <v>6</v>
      </c>
      <c r="Z100" s="13">
        <f t="shared" si="25"/>
        <v>24</v>
      </c>
    </row>
    <row r="101" spans="1:26" x14ac:dyDescent="0.3">
      <c r="A101" t="s">
        <v>35</v>
      </c>
      <c r="B101">
        <v>6691</v>
      </c>
      <c r="C101" t="str">
        <f t="shared" si="18"/>
        <v>6</v>
      </c>
      <c r="D101" t="str">
        <f t="shared" si="19"/>
        <v>6</v>
      </c>
      <c r="E101" t="str">
        <f t="shared" si="20"/>
        <v>9</v>
      </c>
      <c r="G101" s="14">
        <v>8</v>
      </c>
      <c r="H101" s="13">
        <f t="shared" si="24"/>
        <v>21</v>
      </c>
      <c r="S101" t="s">
        <v>35</v>
      </c>
      <c r="T101">
        <v>5328</v>
      </c>
      <c r="U101" t="str">
        <f t="shared" si="21"/>
        <v>5</v>
      </c>
      <c r="V101" t="str">
        <f t="shared" si="22"/>
        <v>3</v>
      </c>
      <c r="W101" t="str">
        <f t="shared" si="23"/>
        <v>2</v>
      </c>
      <c r="Y101" s="14">
        <v>7</v>
      </c>
      <c r="Z101" s="13">
        <f t="shared" si="25"/>
        <v>23</v>
      </c>
    </row>
    <row r="102" spans="1:26" x14ac:dyDescent="0.3">
      <c r="A102" t="s">
        <v>36</v>
      </c>
      <c r="B102">
        <v>44800</v>
      </c>
      <c r="C102" t="str">
        <f t="shared" si="18"/>
        <v>4</v>
      </c>
      <c r="D102" t="str">
        <f t="shared" si="19"/>
        <v>4</v>
      </c>
      <c r="E102" t="str">
        <f t="shared" si="20"/>
        <v>8</v>
      </c>
      <c r="G102" s="14">
        <v>9</v>
      </c>
      <c r="H102" s="13">
        <f t="shared" si="24"/>
        <v>16</v>
      </c>
      <c r="S102" t="s">
        <v>36</v>
      </c>
      <c r="T102">
        <v>34777</v>
      </c>
      <c r="U102" t="str">
        <f t="shared" si="21"/>
        <v>3</v>
      </c>
      <c r="V102" t="str">
        <f t="shared" si="22"/>
        <v>4</v>
      </c>
      <c r="W102" t="str">
        <f t="shared" si="23"/>
        <v>7</v>
      </c>
      <c r="Y102" s="14">
        <v>8</v>
      </c>
      <c r="Z102" s="13">
        <f t="shared" si="25"/>
        <v>24</v>
      </c>
    </row>
    <row r="103" spans="1:26" x14ac:dyDescent="0.3">
      <c r="A103" t="s">
        <v>37</v>
      </c>
      <c r="B103">
        <v>13685</v>
      </c>
      <c r="C103" t="str">
        <f t="shared" si="18"/>
        <v>1</v>
      </c>
      <c r="D103" t="str">
        <f t="shared" si="19"/>
        <v>3</v>
      </c>
      <c r="E103" t="str">
        <f t="shared" si="20"/>
        <v>6</v>
      </c>
      <c r="S103" t="s">
        <v>37</v>
      </c>
      <c r="T103">
        <v>6121</v>
      </c>
      <c r="U103" t="str">
        <f t="shared" si="21"/>
        <v>6</v>
      </c>
      <c r="V103" t="str">
        <f t="shared" si="22"/>
        <v>1</v>
      </c>
      <c r="W103" t="str">
        <f t="shared" si="23"/>
        <v>2</v>
      </c>
      <c r="Y103" s="14">
        <v>9</v>
      </c>
      <c r="Z103" s="13">
        <f t="shared" si="25"/>
        <v>21</v>
      </c>
    </row>
    <row r="104" spans="1:26" x14ac:dyDescent="0.3">
      <c r="A104" t="s">
        <v>38</v>
      </c>
      <c r="B104">
        <v>35474</v>
      </c>
      <c r="C104" t="str">
        <f t="shared" si="18"/>
        <v>3</v>
      </c>
      <c r="D104" t="str">
        <f t="shared" si="19"/>
        <v>5</v>
      </c>
      <c r="E104" t="str">
        <f t="shared" si="20"/>
        <v>4</v>
      </c>
      <c r="G104" t="s">
        <v>111</v>
      </c>
      <c r="H104">
        <f>SUM(H94:H102)</f>
        <v>219</v>
      </c>
      <c r="S104" t="s">
        <v>38</v>
      </c>
      <c r="T104">
        <v>27700</v>
      </c>
      <c r="U104" t="str">
        <f t="shared" si="21"/>
        <v>2</v>
      </c>
      <c r="V104" t="str">
        <f t="shared" si="22"/>
        <v>7</v>
      </c>
      <c r="W104" t="str">
        <f t="shared" si="23"/>
        <v>7</v>
      </c>
    </row>
    <row r="105" spans="1:26" x14ac:dyDescent="0.3">
      <c r="A105" t="s">
        <v>39</v>
      </c>
      <c r="B105">
        <v>16801</v>
      </c>
      <c r="C105" t="str">
        <f t="shared" si="18"/>
        <v>1</v>
      </c>
      <c r="D105" t="str">
        <f t="shared" si="19"/>
        <v>6</v>
      </c>
      <c r="E105" t="str">
        <f t="shared" si="20"/>
        <v>8</v>
      </c>
      <c r="S105" t="s">
        <v>39</v>
      </c>
      <c r="T105">
        <v>8559</v>
      </c>
      <c r="U105" t="str">
        <f t="shared" si="21"/>
        <v>8</v>
      </c>
      <c r="V105" t="str">
        <f t="shared" si="22"/>
        <v>5</v>
      </c>
      <c r="W105" t="str">
        <f t="shared" si="23"/>
        <v>5</v>
      </c>
      <c r="Y105" t="s">
        <v>111</v>
      </c>
      <c r="Z105">
        <f>SUM(Z95:Z103)</f>
        <v>234</v>
      </c>
    </row>
    <row r="106" spans="1:26" x14ac:dyDescent="0.3">
      <c r="A106" t="s">
        <v>40</v>
      </c>
      <c r="B106">
        <v>10030</v>
      </c>
      <c r="C106" t="str">
        <f t="shared" si="18"/>
        <v>1</v>
      </c>
      <c r="D106" t="str">
        <f t="shared" si="19"/>
        <v>0</v>
      </c>
      <c r="E106" t="str">
        <f t="shared" si="20"/>
        <v>0</v>
      </c>
      <c r="S106" t="s">
        <v>40</v>
      </c>
      <c r="T106">
        <v>6664</v>
      </c>
      <c r="U106" t="str">
        <f t="shared" si="21"/>
        <v>6</v>
      </c>
      <c r="V106" t="str">
        <f t="shared" si="22"/>
        <v>6</v>
      </c>
      <c r="W106" t="str">
        <f t="shared" si="23"/>
        <v>6</v>
      </c>
    </row>
    <row r="107" spans="1:26" x14ac:dyDescent="0.3">
      <c r="A107" t="s">
        <v>41</v>
      </c>
      <c r="B107">
        <v>10014</v>
      </c>
      <c r="C107" t="str">
        <f t="shared" si="18"/>
        <v>1</v>
      </c>
      <c r="D107" t="str">
        <f t="shared" si="19"/>
        <v>0</v>
      </c>
      <c r="E107" t="str">
        <f t="shared" si="20"/>
        <v>0</v>
      </c>
      <c r="S107" t="s">
        <v>41</v>
      </c>
      <c r="T107">
        <v>5471</v>
      </c>
      <c r="U107" t="str">
        <f t="shared" si="21"/>
        <v>5</v>
      </c>
      <c r="V107" t="str">
        <f t="shared" si="22"/>
        <v>4</v>
      </c>
      <c r="W107" t="str">
        <f t="shared" si="23"/>
        <v>7</v>
      </c>
    </row>
    <row r="108" spans="1:26" x14ac:dyDescent="0.3">
      <c r="A108" t="s">
        <v>42</v>
      </c>
      <c r="B108">
        <v>10498</v>
      </c>
      <c r="C108" t="str">
        <f t="shared" si="18"/>
        <v>1</v>
      </c>
      <c r="D108" t="str">
        <f t="shared" si="19"/>
        <v>0</v>
      </c>
      <c r="E108" t="str">
        <f t="shared" si="20"/>
        <v>4</v>
      </c>
      <c r="S108" t="s">
        <v>42</v>
      </c>
      <c r="T108">
        <v>6732</v>
      </c>
      <c r="U108" t="str">
        <f t="shared" si="21"/>
        <v>6</v>
      </c>
      <c r="V108" t="str">
        <f t="shared" si="22"/>
        <v>7</v>
      </c>
      <c r="W108" t="str">
        <f t="shared" si="23"/>
        <v>3</v>
      </c>
    </row>
    <row r="109" spans="1:26" x14ac:dyDescent="0.3">
      <c r="A109" t="s">
        <v>43</v>
      </c>
      <c r="B109">
        <v>10467</v>
      </c>
      <c r="C109" t="str">
        <f t="shared" si="18"/>
        <v>1</v>
      </c>
      <c r="D109" t="str">
        <f t="shared" si="19"/>
        <v>0</v>
      </c>
      <c r="E109" t="str">
        <f t="shared" si="20"/>
        <v>4</v>
      </c>
      <c r="S109" t="s">
        <v>43</v>
      </c>
      <c r="T109">
        <v>5373</v>
      </c>
      <c r="U109" t="str">
        <f t="shared" si="21"/>
        <v>5</v>
      </c>
      <c r="V109" t="str">
        <f t="shared" si="22"/>
        <v>3</v>
      </c>
      <c r="W109" t="str">
        <f t="shared" si="23"/>
        <v>7</v>
      </c>
    </row>
    <row r="110" spans="1:26" x14ac:dyDescent="0.3">
      <c r="A110" t="s">
        <v>44</v>
      </c>
      <c r="B110">
        <v>25267</v>
      </c>
      <c r="C110" t="str">
        <f t="shared" si="18"/>
        <v>2</v>
      </c>
      <c r="D110" t="str">
        <f t="shared" si="19"/>
        <v>5</v>
      </c>
      <c r="E110" t="str">
        <f t="shared" si="20"/>
        <v>2</v>
      </c>
      <c r="S110" t="s">
        <v>44</v>
      </c>
      <c r="T110">
        <v>21485</v>
      </c>
      <c r="U110" t="str">
        <f t="shared" si="21"/>
        <v>2</v>
      </c>
      <c r="V110" t="str">
        <f t="shared" si="22"/>
        <v>1</v>
      </c>
      <c r="W110" t="str">
        <f t="shared" si="23"/>
        <v>4</v>
      </c>
    </row>
    <row r="111" spans="1:26" ht="15" thickBot="1" x14ac:dyDescent="0.35">
      <c r="A111" s="3" t="s">
        <v>45</v>
      </c>
      <c r="B111">
        <v>4889</v>
      </c>
      <c r="C111" t="str">
        <f t="shared" si="18"/>
        <v>4</v>
      </c>
      <c r="D111" t="str">
        <f t="shared" si="19"/>
        <v>8</v>
      </c>
      <c r="E111" t="str">
        <f t="shared" si="20"/>
        <v>8</v>
      </c>
      <c r="G111" s="17" t="s">
        <v>114</v>
      </c>
      <c r="H111" s="17"/>
      <c r="S111" s="3" t="s">
        <v>45</v>
      </c>
      <c r="T111">
        <v>2594</v>
      </c>
      <c r="U111" t="str">
        <f t="shared" si="21"/>
        <v>2</v>
      </c>
      <c r="V111" t="str">
        <f t="shared" si="22"/>
        <v>5</v>
      </c>
      <c r="W111" t="str">
        <f t="shared" si="23"/>
        <v>9</v>
      </c>
    </row>
    <row r="112" spans="1:26" ht="15.6" thickTop="1" thickBot="1" x14ac:dyDescent="0.35">
      <c r="A112" s="3" t="s">
        <v>46</v>
      </c>
      <c r="B112">
        <v>12827</v>
      </c>
      <c r="C112" t="str">
        <f t="shared" si="18"/>
        <v>1</v>
      </c>
      <c r="D112" t="str">
        <f t="shared" si="19"/>
        <v>2</v>
      </c>
      <c r="E112" t="str">
        <f t="shared" si="20"/>
        <v>8</v>
      </c>
      <c r="G112" s="5" t="s">
        <v>22</v>
      </c>
      <c r="H112" s="5" t="s">
        <v>23</v>
      </c>
      <c r="S112" s="3" t="s">
        <v>46</v>
      </c>
      <c r="T112">
        <v>7826</v>
      </c>
      <c r="U112" t="str">
        <f t="shared" si="21"/>
        <v>7</v>
      </c>
      <c r="V112" t="str">
        <f t="shared" si="22"/>
        <v>8</v>
      </c>
      <c r="W112" t="str">
        <f t="shared" si="23"/>
        <v>2</v>
      </c>
      <c r="Y112" s="17" t="s">
        <v>115</v>
      </c>
      <c r="Z112" s="17"/>
    </row>
    <row r="113" spans="1:26" ht="15.6" thickTop="1" thickBot="1" x14ac:dyDescent="0.35">
      <c r="A113" s="3" t="s">
        <v>47</v>
      </c>
      <c r="B113">
        <v>9431</v>
      </c>
      <c r="C113" t="str">
        <f t="shared" si="18"/>
        <v>9</v>
      </c>
      <c r="D113" t="str">
        <f t="shared" si="19"/>
        <v>4</v>
      </c>
      <c r="E113" t="str">
        <f t="shared" si="20"/>
        <v>3</v>
      </c>
      <c r="G113" s="14">
        <v>1</v>
      </c>
      <c r="H113" s="13">
        <f>COUNTIF($C$5:$E$174,G113)</f>
        <v>85</v>
      </c>
      <c r="S113" s="3" t="s">
        <v>47</v>
      </c>
      <c r="T113">
        <v>4881</v>
      </c>
      <c r="U113" t="str">
        <f t="shared" si="21"/>
        <v>4</v>
      </c>
      <c r="V113" t="str">
        <f t="shared" si="22"/>
        <v>8</v>
      </c>
      <c r="W113" t="str">
        <f t="shared" si="23"/>
        <v>8</v>
      </c>
      <c r="Y113" s="5" t="s">
        <v>22</v>
      </c>
      <c r="Z113" s="5" t="s">
        <v>23</v>
      </c>
    </row>
    <row r="114" spans="1:26" ht="15" thickTop="1" x14ac:dyDescent="0.3">
      <c r="A114" s="3" t="s">
        <v>48</v>
      </c>
      <c r="B114">
        <v>30875</v>
      </c>
      <c r="C114" t="str">
        <f t="shared" si="18"/>
        <v>3</v>
      </c>
      <c r="D114" t="str">
        <f t="shared" si="19"/>
        <v>0</v>
      </c>
      <c r="E114" t="str">
        <f t="shared" si="20"/>
        <v>8</v>
      </c>
      <c r="G114" s="14">
        <v>2</v>
      </c>
      <c r="H114" s="13">
        <f t="shared" ref="H114:H121" si="26">COUNTIF($C$5:$E$174,G114)</f>
        <v>68</v>
      </c>
      <c r="S114" s="3" t="s">
        <v>48</v>
      </c>
      <c r="T114">
        <v>31459</v>
      </c>
      <c r="U114" t="str">
        <f t="shared" si="21"/>
        <v>3</v>
      </c>
      <c r="V114" t="str">
        <f t="shared" si="22"/>
        <v>1</v>
      </c>
      <c r="W114" t="str">
        <f t="shared" si="23"/>
        <v>4</v>
      </c>
      <c r="Y114" s="14">
        <v>1</v>
      </c>
      <c r="Z114" s="13">
        <f>COUNTIF($U$7:$W$174,Y114)</f>
        <v>61</v>
      </c>
    </row>
    <row r="115" spans="1:26" x14ac:dyDescent="0.3">
      <c r="A115" s="3" t="s">
        <v>49</v>
      </c>
      <c r="B115">
        <v>12506</v>
      </c>
      <c r="C115" t="str">
        <f t="shared" si="18"/>
        <v>1</v>
      </c>
      <c r="D115" t="str">
        <f t="shared" si="19"/>
        <v>2</v>
      </c>
      <c r="E115" t="str">
        <f t="shared" si="20"/>
        <v>5</v>
      </c>
      <c r="G115" s="14">
        <v>3</v>
      </c>
      <c r="H115" s="13">
        <f t="shared" si="26"/>
        <v>47</v>
      </c>
      <c r="S115" s="3" t="s">
        <v>49</v>
      </c>
      <c r="T115">
        <v>9216</v>
      </c>
      <c r="U115" t="str">
        <f t="shared" si="21"/>
        <v>9</v>
      </c>
      <c r="V115" t="str">
        <f t="shared" si="22"/>
        <v>2</v>
      </c>
      <c r="W115" t="str">
        <f t="shared" si="23"/>
        <v>1</v>
      </c>
      <c r="Y115" s="14">
        <v>2</v>
      </c>
      <c r="Z115" s="13">
        <f t="shared" ref="Z115:Z122" si="27">COUNTIF($U$7:$W$174,Y115)</f>
        <v>75</v>
      </c>
    </row>
    <row r="116" spans="1:26" x14ac:dyDescent="0.3">
      <c r="A116" s="3" t="s">
        <v>50</v>
      </c>
      <c r="B116">
        <v>94967</v>
      </c>
      <c r="C116" t="str">
        <f t="shared" si="18"/>
        <v>9</v>
      </c>
      <c r="D116" t="str">
        <f t="shared" si="19"/>
        <v>4</v>
      </c>
      <c r="E116" t="str">
        <f t="shared" si="20"/>
        <v>9</v>
      </c>
      <c r="G116" s="14">
        <v>4</v>
      </c>
      <c r="H116" s="13">
        <f t="shared" si="26"/>
        <v>52</v>
      </c>
      <c r="S116" s="3" t="s">
        <v>50</v>
      </c>
      <c r="T116">
        <v>121084</v>
      </c>
      <c r="U116" t="str">
        <f t="shared" si="21"/>
        <v>1</v>
      </c>
      <c r="V116" t="str">
        <f t="shared" si="22"/>
        <v>2</v>
      </c>
      <c r="W116" t="str">
        <f t="shared" si="23"/>
        <v>1</v>
      </c>
      <c r="Y116" s="14">
        <v>3</v>
      </c>
      <c r="Z116" s="13">
        <f t="shared" si="27"/>
        <v>45</v>
      </c>
    </row>
    <row r="117" spans="1:26" x14ac:dyDescent="0.3">
      <c r="A117" s="3" t="s">
        <v>51</v>
      </c>
      <c r="B117">
        <v>9245</v>
      </c>
      <c r="C117" t="str">
        <f t="shared" si="18"/>
        <v>9</v>
      </c>
      <c r="D117" t="str">
        <f t="shared" si="19"/>
        <v>2</v>
      </c>
      <c r="E117" t="str">
        <f t="shared" si="20"/>
        <v>4</v>
      </c>
      <c r="G117" s="14">
        <v>5</v>
      </c>
      <c r="H117" s="13">
        <f t="shared" si="26"/>
        <v>40</v>
      </c>
      <c r="S117" s="3" t="s">
        <v>51</v>
      </c>
      <c r="T117">
        <v>4905</v>
      </c>
      <c r="U117" t="str">
        <f t="shared" si="21"/>
        <v>4</v>
      </c>
      <c r="V117" t="str">
        <f t="shared" si="22"/>
        <v>9</v>
      </c>
      <c r="W117" t="str">
        <f t="shared" si="23"/>
        <v>0</v>
      </c>
      <c r="Y117" s="14">
        <v>4</v>
      </c>
      <c r="Z117" s="13">
        <f t="shared" si="27"/>
        <v>47</v>
      </c>
    </row>
    <row r="118" spans="1:26" x14ac:dyDescent="0.3">
      <c r="A118" s="3" t="s">
        <v>52</v>
      </c>
      <c r="B118">
        <v>4436</v>
      </c>
      <c r="C118" t="str">
        <f t="shared" si="18"/>
        <v>4</v>
      </c>
      <c r="D118" t="str">
        <f t="shared" si="19"/>
        <v>4</v>
      </c>
      <c r="E118" t="str">
        <f t="shared" si="20"/>
        <v>3</v>
      </c>
      <c r="G118" s="14">
        <v>6</v>
      </c>
      <c r="H118" s="13">
        <f t="shared" si="26"/>
        <v>42</v>
      </c>
      <c r="S118" s="3" t="s">
        <v>52</v>
      </c>
      <c r="T118">
        <v>3559</v>
      </c>
      <c r="U118" t="str">
        <f t="shared" si="21"/>
        <v>3</v>
      </c>
      <c r="V118" t="str">
        <f t="shared" si="22"/>
        <v>5</v>
      </c>
      <c r="W118" t="str">
        <f t="shared" si="23"/>
        <v>5</v>
      </c>
      <c r="Y118" s="14">
        <v>5</v>
      </c>
      <c r="Z118" s="13">
        <f t="shared" si="27"/>
        <v>53</v>
      </c>
    </row>
    <row r="119" spans="1:26" x14ac:dyDescent="0.3">
      <c r="A119" s="3" t="s">
        <v>53</v>
      </c>
      <c r="B119">
        <v>31792</v>
      </c>
      <c r="C119" t="str">
        <f t="shared" si="18"/>
        <v>3</v>
      </c>
      <c r="D119" t="str">
        <f t="shared" si="19"/>
        <v>1</v>
      </c>
      <c r="E119" t="str">
        <f t="shared" si="20"/>
        <v>7</v>
      </c>
      <c r="G119" s="14">
        <v>7</v>
      </c>
      <c r="H119" s="13">
        <f t="shared" si="26"/>
        <v>33</v>
      </c>
      <c r="S119" s="3" t="s">
        <v>53</v>
      </c>
      <c r="T119">
        <v>27290</v>
      </c>
      <c r="U119" t="str">
        <f t="shared" si="21"/>
        <v>2</v>
      </c>
      <c r="V119" t="str">
        <f t="shared" si="22"/>
        <v>7</v>
      </c>
      <c r="W119" t="str">
        <f t="shared" si="23"/>
        <v>2</v>
      </c>
      <c r="Y119" s="14">
        <v>6</v>
      </c>
      <c r="Z119" s="13">
        <f t="shared" si="27"/>
        <v>52</v>
      </c>
    </row>
    <row r="120" spans="1:26" x14ac:dyDescent="0.3">
      <c r="A120" s="3" t="s">
        <v>54</v>
      </c>
      <c r="B120">
        <v>11748</v>
      </c>
      <c r="C120" t="str">
        <f t="shared" si="18"/>
        <v>1</v>
      </c>
      <c r="D120" t="str">
        <f t="shared" si="19"/>
        <v>1</v>
      </c>
      <c r="E120" t="str">
        <f t="shared" si="20"/>
        <v>7</v>
      </c>
      <c r="G120" s="14">
        <v>8</v>
      </c>
      <c r="H120" s="13">
        <f t="shared" si="26"/>
        <v>39</v>
      </c>
      <c r="S120" s="3" t="s">
        <v>54</v>
      </c>
      <c r="T120">
        <v>6856</v>
      </c>
      <c r="U120" t="str">
        <f t="shared" si="21"/>
        <v>6</v>
      </c>
      <c r="V120" t="str">
        <f t="shared" si="22"/>
        <v>8</v>
      </c>
      <c r="W120" t="str">
        <f t="shared" si="23"/>
        <v>5</v>
      </c>
      <c r="Y120" s="14">
        <v>7</v>
      </c>
      <c r="Z120" s="13">
        <f t="shared" si="27"/>
        <v>46</v>
      </c>
    </row>
    <row r="121" spans="1:26" x14ac:dyDescent="0.3">
      <c r="A121" s="3" t="s">
        <v>55</v>
      </c>
      <c r="B121">
        <v>16227</v>
      </c>
      <c r="C121" t="str">
        <f t="shared" si="18"/>
        <v>1</v>
      </c>
      <c r="D121" t="str">
        <f t="shared" si="19"/>
        <v>6</v>
      </c>
      <c r="E121" t="str">
        <f t="shared" si="20"/>
        <v>2</v>
      </c>
      <c r="G121" s="14">
        <v>9</v>
      </c>
      <c r="H121" s="13">
        <f t="shared" si="26"/>
        <v>38</v>
      </c>
      <c r="S121" s="3" t="s">
        <v>55</v>
      </c>
      <c r="T121">
        <v>6237</v>
      </c>
      <c r="U121" t="str">
        <f t="shared" si="21"/>
        <v>6</v>
      </c>
      <c r="V121" t="str">
        <f t="shared" si="22"/>
        <v>2</v>
      </c>
      <c r="W121" t="str">
        <f t="shared" si="23"/>
        <v>3</v>
      </c>
      <c r="Y121" s="14">
        <v>8</v>
      </c>
      <c r="Z121" s="13">
        <f t="shared" si="27"/>
        <v>45</v>
      </c>
    </row>
    <row r="122" spans="1:26" x14ac:dyDescent="0.3">
      <c r="A122" s="3" t="s">
        <v>56</v>
      </c>
      <c r="B122">
        <v>10152</v>
      </c>
      <c r="C122" t="str">
        <f t="shared" si="18"/>
        <v>1</v>
      </c>
      <c r="D122" t="str">
        <f t="shared" si="19"/>
        <v>0</v>
      </c>
      <c r="E122" t="str">
        <f t="shared" si="20"/>
        <v>1</v>
      </c>
      <c r="S122" s="3" t="s">
        <v>56</v>
      </c>
      <c r="T122">
        <v>7947</v>
      </c>
      <c r="U122" t="str">
        <f t="shared" si="21"/>
        <v>7</v>
      </c>
      <c r="V122" t="str">
        <f t="shared" si="22"/>
        <v>9</v>
      </c>
      <c r="W122" t="str">
        <f t="shared" si="23"/>
        <v>4</v>
      </c>
      <c r="Y122" s="14">
        <v>9</v>
      </c>
      <c r="Z122" s="13">
        <f t="shared" si="27"/>
        <v>38</v>
      </c>
    </row>
    <row r="123" spans="1:26" x14ac:dyDescent="0.3">
      <c r="A123" s="3" t="s">
        <v>57</v>
      </c>
      <c r="B123">
        <v>11633</v>
      </c>
      <c r="C123" t="str">
        <f t="shared" si="18"/>
        <v>1</v>
      </c>
      <c r="D123" t="str">
        <f t="shared" si="19"/>
        <v>1</v>
      </c>
      <c r="E123" t="str">
        <f t="shared" si="20"/>
        <v>6</v>
      </c>
      <c r="G123" t="s">
        <v>111</v>
      </c>
      <c r="H123">
        <f>SUM(H113:H121)</f>
        <v>444</v>
      </c>
      <c r="S123" s="3" t="s">
        <v>57</v>
      </c>
      <c r="T123">
        <v>5863</v>
      </c>
      <c r="U123" t="str">
        <f t="shared" si="21"/>
        <v>5</v>
      </c>
      <c r="V123" t="str">
        <f t="shared" si="22"/>
        <v>8</v>
      </c>
      <c r="W123" t="str">
        <f t="shared" si="23"/>
        <v>6</v>
      </c>
    </row>
    <row r="124" spans="1:26" x14ac:dyDescent="0.3">
      <c r="A124" s="3" t="s">
        <v>58</v>
      </c>
      <c r="B124">
        <v>48375</v>
      </c>
      <c r="C124" t="str">
        <f t="shared" si="18"/>
        <v>4</v>
      </c>
      <c r="D124" t="str">
        <f t="shared" si="19"/>
        <v>8</v>
      </c>
      <c r="E124" t="str">
        <f t="shared" si="20"/>
        <v>3</v>
      </c>
      <c r="S124" s="3" t="s">
        <v>58</v>
      </c>
      <c r="T124">
        <v>92384</v>
      </c>
      <c r="U124" t="str">
        <f t="shared" si="21"/>
        <v>9</v>
      </c>
      <c r="V124" t="str">
        <f t="shared" si="22"/>
        <v>2</v>
      </c>
      <c r="W124" t="str">
        <f t="shared" si="23"/>
        <v>3</v>
      </c>
      <c r="Y124" t="s">
        <v>111</v>
      </c>
      <c r="Z124">
        <f>SUM(Z114:Z122)</f>
        <v>462</v>
      </c>
    </row>
    <row r="125" spans="1:26" x14ac:dyDescent="0.3">
      <c r="A125" s="3" t="s">
        <v>59</v>
      </c>
      <c r="B125">
        <v>20359</v>
      </c>
      <c r="C125" t="str">
        <f t="shared" si="18"/>
        <v>2</v>
      </c>
      <c r="D125" t="str">
        <f t="shared" si="19"/>
        <v>0</v>
      </c>
      <c r="E125" t="str">
        <f t="shared" si="20"/>
        <v>3</v>
      </c>
      <c r="S125" s="3" t="s">
        <v>59</v>
      </c>
      <c r="T125">
        <v>10637</v>
      </c>
      <c r="U125" t="str">
        <f t="shared" si="21"/>
        <v>1</v>
      </c>
      <c r="V125" t="str">
        <f t="shared" si="22"/>
        <v>0</v>
      </c>
      <c r="W125" t="str">
        <f t="shared" si="23"/>
        <v>6</v>
      </c>
    </row>
    <row r="126" spans="1:26" x14ac:dyDescent="0.3">
      <c r="A126" s="3" t="s">
        <v>60</v>
      </c>
      <c r="B126">
        <v>9040</v>
      </c>
      <c r="C126" t="str">
        <f t="shared" si="18"/>
        <v>9</v>
      </c>
      <c r="D126" t="str">
        <f t="shared" si="19"/>
        <v>0</v>
      </c>
      <c r="E126" t="str">
        <f t="shared" si="20"/>
        <v>4</v>
      </c>
      <c r="S126" s="3" t="s">
        <v>60</v>
      </c>
      <c r="T126">
        <v>5803</v>
      </c>
      <c r="U126" t="str">
        <f t="shared" si="21"/>
        <v>5</v>
      </c>
      <c r="V126" t="str">
        <f t="shared" si="22"/>
        <v>8</v>
      </c>
      <c r="W126" t="str">
        <f t="shared" si="23"/>
        <v>0</v>
      </c>
    </row>
    <row r="127" spans="1:26" x14ac:dyDescent="0.3">
      <c r="A127" s="3" t="s">
        <v>61</v>
      </c>
      <c r="B127">
        <v>4063</v>
      </c>
      <c r="C127" t="str">
        <f t="shared" si="18"/>
        <v>4</v>
      </c>
      <c r="D127" t="str">
        <f t="shared" si="19"/>
        <v>0</v>
      </c>
      <c r="E127" t="str">
        <f t="shared" si="20"/>
        <v>6</v>
      </c>
      <c r="S127" s="3" t="s">
        <v>61</v>
      </c>
      <c r="T127">
        <v>2554</v>
      </c>
      <c r="U127" t="str">
        <f t="shared" si="21"/>
        <v>2</v>
      </c>
      <c r="V127" t="str">
        <f t="shared" si="22"/>
        <v>5</v>
      </c>
      <c r="W127" t="str">
        <f t="shared" si="23"/>
        <v>5</v>
      </c>
    </row>
    <row r="128" spans="1:26" x14ac:dyDescent="0.3">
      <c r="A128" s="3" t="s">
        <v>62</v>
      </c>
      <c r="B128">
        <v>14673</v>
      </c>
      <c r="C128" t="str">
        <f t="shared" si="18"/>
        <v>1</v>
      </c>
      <c r="D128" t="str">
        <f t="shared" si="19"/>
        <v>4</v>
      </c>
      <c r="E128" t="str">
        <f t="shared" si="20"/>
        <v>6</v>
      </c>
      <c r="S128" s="3" t="s">
        <v>62</v>
      </c>
      <c r="T128">
        <v>13849</v>
      </c>
      <c r="U128" t="str">
        <f t="shared" si="21"/>
        <v>1</v>
      </c>
      <c r="V128" t="str">
        <f t="shared" si="22"/>
        <v>3</v>
      </c>
      <c r="W128" t="str">
        <f t="shared" si="23"/>
        <v>8</v>
      </c>
    </row>
    <row r="129" spans="1:23" x14ac:dyDescent="0.3">
      <c r="A129" s="3" t="s">
        <v>63</v>
      </c>
      <c r="B129">
        <v>45060</v>
      </c>
      <c r="C129" t="str">
        <f t="shared" si="18"/>
        <v>4</v>
      </c>
      <c r="D129" t="str">
        <f t="shared" si="19"/>
        <v>5</v>
      </c>
      <c r="E129" t="str">
        <f t="shared" si="20"/>
        <v>0</v>
      </c>
      <c r="S129" s="3" t="s">
        <v>63</v>
      </c>
      <c r="T129">
        <v>32665</v>
      </c>
      <c r="U129" t="str">
        <f t="shared" si="21"/>
        <v>3</v>
      </c>
      <c r="V129" t="str">
        <f t="shared" si="22"/>
        <v>2</v>
      </c>
      <c r="W129" t="str">
        <f t="shared" si="23"/>
        <v>6</v>
      </c>
    </row>
    <row r="130" spans="1:23" x14ac:dyDescent="0.3">
      <c r="A130" s="3" t="s">
        <v>64</v>
      </c>
      <c r="B130">
        <v>60227</v>
      </c>
      <c r="C130" t="str">
        <f t="shared" si="18"/>
        <v>6</v>
      </c>
      <c r="D130" t="str">
        <f t="shared" si="19"/>
        <v>0</v>
      </c>
      <c r="E130" t="str">
        <f t="shared" si="20"/>
        <v>2</v>
      </c>
      <c r="S130" s="3" t="s">
        <v>64</v>
      </c>
      <c r="T130">
        <v>78840</v>
      </c>
      <c r="U130" t="str">
        <f t="shared" si="21"/>
        <v>7</v>
      </c>
      <c r="V130" t="str">
        <f t="shared" si="22"/>
        <v>8</v>
      </c>
      <c r="W130" t="str">
        <f t="shared" si="23"/>
        <v>8</v>
      </c>
    </row>
    <row r="131" spans="1:23" x14ac:dyDescent="0.3">
      <c r="A131" s="3" t="s">
        <v>65</v>
      </c>
      <c r="B131">
        <v>7227</v>
      </c>
      <c r="C131" t="str">
        <f t="shared" si="18"/>
        <v>7</v>
      </c>
      <c r="D131" t="str">
        <f t="shared" si="19"/>
        <v>2</v>
      </c>
      <c r="E131" t="str">
        <f t="shared" si="20"/>
        <v>2</v>
      </c>
      <c r="S131" s="3" t="s">
        <v>65</v>
      </c>
      <c r="T131">
        <v>3017</v>
      </c>
      <c r="U131" t="str">
        <f t="shared" si="21"/>
        <v>3</v>
      </c>
      <c r="V131" t="str">
        <f t="shared" si="22"/>
        <v>0</v>
      </c>
      <c r="W131" t="str">
        <f t="shared" si="23"/>
        <v>1</v>
      </c>
    </row>
    <row r="132" spans="1:23" x14ac:dyDescent="0.3">
      <c r="A132" s="3" t="s">
        <v>66</v>
      </c>
      <c r="B132">
        <v>176356</v>
      </c>
      <c r="C132" t="str">
        <f t="shared" si="18"/>
        <v>1</v>
      </c>
      <c r="D132" t="str">
        <f t="shared" si="19"/>
        <v>7</v>
      </c>
      <c r="E132" t="str">
        <f t="shared" si="20"/>
        <v>6</v>
      </c>
      <c r="S132" s="3" t="s">
        <v>66</v>
      </c>
      <c r="T132">
        <v>174147</v>
      </c>
      <c r="U132" t="str">
        <f t="shared" si="21"/>
        <v>1</v>
      </c>
      <c r="V132" t="str">
        <f t="shared" si="22"/>
        <v>7</v>
      </c>
      <c r="W132" t="str">
        <f t="shared" si="23"/>
        <v>4</v>
      </c>
    </row>
    <row r="133" spans="1:23" x14ac:dyDescent="0.3">
      <c r="A133" s="3" t="s">
        <v>67</v>
      </c>
      <c r="B133">
        <v>837</v>
      </c>
      <c r="C133" t="str">
        <f t="shared" si="18"/>
        <v>8</v>
      </c>
      <c r="D133" t="str">
        <f t="shared" si="19"/>
        <v>3</v>
      </c>
      <c r="E133" t="str">
        <f t="shared" si="20"/>
        <v>7</v>
      </c>
      <c r="S133" s="3" t="s">
        <v>67</v>
      </c>
      <c r="T133">
        <v>686</v>
      </c>
      <c r="U133" t="str">
        <f t="shared" si="21"/>
        <v>6</v>
      </c>
      <c r="V133" t="str">
        <f t="shared" si="22"/>
        <v>8</v>
      </c>
      <c r="W133" t="str">
        <f t="shared" si="23"/>
        <v>6</v>
      </c>
    </row>
    <row r="134" spans="1:23" ht="15" thickBot="1" x14ac:dyDescent="0.35">
      <c r="A134" s="3" t="s">
        <v>68</v>
      </c>
      <c r="B134">
        <v>3804</v>
      </c>
      <c r="C134" t="str">
        <f t="shared" si="18"/>
        <v>3</v>
      </c>
      <c r="D134" t="str">
        <f t="shared" si="19"/>
        <v>8</v>
      </c>
      <c r="E134" t="str">
        <f t="shared" si="20"/>
        <v>0</v>
      </c>
      <c r="G134" s="17" t="s">
        <v>113</v>
      </c>
      <c r="H134" s="17"/>
      <c r="S134" s="3" t="s">
        <v>68</v>
      </c>
      <c r="T134">
        <v>2286</v>
      </c>
      <c r="U134" t="str">
        <f t="shared" si="21"/>
        <v>2</v>
      </c>
      <c r="V134" t="str">
        <f t="shared" si="22"/>
        <v>2</v>
      </c>
      <c r="W134" t="str">
        <f t="shared" si="23"/>
        <v>8</v>
      </c>
    </row>
    <row r="135" spans="1:23" ht="15.6" thickTop="1" thickBot="1" x14ac:dyDescent="0.35">
      <c r="A135" s="3" t="s">
        <v>69</v>
      </c>
      <c r="B135">
        <v>34339</v>
      </c>
      <c r="C135" t="str">
        <f t="shared" si="18"/>
        <v>3</v>
      </c>
      <c r="D135" t="str">
        <f t="shared" si="19"/>
        <v>4</v>
      </c>
      <c r="E135" t="str">
        <f t="shared" si="20"/>
        <v>3</v>
      </c>
      <c r="G135" s="5" t="s">
        <v>22</v>
      </c>
      <c r="H135" s="5" t="s">
        <v>23</v>
      </c>
      <c r="S135" s="3" t="s">
        <v>69</v>
      </c>
      <c r="T135">
        <v>16591</v>
      </c>
      <c r="U135" t="str">
        <f t="shared" si="21"/>
        <v>1</v>
      </c>
      <c r="V135" t="str">
        <f t="shared" si="22"/>
        <v>6</v>
      </c>
      <c r="W135" t="str">
        <f t="shared" si="23"/>
        <v>5</v>
      </c>
    </row>
    <row r="136" spans="1:23" ht="15" thickTop="1" x14ac:dyDescent="0.3">
      <c r="A136" s="3" t="s">
        <v>70</v>
      </c>
      <c r="B136">
        <v>8379</v>
      </c>
      <c r="C136" t="str">
        <f t="shared" si="18"/>
        <v>8</v>
      </c>
      <c r="D136" t="str">
        <f t="shared" si="19"/>
        <v>3</v>
      </c>
      <c r="E136" t="str">
        <f t="shared" si="20"/>
        <v>7</v>
      </c>
      <c r="G136" s="14">
        <v>1</v>
      </c>
      <c r="H136" s="13">
        <f>H113+Z114</f>
        <v>146</v>
      </c>
      <c r="S136" s="3" t="s">
        <v>70</v>
      </c>
      <c r="T136">
        <v>8275</v>
      </c>
      <c r="U136" t="str">
        <f t="shared" si="21"/>
        <v>8</v>
      </c>
      <c r="V136" t="str">
        <f t="shared" si="22"/>
        <v>2</v>
      </c>
      <c r="W136" t="str">
        <f t="shared" si="23"/>
        <v>7</v>
      </c>
    </row>
    <row r="137" spans="1:23" x14ac:dyDescent="0.3">
      <c r="A137" s="3" t="s">
        <v>71</v>
      </c>
      <c r="B137">
        <v>31657</v>
      </c>
      <c r="C137" t="str">
        <f t="shared" si="18"/>
        <v>3</v>
      </c>
      <c r="D137" t="str">
        <f t="shared" si="19"/>
        <v>1</v>
      </c>
      <c r="E137" t="str">
        <f t="shared" si="20"/>
        <v>6</v>
      </c>
      <c r="G137" s="14">
        <v>2</v>
      </c>
      <c r="H137" s="13">
        <f t="shared" ref="H137:H144" si="28">H114+Z115</f>
        <v>143</v>
      </c>
      <c r="S137" s="3" t="s">
        <v>71</v>
      </c>
      <c r="T137">
        <v>19765</v>
      </c>
      <c r="U137" t="str">
        <f t="shared" si="21"/>
        <v>1</v>
      </c>
      <c r="V137" t="str">
        <f t="shared" si="22"/>
        <v>9</v>
      </c>
      <c r="W137" t="str">
        <f t="shared" si="23"/>
        <v>7</v>
      </c>
    </row>
    <row r="138" spans="1:23" x14ac:dyDescent="0.3">
      <c r="A138" s="3" t="s">
        <v>72</v>
      </c>
      <c r="B138">
        <v>77800</v>
      </c>
      <c r="C138" t="str">
        <f t="shared" si="18"/>
        <v>7</v>
      </c>
      <c r="D138" t="str">
        <f t="shared" si="19"/>
        <v>7</v>
      </c>
      <c r="E138" t="str">
        <f t="shared" si="20"/>
        <v>8</v>
      </c>
      <c r="G138" s="14">
        <v>3</v>
      </c>
      <c r="H138" s="13">
        <f t="shared" si="28"/>
        <v>92</v>
      </c>
      <c r="S138" s="3" t="s">
        <v>72</v>
      </c>
      <c r="T138">
        <v>46116</v>
      </c>
      <c r="U138" t="str">
        <f t="shared" si="21"/>
        <v>4</v>
      </c>
      <c r="V138" t="str">
        <f t="shared" si="22"/>
        <v>6</v>
      </c>
      <c r="W138" t="str">
        <f t="shared" si="23"/>
        <v>1</v>
      </c>
    </row>
    <row r="139" spans="1:23" x14ac:dyDescent="0.3">
      <c r="A139" s="3" t="s">
        <v>73</v>
      </c>
      <c r="B139">
        <v>2070</v>
      </c>
      <c r="C139" t="str">
        <f t="shared" si="18"/>
        <v>2</v>
      </c>
      <c r="D139" t="str">
        <f t="shared" si="19"/>
        <v>0</v>
      </c>
      <c r="E139" t="str">
        <f t="shared" si="20"/>
        <v>7</v>
      </c>
      <c r="G139" s="14">
        <v>4</v>
      </c>
      <c r="H139" s="13">
        <f t="shared" si="28"/>
        <v>99</v>
      </c>
      <c r="S139" s="3" t="s">
        <v>73</v>
      </c>
      <c r="T139">
        <v>855</v>
      </c>
      <c r="U139" t="str">
        <f t="shared" si="21"/>
        <v>8</v>
      </c>
      <c r="V139" t="str">
        <f t="shared" si="22"/>
        <v>5</v>
      </c>
      <c r="W139" t="str">
        <f t="shared" si="23"/>
        <v>5</v>
      </c>
    </row>
    <row r="140" spans="1:23" x14ac:dyDescent="0.3">
      <c r="A140" s="3" t="s">
        <v>74</v>
      </c>
      <c r="B140">
        <v>4215</v>
      </c>
      <c r="C140" t="str">
        <f t="shared" si="18"/>
        <v>4</v>
      </c>
      <c r="D140" t="str">
        <f t="shared" si="19"/>
        <v>2</v>
      </c>
      <c r="E140" t="str">
        <f t="shared" si="20"/>
        <v>1</v>
      </c>
      <c r="G140" s="14">
        <v>5</v>
      </c>
      <c r="H140" s="13">
        <f t="shared" si="28"/>
        <v>93</v>
      </c>
      <c r="S140" s="3" t="s">
        <v>74</v>
      </c>
      <c r="T140">
        <v>2595</v>
      </c>
      <c r="U140" t="str">
        <f t="shared" si="21"/>
        <v>2</v>
      </c>
      <c r="V140" t="str">
        <f t="shared" si="22"/>
        <v>5</v>
      </c>
      <c r="W140" t="str">
        <f t="shared" si="23"/>
        <v>9</v>
      </c>
    </row>
    <row r="141" spans="1:23" x14ac:dyDescent="0.3">
      <c r="A141" s="3" t="s">
        <v>75</v>
      </c>
      <c r="B141">
        <v>252681</v>
      </c>
      <c r="C141" t="str">
        <f t="shared" si="18"/>
        <v>2</v>
      </c>
      <c r="D141" t="str">
        <f t="shared" si="19"/>
        <v>5</v>
      </c>
      <c r="E141" t="str">
        <f t="shared" si="20"/>
        <v>2</v>
      </c>
      <c r="G141" s="14">
        <v>6</v>
      </c>
      <c r="H141" s="13">
        <f t="shared" si="28"/>
        <v>94</v>
      </c>
      <c r="S141" s="3" t="s">
        <v>75</v>
      </c>
      <c r="T141">
        <v>226048</v>
      </c>
      <c r="U141" t="str">
        <f t="shared" si="21"/>
        <v>2</v>
      </c>
      <c r="V141" t="str">
        <f t="shared" si="22"/>
        <v>2</v>
      </c>
      <c r="W141" t="str">
        <f t="shared" si="23"/>
        <v>6</v>
      </c>
    </row>
    <row r="142" spans="1:23" x14ac:dyDescent="0.3">
      <c r="A142" s="3" t="s">
        <v>76</v>
      </c>
      <c r="B142">
        <v>8356</v>
      </c>
      <c r="C142" t="str">
        <f t="shared" si="18"/>
        <v>8</v>
      </c>
      <c r="D142" t="str">
        <f t="shared" si="19"/>
        <v>3</v>
      </c>
      <c r="E142" t="str">
        <f t="shared" si="20"/>
        <v>5</v>
      </c>
      <c r="G142" s="14">
        <v>7</v>
      </c>
      <c r="H142" s="13">
        <f t="shared" si="28"/>
        <v>79</v>
      </c>
      <c r="S142" s="3" t="s">
        <v>76</v>
      </c>
      <c r="T142">
        <v>5995</v>
      </c>
      <c r="U142" t="str">
        <f t="shared" si="21"/>
        <v>5</v>
      </c>
      <c r="V142" t="str">
        <f t="shared" si="22"/>
        <v>9</v>
      </c>
      <c r="W142" t="str">
        <f t="shared" si="23"/>
        <v>9</v>
      </c>
    </row>
    <row r="143" spans="1:23" x14ac:dyDescent="0.3">
      <c r="A143" s="3" t="s">
        <v>77</v>
      </c>
      <c r="B143">
        <v>16248</v>
      </c>
      <c r="C143" t="str">
        <f t="shared" si="18"/>
        <v>1</v>
      </c>
      <c r="D143" t="str">
        <f t="shared" si="19"/>
        <v>6</v>
      </c>
      <c r="E143" t="str">
        <f t="shared" si="20"/>
        <v>2</v>
      </c>
      <c r="G143" s="14">
        <v>8</v>
      </c>
      <c r="H143" s="13">
        <f t="shared" si="28"/>
        <v>84</v>
      </c>
      <c r="S143" s="3" t="s">
        <v>77</v>
      </c>
      <c r="T143">
        <v>20409</v>
      </c>
      <c r="U143" t="str">
        <f t="shared" si="21"/>
        <v>2</v>
      </c>
      <c r="V143" t="str">
        <f t="shared" si="22"/>
        <v>0</v>
      </c>
      <c r="W143" t="str">
        <f t="shared" si="23"/>
        <v>4</v>
      </c>
    </row>
    <row r="144" spans="1:23" x14ac:dyDescent="0.3">
      <c r="A144" s="3" t="s">
        <v>78</v>
      </c>
      <c r="B144">
        <v>10238</v>
      </c>
      <c r="C144" t="str">
        <f t="shared" si="18"/>
        <v>1</v>
      </c>
      <c r="D144" t="str">
        <f t="shared" si="19"/>
        <v>0</v>
      </c>
      <c r="E144" t="str">
        <f t="shared" si="20"/>
        <v>2</v>
      </c>
      <c r="G144" s="14">
        <v>9</v>
      </c>
      <c r="H144" s="13">
        <f t="shared" si="28"/>
        <v>76</v>
      </c>
      <c r="S144" s="3" t="s">
        <v>78</v>
      </c>
      <c r="T144">
        <v>6660</v>
      </c>
      <c r="U144" t="str">
        <f t="shared" si="21"/>
        <v>6</v>
      </c>
      <c r="V144" t="str">
        <f t="shared" si="22"/>
        <v>6</v>
      </c>
      <c r="W144" t="str">
        <f t="shared" si="23"/>
        <v>6</v>
      </c>
    </row>
    <row r="145" spans="1:23" x14ac:dyDescent="0.3">
      <c r="A145" s="3" t="s">
        <v>79</v>
      </c>
      <c r="B145">
        <v>13273</v>
      </c>
      <c r="C145" t="str">
        <f t="shared" si="18"/>
        <v>1</v>
      </c>
      <c r="D145" t="str">
        <f t="shared" si="19"/>
        <v>3</v>
      </c>
      <c r="E145" t="str">
        <f t="shared" si="20"/>
        <v>2</v>
      </c>
      <c r="S145" s="3" t="s">
        <v>79</v>
      </c>
      <c r="T145">
        <v>7226</v>
      </c>
      <c r="U145" t="str">
        <f t="shared" si="21"/>
        <v>7</v>
      </c>
      <c r="V145" t="str">
        <f t="shared" si="22"/>
        <v>2</v>
      </c>
      <c r="W145" t="str">
        <f t="shared" si="23"/>
        <v>2</v>
      </c>
    </row>
    <row r="146" spans="1:23" x14ac:dyDescent="0.3">
      <c r="A146" s="3" t="s">
        <v>80</v>
      </c>
      <c r="B146">
        <v>7798</v>
      </c>
      <c r="C146" t="str">
        <f t="shared" si="18"/>
        <v>7</v>
      </c>
      <c r="D146" t="str">
        <f t="shared" si="19"/>
        <v>7</v>
      </c>
      <c r="E146" t="str">
        <f t="shared" si="20"/>
        <v>9</v>
      </c>
      <c r="G146" t="s">
        <v>111</v>
      </c>
      <c r="H146">
        <f>SUM(H136:H144)</f>
        <v>906</v>
      </c>
      <c r="S146" s="3" t="s">
        <v>80</v>
      </c>
      <c r="T146">
        <v>4228</v>
      </c>
      <c r="U146" t="str">
        <f t="shared" si="21"/>
        <v>4</v>
      </c>
      <c r="V146" t="str">
        <f t="shared" si="22"/>
        <v>2</v>
      </c>
      <c r="W146" t="str">
        <f t="shared" si="23"/>
        <v>2</v>
      </c>
    </row>
    <row r="147" spans="1:23" x14ac:dyDescent="0.3">
      <c r="A147" s="3" t="s">
        <v>81</v>
      </c>
      <c r="B147">
        <v>28096</v>
      </c>
      <c r="C147" t="str">
        <f t="shared" si="18"/>
        <v>2</v>
      </c>
      <c r="D147" t="str">
        <f t="shared" si="19"/>
        <v>8</v>
      </c>
      <c r="E147" t="str">
        <f t="shared" si="20"/>
        <v>0</v>
      </c>
      <c r="S147" s="3" t="s">
        <v>81</v>
      </c>
      <c r="T147">
        <v>19943</v>
      </c>
      <c r="U147" t="str">
        <f t="shared" si="21"/>
        <v>1</v>
      </c>
      <c r="V147" t="str">
        <f t="shared" si="22"/>
        <v>9</v>
      </c>
      <c r="W147" t="str">
        <f t="shared" si="23"/>
        <v>9</v>
      </c>
    </row>
    <row r="148" spans="1:23" x14ac:dyDescent="0.3">
      <c r="A148" s="3" t="s">
        <v>82</v>
      </c>
      <c r="B148">
        <v>6598</v>
      </c>
      <c r="C148" t="str">
        <f t="shared" si="18"/>
        <v>6</v>
      </c>
      <c r="D148" t="str">
        <f t="shared" si="19"/>
        <v>5</v>
      </c>
      <c r="E148" t="str">
        <f t="shared" si="20"/>
        <v>9</v>
      </c>
      <c r="S148" s="3" t="s">
        <v>82</v>
      </c>
      <c r="T148">
        <v>1999</v>
      </c>
      <c r="U148" t="str">
        <f t="shared" si="21"/>
        <v>1</v>
      </c>
      <c r="V148" t="str">
        <f t="shared" si="22"/>
        <v>9</v>
      </c>
      <c r="W148" t="str">
        <f t="shared" si="23"/>
        <v>9</v>
      </c>
    </row>
    <row r="149" spans="1:23" x14ac:dyDescent="0.3">
      <c r="A149" s="3" t="s">
        <v>83</v>
      </c>
      <c r="B149">
        <v>50569</v>
      </c>
      <c r="C149" t="str">
        <f t="shared" si="18"/>
        <v>5</v>
      </c>
      <c r="D149" t="str">
        <f t="shared" si="19"/>
        <v>0</v>
      </c>
      <c r="E149" t="str">
        <f t="shared" si="20"/>
        <v>5</v>
      </c>
      <c r="S149" s="3" t="s">
        <v>83</v>
      </c>
      <c r="T149">
        <v>32712</v>
      </c>
      <c r="U149" t="str">
        <f t="shared" si="21"/>
        <v>3</v>
      </c>
      <c r="V149" t="str">
        <f t="shared" si="22"/>
        <v>2</v>
      </c>
      <c r="W149" t="str">
        <f t="shared" si="23"/>
        <v>7</v>
      </c>
    </row>
    <row r="150" spans="1:23" x14ac:dyDescent="0.3">
      <c r="A150" s="3" t="s">
        <v>84</v>
      </c>
      <c r="B150">
        <v>21146</v>
      </c>
      <c r="C150" t="str">
        <f t="shared" si="18"/>
        <v>2</v>
      </c>
      <c r="D150" t="str">
        <f t="shared" si="19"/>
        <v>1</v>
      </c>
      <c r="E150" t="str">
        <f t="shared" si="20"/>
        <v>1</v>
      </c>
      <c r="S150" s="3" t="s">
        <v>84</v>
      </c>
      <c r="T150">
        <v>9714</v>
      </c>
      <c r="U150" t="str">
        <f t="shared" si="21"/>
        <v>9</v>
      </c>
      <c r="V150" t="str">
        <f t="shared" si="22"/>
        <v>7</v>
      </c>
      <c r="W150" t="str">
        <f t="shared" si="23"/>
        <v>1</v>
      </c>
    </row>
    <row r="151" spans="1:23" x14ac:dyDescent="0.3">
      <c r="A151" s="3" t="s">
        <v>85</v>
      </c>
      <c r="B151">
        <v>4029</v>
      </c>
      <c r="C151" t="str">
        <f t="shared" si="18"/>
        <v>4</v>
      </c>
      <c r="D151" t="str">
        <f t="shared" si="19"/>
        <v>0</v>
      </c>
      <c r="E151" t="str">
        <f t="shared" si="20"/>
        <v>2</v>
      </c>
      <c r="S151" s="3" t="s">
        <v>85</v>
      </c>
      <c r="T151">
        <v>1717</v>
      </c>
      <c r="U151" t="str">
        <f t="shared" si="21"/>
        <v>1</v>
      </c>
      <c r="V151" t="str">
        <f t="shared" si="22"/>
        <v>7</v>
      </c>
      <c r="W151" t="str">
        <f t="shared" si="23"/>
        <v>1</v>
      </c>
    </row>
    <row r="152" spans="1:23" x14ac:dyDescent="0.3">
      <c r="A152" s="3" t="s">
        <v>86</v>
      </c>
      <c r="B152">
        <v>45945</v>
      </c>
      <c r="C152" t="str">
        <f t="shared" si="18"/>
        <v>4</v>
      </c>
      <c r="D152" t="str">
        <f t="shared" si="19"/>
        <v>5</v>
      </c>
      <c r="E152" t="str">
        <f t="shared" si="20"/>
        <v>9</v>
      </c>
      <c r="S152" s="3" t="s">
        <v>86</v>
      </c>
      <c r="T152">
        <v>44905</v>
      </c>
      <c r="U152" t="str">
        <f t="shared" si="21"/>
        <v>4</v>
      </c>
      <c r="V152" t="str">
        <f t="shared" si="22"/>
        <v>4</v>
      </c>
      <c r="W152" t="str">
        <f t="shared" si="23"/>
        <v>9</v>
      </c>
    </row>
    <row r="153" spans="1:23" x14ac:dyDescent="0.3">
      <c r="A153" s="3" t="s">
        <v>87</v>
      </c>
      <c r="B153">
        <v>18600</v>
      </c>
      <c r="C153" t="str">
        <f t="shared" si="18"/>
        <v>1</v>
      </c>
      <c r="D153" t="str">
        <f t="shared" si="19"/>
        <v>8</v>
      </c>
      <c r="E153" t="str">
        <f t="shared" si="20"/>
        <v>6</v>
      </c>
      <c r="S153" s="3" t="s">
        <v>87</v>
      </c>
      <c r="T153">
        <v>7696</v>
      </c>
      <c r="U153" t="str">
        <f t="shared" si="21"/>
        <v>7</v>
      </c>
      <c r="V153" t="str">
        <f t="shared" si="22"/>
        <v>6</v>
      </c>
      <c r="W153" t="str">
        <f t="shared" si="23"/>
        <v>9</v>
      </c>
    </row>
    <row r="154" spans="1:23" x14ac:dyDescent="0.3">
      <c r="A154" s="3" t="s">
        <v>88</v>
      </c>
      <c r="B154">
        <v>337024</v>
      </c>
      <c r="C154" t="str">
        <f t="shared" si="18"/>
        <v>3</v>
      </c>
      <c r="D154" t="str">
        <f t="shared" si="19"/>
        <v>3</v>
      </c>
      <c r="E154" t="str">
        <f t="shared" si="20"/>
        <v>7</v>
      </c>
      <c r="S154" s="3" t="s">
        <v>88</v>
      </c>
      <c r="T154">
        <v>422189</v>
      </c>
      <c r="U154" t="str">
        <f t="shared" si="21"/>
        <v>4</v>
      </c>
      <c r="V154" t="str">
        <f t="shared" si="22"/>
        <v>2</v>
      </c>
      <c r="W154" t="str">
        <f t="shared" si="23"/>
        <v>2</v>
      </c>
    </row>
    <row r="155" spans="1:23" x14ac:dyDescent="0.3">
      <c r="A155" s="3" t="s">
        <v>89</v>
      </c>
      <c r="B155">
        <v>8808</v>
      </c>
      <c r="C155" t="str">
        <f t="shared" si="18"/>
        <v>8</v>
      </c>
      <c r="D155" t="str">
        <f t="shared" si="19"/>
        <v>8</v>
      </c>
      <c r="E155" t="str">
        <f t="shared" si="20"/>
        <v>0</v>
      </c>
      <c r="S155" s="3" t="s">
        <v>89</v>
      </c>
      <c r="T155">
        <v>4796</v>
      </c>
      <c r="U155" t="str">
        <f t="shared" si="21"/>
        <v>4</v>
      </c>
      <c r="V155" t="str">
        <f t="shared" si="22"/>
        <v>7</v>
      </c>
      <c r="W155" t="str">
        <f t="shared" si="23"/>
        <v>9</v>
      </c>
    </row>
    <row r="156" spans="1:23" x14ac:dyDescent="0.3">
      <c r="A156" s="3" t="s">
        <v>90</v>
      </c>
      <c r="B156">
        <v>7758</v>
      </c>
      <c r="C156" t="str">
        <f t="shared" ref="C156:C174" si="29">LEFT(B156,1)</f>
        <v>7</v>
      </c>
      <c r="D156" t="str">
        <f t="shared" ref="D156:D219" si="30">MID(B156,2,1)</f>
        <v>7</v>
      </c>
      <c r="E156" t="str">
        <f t="shared" ref="E156:E219" si="31">MID(B156,3,1)</f>
        <v>5</v>
      </c>
      <c r="S156" s="3" t="s">
        <v>90</v>
      </c>
      <c r="T156">
        <v>3788</v>
      </c>
      <c r="U156" t="str">
        <f t="shared" ref="U156:U174" si="32">LEFT(T156,1)</f>
        <v>3</v>
      </c>
      <c r="V156" t="str">
        <f t="shared" ref="V156:V219" si="33">MID(T156,2,1)</f>
        <v>7</v>
      </c>
      <c r="W156" t="str">
        <f t="shared" ref="W156:W219" si="34">MID(T156,3,1)</f>
        <v>8</v>
      </c>
    </row>
    <row r="157" spans="1:23" x14ac:dyDescent="0.3">
      <c r="A157" s="3" t="s">
        <v>91</v>
      </c>
      <c r="B157">
        <v>2225</v>
      </c>
      <c r="C157" t="str">
        <f t="shared" si="29"/>
        <v>2</v>
      </c>
      <c r="D157" t="str">
        <f t="shared" si="30"/>
        <v>2</v>
      </c>
      <c r="E157" t="str">
        <f t="shared" si="31"/>
        <v>2</v>
      </c>
      <c r="S157" s="3" t="s">
        <v>91</v>
      </c>
      <c r="T157">
        <v>1464</v>
      </c>
      <c r="U157" t="str">
        <f t="shared" si="32"/>
        <v>1</v>
      </c>
      <c r="V157" t="str">
        <f t="shared" si="33"/>
        <v>4</v>
      </c>
      <c r="W157" t="str">
        <f t="shared" si="34"/>
        <v>6</v>
      </c>
    </row>
    <row r="158" spans="1:23" x14ac:dyDescent="0.3">
      <c r="A158" s="3" t="s">
        <v>92</v>
      </c>
      <c r="B158">
        <v>8808</v>
      </c>
      <c r="C158" t="str">
        <f t="shared" si="29"/>
        <v>8</v>
      </c>
      <c r="D158" t="str">
        <f t="shared" si="30"/>
        <v>8</v>
      </c>
      <c r="E158" t="str">
        <f t="shared" si="31"/>
        <v>0</v>
      </c>
      <c r="S158" s="3" t="s">
        <v>92</v>
      </c>
      <c r="T158">
        <v>3226</v>
      </c>
      <c r="U158" t="str">
        <f t="shared" si="32"/>
        <v>3</v>
      </c>
      <c r="V158" t="str">
        <f t="shared" si="33"/>
        <v>2</v>
      </c>
      <c r="W158" t="str">
        <f t="shared" si="34"/>
        <v>2</v>
      </c>
    </row>
    <row r="159" spans="1:23" x14ac:dyDescent="0.3">
      <c r="A159" s="3" t="s">
        <v>93</v>
      </c>
      <c r="B159">
        <v>3376</v>
      </c>
      <c r="C159" t="str">
        <f t="shared" si="29"/>
        <v>3</v>
      </c>
      <c r="D159" t="str">
        <f t="shared" si="30"/>
        <v>3</v>
      </c>
      <c r="E159" t="str">
        <f t="shared" si="31"/>
        <v>7</v>
      </c>
      <c r="S159" s="3" t="s">
        <v>93</v>
      </c>
      <c r="T159">
        <v>1384</v>
      </c>
      <c r="U159" t="str">
        <f t="shared" si="32"/>
        <v>1</v>
      </c>
      <c r="V159" t="str">
        <f t="shared" si="33"/>
        <v>3</v>
      </c>
      <c r="W159" t="str">
        <f t="shared" si="34"/>
        <v>8</v>
      </c>
    </row>
    <row r="160" spans="1:23" x14ac:dyDescent="0.3">
      <c r="A160" s="3" t="s">
        <v>94</v>
      </c>
      <c r="B160">
        <v>9727</v>
      </c>
      <c r="C160" t="str">
        <f t="shared" si="29"/>
        <v>9</v>
      </c>
      <c r="D160" t="str">
        <f t="shared" si="30"/>
        <v>7</v>
      </c>
      <c r="E160" t="str">
        <f t="shared" si="31"/>
        <v>2</v>
      </c>
      <c r="S160" s="3" t="s">
        <v>94</v>
      </c>
      <c r="T160">
        <v>4703</v>
      </c>
      <c r="U160" t="str">
        <f t="shared" si="32"/>
        <v>4</v>
      </c>
      <c r="V160" t="str">
        <f t="shared" si="33"/>
        <v>7</v>
      </c>
      <c r="W160" t="str">
        <f t="shared" si="34"/>
        <v>0</v>
      </c>
    </row>
    <row r="161" spans="1:23" x14ac:dyDescent="0.3">
      <c r="A161" s="3" t="s">
        <v>95</v>
      </c>
      <c r="B161">
        <v>105689</v>
      </c>
      <c r="C161" t="str">
        <f t="shared" si="29"/>
        <v>1</v>
      </c>
      <c r="D161" t="str">
        <f t="shared" si="30"/>
        <v>0</v>
      </c>
      <c r="E161" t="str">
        <f t="shared" si="31"/>
        <v>5</v>
      </c>
      <c r="S161" s="3" t="s">
        <v>95</v>
      </c>
      <c r="T161">
        <v>59065</v>
      </c>
      <c r="U161" t="str">
        <f t="shared" si="32"/>
        <v>5</v>
      </c>
      <c r="V161" t="str">
        <f t="shared" si="33"/>
        <v>9</v>
      </c>
      <c r="W161" t="str">
        <f t="shared" si="34"/>
        <v>0</v>
      </c>
    </row>
    <row r="162" spans="1:23" x14ac:dyDescent="0.3">
      <c r="A162" s="3" t="s">
        <v>96</v>
      </c>
      <c r="B162">
        <v>5168</v>
      </c>
      <c r="C162" t="str">
        <f t="shared" si="29"/>
        <v>5</v>
      </c>
      <c r="D162" t="str">
        <f t="shared" si="30"/>
        <v>1</v>
      </c>
      <c r="E162" t="str">
        <f t="shared" si="31"/>
        <v>6</v>
      </c>
      <c r="S162" s="3" t="s">
        <v>96</v>
      </c>
      <c r="T162">
        <v>3057</v>
      </c>
      <c r="U162" t="str">
        <f t="shared" si="32"/>
        <v>3</v>
      </c>
      <c r="V162" t="str">
        <f t="shared" si="33"/>
        <v>0</v>
      </c>
      <c r="W162" t="str">
        <f t="shared" si="34"/>
        <v>5</v>
      </c>
    </row>
    <row r="163" spans="1:23" x14ac:dyDescent="0.3">
      <c r="A163" s="3" t="s">
        <v>97</v>
      </c>
      <c r="B163">
        <v>9385</v>
      </c>
      <c r="C163" t="str">
        <f t="shared" si="29"/>
        <v>9</v>
      </c>
      <c r="D163" t="str">
        <f t="shared" si="30"/>
        <v>3</v>
      </c>
      <c r="E163" t="str">
        <f t="shared" si="31"/>
        <v>8</v>
      </c>
      <c r="S163" s="3" t="s">
        <v>97</v>
      </c>
      <c r="T163">
        <v>5309</v>
      </c>
      <c r="U163" t="str">
        <f t="shared" si="32"/>
        <v>5</v>
      </c>
      <c r="V163" t="str">
        <f t="shared" si="33"/>
        <v>3</v>
      </c>
      <c r="W163" t="str">
        <f t="shared" si="34"/>
        <v>0</v>
      </c>
    </row>
    <row r="164" spans="1:23" x14ac:dyDescent="0.3">
      <c r="A164" s="3" t="s">
        <v>98</v>
      </c>
      <c r="B164">
        <v>49209</v>
      </c>
      <c r="C164" t="str">
        <f t="shared" si="29"/>
        <v>4</v>
      </c>
      <c r="D164" t="str">
        <f t="shared" si="30"/>
        <v>9</v>
      </c>
      <c r="E164" t="str">
        <f t="shared" si="31"/>
        <v>2</v>
      </c>
      <c r="S164" s="3" t="s">
        <v>98</v>
      </c>
      <c r="T164">
        <v>51501</v>
      </c>
      <c r="U164" t="str">
        <f t="shared" si="32"/>
        <v>5</v>
      </c>
      <c r="V164" t="str">
        <f t="shared" si="33"/>
        <v>1</v>
      </c>
      <c r="W164" t="str">
        <f t="shared" si="34"/>
        <v>5</v>
      </c>
    </row>
    <row r="165" spans="1:23" x14ac:dyDescent="0.3">
      <c r="A165" s="3" t="s">
        <v>99</v>
      </c>
      <c r="B165">
        <v>15542</v>
      </c>
      <c r="C165" t="str">
        <f t="shared" si="29"/>
        <v>1</v>
      </c>
      <c r="D165" t="str">
        <f t="shared" si="30"/>
        <v>5</v>
      </c>
      <c r="E165" t="str">
        <f t="shared" si="31"/>
        <v>5</v>
      </c>
      <c r="S165" s="3" t="s">
        <v>99</v>
      </c>
      <c r="T165">
        <v>6244</v>
      </c>
      <c r="U165" t="str">
        <f t="shared" si="32"/>
        <v>6</v>
      </c>
      <c r="V165" t="str">
        <f t="shared" si="33"/>
        <v>2</v>
      </c>
      <c r="W165" t="str">
        <f t="shared" si="34"/>
        <v>4</v>
      </c>
    </row>
    <row r="166" spans="1:23" x14ac:dyDescent="0.3">
      <c r="A166" s="3" t="s">
        <v>100</v>
      </c>
      <c r="B166">
        <v>2905</v>
      </c>
      <c r="C166" t="str">
        <f t="shared" si="29"/>
        <v>2</v>
      </c>
      <c r="D166" t="str">
        <f t="shared" si="30"/>
        <v>9</v>
      </c>
      <c r="E166" t="str">
        <f t="shared" si="31"/>
        <v>0</v>
      </c>
      <c r="S166" s="3" t="s">
        <v>100</v>
      </c>
      <c r="T166">
        <v>1712</v>
      </c>
      <c r="U166" t="str">
        <f t="shared" si="32"/>
        <v>1</v>
      </c>
      <c r="V166" t="str">
        <f t="shared" si="33"/>
        <v>7</v>
      </c>
      <c r="W166" t="str">
        <f t="shared" si="34"/>
        <v>1</v>
      </c>
    </row>
    <row r="167" spans="1:23" x14ac:dyDescent="0.3">
      <c r="A167" s="3" t="s">
        <v>101</v>
      </c>
      <c r="B167">
        <v>22118</v>
      </c>
      <c r="C167" t="str">
        <f t="shared" si="29"/>
        <v>2</v>
      </c>
      <c r="D167" t="str">
        <f t="shared" si="30"/>
        <v>2</v>
      </c>
      <c r="E167" t="str">
        <f t="shared" si="31"/>
        <v>1</v>
      </c>
      <c r="S167" s="3" t="s">
        <v>101</v>
      </c>
      <c r="T167">
        <v>15852</v>
      </c>
      <c r="U167" t="str">
        <f t="shared" si="32"/>
        <v>1</v>
      </c>
      <c r="V167" t="str">
        <f t="shared" si="33"/>
        <v>5</v>
      </c>
      <c r="W167" t="str">
        <f t="shared" si="34"/>
        <v>8</v>
      </c>
    </row>
    <row r="168" spans="1:23" x14ac:dyDescent="0.3">
      <c r="A168" s="3" t="s">
        <v>102</v>
      </c>
      <c r="B168">
        <v>56475</v>
      </c>
      <c r="C168" t="str">
        <f t="shared" si="29"/>
        <v>5</v>
      </c>
      <c r="D168" t="str">
        <f t="shared" si="30"/>
        <v>6</v>
      </c>
      <c r="E168" t="str">
        <f t="shared" si="31"/>
        <v>4</v>
      </c>
      <c r="S168" s="3" t="s">
        <v>102</v>
      </c>
      <c r="T168">
        <v>31847</v>
      </c>
      <c r="U168" t="str">
        <f t="shared" si="32"/>
        <v>3</v>
      </c>
      <c r="V168" t="str">
        <f t="shared" si="33"/>
        <v>1</v>
      </c>
      <c r="W168" t="str">
        <f t="shared" si="34"/>
        <v>8</v>
      </c>
    </row>
    <row r="169" spans="1:23" x14ac:dyDescent="0.3">
      <c r="A169" s="3" t="s">
        <v>103</v>
      </c>
      <c r="B169">
        <v>18019</v>
      </c>
      <c r="C169" t="str">
        <f t="shared" si="29"/>
        <v>1</v>
      </c>
      <c r="D169" t="str">
        <f t="shared" si="30"/>
        <v>8</v>
      </c>
      <c r="E169" t="str">
        <f t="shared" si="31"/>
        <v>0</v>
      </c>
      <c r="S169" s="3" t="s">
        <v>103</v>
      </c>
      <c r="T169">
        <v>8824</v>
      </c>
      <c r="U169" t="str">
        <f t="shared" si="32"/>
        <v>8</v>
      </c>
      <c r="V169" t="str">
        <f t="shared" si="33"/>
        <v>8</v>
      </c>
      <c r="W169" t="str">
        <f t="shared" si="34"/>
        <v>2</v>
      </c>
    </row>
    <row r="170" spans="1:23" x14ac:dyDescent="0.3">
      <c r="A170" s="3" t="s">
        <v>104</v>
      </c>
      <c r="B170">
        <v>19187</v>
      </c>
      <c r="C170" t="str">
        <f t="shared" si="29"/>
        <v>1</v>
      </c>
      <c r="D170" t="str">
        <f t="shared" si="30"/>
        <v>9</v>
      </c>
      <c r="E170" t="str">
        <f t="shared" si="31"/>
        <v>1</v>
      </c>
      <c r="S170" s="3" t="s">
        <v>104</v>
      </c>
      <c r="T170">
        <v>9423</v>
      </c>
      <c r="U170" t="str">
        <f t="shared" si="32"/>
        <v>9</v>
      </c>
      <c r="V170" t="str">
        <f t="shared" si="33"/>
        <v>4</v>
      </c>
      <c r="W170" t="str">
        <f t="shared" si="34"/>
        <v>2</v>
      </c>
    </row>
    <row r="171" spans="1:23" x14ac:dyDescent="0.3">
      <c r="A171" s="3" t="s">
        <v>105</v>
      </c>
      <c r="B171">
        <v>21816</v>
      </c>
      <c r="C171" t="str">
        <f t="shared" si="29"/>
        <v>2</v>
      </c>
      <c r="D171" t="str">
        <f t="shared" si="30"/>
        <v>1</v>
      </c>
      <c r="E171" t="str">
        <f t="shared" si="31"/>
        <v>8</v>
      </c>
      <c r="S171" s="3" t="s">
        <v>105</v>
      </c>
      <c r="T171">
        <v>15941</v>
      </c>
      <c r="U171" t="str">
        <f t="shared" si="32"/>
        <v>1</v>
      </c>
      <c r="V171" t="str">
        <f t="shared" si="33"/>
        <v>5</v>
      </c>
      <c r="W171" t="str">
        <f t="shared" si="34"/>
        <v>9</v>
      </c>
    </row>
    <row r="172" spans="1:23" x14ac:dyDescent="0.3">
      <c r="A172" s="3" t="s">
        <v>106</v>
      </c>
      <c r="B172">
        <v>60744</v>
      </c>
      <c r="C172" t="str">
        <f t="shared" si="29"/>
        <v>6</v>
      </c>
      <c r="D172" t="str">
        <f t="shared" si="30"/>
        <v>0</v>
      </c>
      <c r="E172" t="str">
        <f t="shared" si="31"/>
        <v>7</v>
      </c>
      <c r="S172" s="3" t="s">
        <v>106</v>
      </c>
      <c r="T172">
        <v>150524</v>
      </c>
      <c r="U172" t="str">
        <f t="shared" si="32"/>
        <v>1</v>
      </c>
      <c r="V172" t="str">
        <f t="shared" si="33"/>
        <v>5</v>
      </c>
      <c r="W172" t="str">
        <f t="shared" si="34"/>
        <v>0</v>
      </c>
    </row>
    <row r="173" spans="1:23" x14ac:dyDescent="0.3">
      <c r="A173" s="3" t="s">
        <v>107</v>
      </c>
      <c r="B173">
        <v>255268</v>
      </c>
      <c r="C173" t="str">
        <f t="shared" si="29"/>
        <v>2</v>
      </c>
      <c r="D173" t="str">
        <f t="shared" si="30"/>
        <v>5</v>
      </c>
      <c r="E173" t="str">
        <f t="shared" si="31"/>
        <v>5</v>
      </c>
      <c r="S173" s="3" t="s">
        <v>107</v>
      </c>
      <c r="T173">
        <v>553832</v>
      </c>
      <c r="U173" t="str">
        <f t="shared" si="32"/>
        <v>5</v>
      </c>
      <c r="V173" t="str">
        <f t="shared" si="33"/>
        <v>5</v>
      </c>
      <c r="W173" t="str">
        <f t="shared" si="34"/>
        <v>3</v>
      </c>
    </row>
    <row r="174" spans="1:23" x14ac:dyDescent="0.3">
      <c r="A174" s="3" t="s">
        <v>108</v>
      </c>
      <c r="B174">
        <v>12122</v>
      </c>
      <c r="C174" t="str">
        <f t="shared" si="29"/>
        <v>1</v>
      </c>
      <c r="D174" t="str">
        <f t="shared" si="30"/>
        <v>2</v>
      </c>
      <c r="E174" t="str">
        <f t="shared" si="31"/>
        <v>1</v>
      </c>
      <c r="S174" s="3" t="s">
        <v>108</v>
      </c>
      <c r="T174">
        <v>5684</v>
      </c>
      <c r="U174" t="str">
        <f t="shared" si="32"/>
        <v>5</v>
      </c>
      <c r="V174" t="str">
        <f t="shared" si="33"/>
        <v>6</v>
      </c>
      <c r="W174" t="str">
        <f t="shared" si="34"/>
        <v>8</v>
      </c>
    </row>
  </sheetData>
  <mergeCells count="8">
    <mergeCell ref="Y112:Z112"/>
    <mergeCell ref="G134:H134"/>
    <mergeCell ref="A1:H1"/>
    <mergeCell ref="A4:B4"/>
    <mergeCell ref="AL22:AM22"/>
    <mergeCell ref="A91:B91"/>
    <mergeCell ref="S91:T91"/>
    <mergeCell ref="G111:H1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1445-990F-4832-8B62-AD159BE7C832}">
  <sheetPr>
    <pageSetUpPr fitToPage="1"/>
  </sheetPr>
  <dimension ref="A1"/>
  <sheetViews>
    <sheetView topLeftCell="A22" zoomScale="70" zoomScaleNormal="70" workbookViewId="0">
      <selection activeCell="U61" sqref="U61"/>
    </sheetView>
  </sheetViews>
  <sheetFormatPr defaultRowHeight="14.4" x14ac:dyDescent="0.3"/>
  <sheetData/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 2020</vt:lpstr>
      <vt:lpstr>2020 Vote Analysis</vt:lpstr>
      <vt:lpstr>2020 Third Digit Analysis</vt:lpstr>
      <vt:lpstr>2020 Graphs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2020-11-05T18:18:45Z</cp:lastPrinted>
  <dcterms:created xsi:type="dcterms:W3CDTF">2020-11-05T05:14:41Z</dcterms:created>
  <dcterms:modified xsi:type="dcterms:W3CDTF">2020-11-05T18:57:21Z</dcterms:modified>
</cp:coreProperties>
</file>