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F:\Work\NLTU\SA\"/>
    </mc:Choice>
  </mc:AlternateContent>
  <xr:revisionPtr revIDLastSave="0" documentId="13_ncr:1_{31A6B4DF-6751-429C-B92F-B7054C18DE2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2">
      <go:sheetsCustomData xmlns:go="http://customooxmlschemas.google.com/" r:id="rId5" roundtripDataChecksum="S4odzh4lm2mH9yLFCE/16m4k55BuYYAhhgR+XkYWeGw="/>
    </ext>
  </extLst>
</workbook>
</file>

<file path=xl/calcChain.xml><?xml version="1.0" encoding="utf-8"?>
<calcChain xmlns="http://schemas.openxmlformats.org/spreadsheetml/2006/main">
  <c r="H162" i="1" l="1"/>
  <c r="H161" i="1"/>
  <c r="H160" i="1"/>
  <c r="H159" i="1"/>
  <c r="G162" i="1"/>
  <c r="G161" i="1"/>
  <c r="G160" i="1"/>
  <c r="G159" i="1"/>
  <c r="F162" i="1"/>
  <c r="F161" i="1"/>
  <c r="F160" i="1"/>
  <c r="F159" i="1"/>
  <c r="E162" i="1"/>
  <c r="E161" i="1"/>
  <c r="E160" i="1"/>
  <c r="D162" i="1"/>
  <c r="D161" i="1"/>
  <c r="D160" i="1"/>
  <c r="D159" i="1"/>
  <c r="C161" i="1"/>
  <c r="C162" i="1"/>
  <c r="C160" i="1"/>
  <c r="C159" i="1"/>
  <c r="B162" i="1"/>
  <c r="B161" i="1"/>
  <c r="B160" i="1"/>
  <c r="B159" i="1"/>
  <c r="E159" i="1"/>
  <c r="Q20" i="1"/>
  <c r="P20" i="1"/>
  <c r="O20" i="1"/>
  <c r="N20" i="1"/>
  <c r="M20" i="1"/>
  <c r="L20" i="1"/>
  <c r="K20" i="1"/>
  <c r="Q19" i="1"/>
  <c r="P19" i="1"/>
  <c r="O19" i="1"/>
  <c r="N19" i="1"/>
  <c r="M19" i="1"/>
  <c r="L19" i="1"/>
  <c r="K19" i="1"/>
  <c r="Q18" i="1"/>
  <c r="P18" i="1"/>
  <c r="O18" i="1"/>
  <c r="N18" i="1"/>
  <c r="M18" i="1"/>
  <c r="L18" i="1"/>
  <c r="K18" i="1"/>
  <c r="Q17" i="1"/>
  <c r="P17" i="1"/>
  <c r="O17" i="1"/>
  <c r="N17" i="1"/>
  <c r="M17" i="1"/>
  <c r="L17" i="1"/>
  <c r="K17" i="1"/>
  <c r="Q13" i="1"/>
  <c r="P80" i="1" s="1"/>
  <c r="P13" i="1"/>
  <c r="O13" i="1"/>
  <c r="N13" i="1"/>
  <c r="M86" i="1" s="1"/>
  <c r="M13" i="1"/>
  <c r="L86" i="1" s="1"/>
  <c r="L13" i="1"/>
  <c r="K81" i="1" s="1"/>
  <c r="K13" i="1"/>
  <c r="J81" i="1" s="1"/>
  <c r="Q12" i="1"/>
  <c r="P74" i="1" s="1"/>
  <c r="P12" i="1"/>
  <c r="O75" i="1" s="1"/>
  <c r="O12" i="1"/>
  <c r="N75" i="1" s="1"/>
  <c r="N12" i="1"/>
  <c r="M71" i="1" s="1"/>
  <c r="M12" i="1"/>
  <c r="L71" i="1" s="1"/>
  <c r="L12" i="1"/>
  <c r="K71" i="1" s="1"/>
  <c r="K12" i="1"/>
  <c r="J74" i="1" s="1"/>
  <c r="Q11" i="1"/>
  <c r="P57" i="1" s="1"/>
  <c r="P11" i="1"/>
  <c r="O57" i="1" s="1"/>
  <c r="O11" i="1"/>
  <c r="N57" i="1" s="1"/>
  <c r="N11" i="1"/>
  <c r="M56" i="1" s="1"/>
  <c r="M11" i="1"/>
  <c r="L56" i="1" s="1"/>
  <c r="L11" i="1"/>
  <c r="K56" i="1" s="1"/>
  <c r="K11" i="1"/>
  <c r="J59" i="1" s="1"/>
  <c r="Q10" i="1"/>
  <c r="P42" i="1" s="1"/>
  <c r="P10" i="1"/>
  <c r="O42" i="1" s="1"/>
  <c r="O10" i="1"/>
  <c r="N42" i="1" s="1"/>
  <c r="N10" i="1"/>
  <c r="M41" i="1" s="1"/>
  <c r="M10" i="1"/>
  <c r="L41" i="1" s="1"/>
  <c r="L10" i="1"/>
  <c r="K41" i="1" s="1"/>
  <c r="K10" i="1"/>
  <c r="J40" i="1" s="1"/>
  <c r="Q6" i="1"/>
  <c r="P6" i="1"/>
  <c r="W85" i="1" s="1"/>
  <c r="O6" i="1"/>
  <c r="F84" i="1" s="1"/>
  <c r="N6" i="1"/>
  <c r="E88" i="1" s="1"/>
  <c r="M6" i="1"/>
  <c r="L6" i="1"/>
  <c r="C83" i="1" s="1"/>
  <c r="K6" i="1"/>
  <c r="B83" i="1" s="1"/>
  <c r="Q5" i="1"/>
  <c r="P5" i="1"/>
  <c r="O5" i="1"/>
  <c r="N5" i="1"/>
  <c r="M5" i="1"/>
  <c r="L5" i="1"/>
  <c r="S73" i="1" s="1"/>
  <c r="K5" i="1"/>
  <c r="B73" i="1" s="1"/>
  <c r="Q4" i="1"/>
  <c r="P4" i="1"/>
  <c r="G56" i="1" s="1"/>
  <c r="O4" i="1"/>
  <c r="V59" i="1" s="1"/>
  <c r="N4" i="1"/>
  <c r="E56" i="1" s="1"/>
  <c r="M4" i="1"/>
  <c r="L4" i="1"/>
  <c r="S56" i="1" s="1"/>
  <c r="K4" i="1"/>
  <c r="R56" i="1" s="1"/>
  <c r="Q3" i="1"/>
  <c r="P3" i="1"/>
  <c r="O3" i="1"/>
  <c r="N3" i="1"/>
  <c r="M3" i="1"/>
  <c r="T40" i="1" s="1"/>
  <c r="L3" i="1"/>
  <c r="K3" i="1"/>
  <c r="R40" i="1" s="1"/>
  <c r="X91" i="1" l="1"/>
  <c r="X87" i="1"/>
  <c r="P151" i="1" s="1"/>
  <c r="X83" i="1"/>
  <c r="P147" i="1" s="1"/>
  <c r="X79" i="1"/>
  <c r="P143" i="1" s="1"/>
  <c r="H154" i="1"/>
  <c r="H91" i="1"/>
  <c r="H87" i="1"/>
  <c r="H83" i="1"/>
  <c r="H79" i="1"/>
  <c r="X88" i="1"/>
  <c r="H152" i="1" s="1"/>
  <c r="X84" i="1"/>
  <c r="P148" i="1" s="1"/>
  <c r="X80" i="1"/>
  <c r="P144" i="1" s="1"/>
  <c r="H88" i="1"/>
  <c r="H84" i="1"/>
  <c r="H80" i="1"/>
  <c r="X89" i="1"/>
  <c r="P153" i="1" s="1"/>
  <c r="X85" i="1"/>
  <c r="P149" i="1" s="1"/>
  <c r="X81" i="1"/>
  <c r="P145" i="1" s="1"/>
  <c r="X90" i="1"/>
  <c r="P154" i="1" s="1"/>
  <c r="X86" i="1"/>
  <c r="P150" i="1" s="1"/>
  <c r="X82" i="1"/>
  <c r="H146" i="1" s="1"/>
  <c r="H149" i="1"/>
  <c r="H90" i="1"/>
  <c r="H86" i="1"/>
  <c r="H82" i="1"/>
  <c r="O99" i="1"/>
  <c r="U75" i="1"/>
  <c r="N88" i="1"/>
  <c r="N84" i="1"/>
  <c r="N80" i="1"/>
  <c r="N89" i="1"/>
  <c r="N85" i="1"/>
  <c r="N81" i="1"/>
  <c r="N90" i="1"/>
  <c r="N86" i="1"/>
  <c r="N82" i="1"/>
  <c r="N91" i="1"/>
  <c r="N87" i="1"/>
  <c r="N83" i="1"/>
  <c r="N79" i="1"/>
  <c r="G31" i="1"/>
  <c r="U31" i="1"/>
  <c r="E95" i="1" s="1"/>
  <c r="K32" i="1"/>
  <c r="X32" i="1"/>
  <c r="H96" i="1" s="1"/>
  <c r="N33" i="1"/>
  <c r="D34" i="1"/>
  <c r="R34" i="1"/>
  <c r="G35" i="1"/>
  <c r="U35" i="1"/>
  <c r="K36" i="1"/>
  <c r="X36" i="1"/>
  <c r="N37" i="1"/>
  <c r="D38" i="1"/>
  <c r="R38" i="1"/>
  <c r="G39" i="1"/>
  <c r="U39" i="1"/>
  <c r="K40" i="1"/>
  <c r="X40" i="1"/>
  <c r="P104" i="1" s="1"/>
  <c r="N41" i="1"/>
  <c r="D42" i="1"/>
  <c r="R42" i="1"/>
  <c r="G43" i="1"/>
  <c r="O107" i="1" s="1"/>
  <c r="U43" i="1"/>
  <c r="K47" i="1"/>
  <c r="X47" i="1"/>
  <c r="H111" i="1" s="1"/>
  <c r="N48" i="1"/>
  <c r="D49" i="1"/>
  <c r="R49" i="1"/>
  <c r="G50" i="1"/>
  <c r="U50" i="1"/>
  <c r="K51" i="1"/>
  <c r="X51" i="1"/>
  <c r="P115" i="1" s="1"/>
  <c r="N52" i="1"/>
  <c r="D53" i="1"/>
  <c r="D117" i="1" s="1"/>
  <c r="R53" i="1"/>
  <c r="G54" i="1"/>
  <c r="U54" i="1"/>
  <c r="K55" i="1"/>
  <c r="X55" i="1"/>
  <c r="H119" i="1" s="1"/>
  <c r="N56" i="1"/>
  <c r="D57" i="1"/>
  <c r="R57" i="1"/>
  <c r="G58" i="1"/>
  <c r="U58" i="1"/>
  <c r="K59" i="1"/>
  <c r="X59" i="1"/>
  <c r="H123" i="1" s="1"/>
  <c r="N63" i="1"/>
  <c r="D64" i="1"/>
  <c r="R64" i="1"/>
  <c r="G65" i="1"/>
  <c r="U65" i="1"/>
  <c r="E129" i="1" s="1"/>
  <c r="K66" i="1"/>
  <c r="X66" i="1"/>
  <c r="N67" i="1"/>
  <c r="D68" i="1"/>
  <c r="R68" i="1"/>
  <c r="G69" i="1"/>
  <c r="O133" i="1" s="1"/>
  <c r="U69" i="1"/>
  <c r="M133" i="1" s="1"/>
  <c r="K70" i="1"/>
  <c r="X70" i="1"/>
  <c r="N71" i="1"/>
  <c r="D72" i="1"/>
  <c r="R72" i="1"/>
  <c r="G73" i="1"/>
  <c r="U73" i="1"/>
  <c r="M137" i="1" s="1"/>
  <c r="K74" i="1"/>
  <c r="X74" i="1"/>
  <c r="P138" i="1" s="1"/>
  <c r="W75" i="1"/>
  <c r="L82" i="1"/>
  <c r="S84" i="1"/>
  <c r="K148" i="1" s="1"/>
  <c r="B87" i="1"/>
  <c r="J89" i="1"/>
  <c r="O89" i="1"/>
  <c r="O85" i="1"/>
  <c r="O81" i="1"/>
  <c r="O90" i="1"/>
  <c r="O86" i="1"/>
  <c r="O82" i="1"/>
  <c r="O88" i="1"/>
  <c r="O84" i="1"/>
  <c r="O80" i="1"/>
  <c r="H31" i="1"/>
  <c r="V31" i="1"/>
  <c r="F95" i="1" s="1"/>
  <c r="L32" i="1"/>
  <c r="B33" i="1"/>
  <c r="O33" i="1"/>
  <c r="E34" i="1"/>
  <c r="S34" i="1"/>
  <c r="H35" i="1"/>
  <c r="V35" i="1"/>
  <c r="L36" i="1"/>
  <c r="B37" i="1"/>
  <c r="O37" i="1"/>
  <c r="E38" i="1"/>
  <c r="S38" i="1"/>
  <c r="H39" i="1"/>
  <c r="V39" i="1"/>
  <c r="N103" i="1" s="1"/>
  <c r="L40" i="1"/>
  <c r="B41" i="1"/>
  <c r="O41" i="1"/>
  <c r="E42" i="1"/>
  <c r="S42" i="1"/>
  <c r="H43" i="1"/>
  <c r="V43" i="1"/>
  <c r="L47" i="1"/>
  <c r="B48" i="1"/>
  <c r="O48" i="1"/>
  <c r="E49" i="1"/>
  <c r="S49" i="1"/>
  <c r="K113" i="1" s="1"/>
  <c r="H50" i="1"/>
  <c r="V50" i="1"/>
  <c r="L51" i="1"/>
  <c r="B52" i="1"/>
  <c r="O52" i="1"/>
  <c r="E53" i="1"/>
  <c r="S53" i="1"/>
  <c r="H54" i="1"/>
  <c r="V54" i="1"/>
  <c r="L55" i="1"/>
  <c r="B56" i="1"/>
  <c r="O56" i="1"/>
  <c r="E57" i="1"/>
  <c r="E121" i="1" s="1"/>
  <c r="S57" i="1"/>
  <c r="H58" i="1"/>
  <c r="V58" i="1"/>
  <c r="L59" i="1"/>
  <c r="B63" i="1"/>
  <c r="O63" i="1"/>
  <c r="E64" i="1"/>
  <c r="S64" i="1"/>
  <c r="H65" i="1"/>
  <c r="V65" i="1"/>
  <c r="L66" i="1"/>
  <c r="B67" i="1"/>
  <c r="B131" i="1" s="1"/>
  <c r="O67" i="1"/>
  <c r="E68" i="1"/>
  <c r="S68" i="1"/>
  <c r="H69" i="1"/>
  <c r="V69" i="1"/>
  <c r="L70" i="1"/>
  <c r="B71" i="1"/>
  <c r="O71" i="1"/>
  <c r="E72" i="1"/>
  <c r="S72" i="1"/>
  <c r="H73" i="1"/>
  <c r="P137" i="1" s="1"/>
  <c r="V73" i="1"/>
  <c r="F137" i="1" s="1"/>
  <c r="L74" i="1"/>
  <c r="B75" i="1"/>
  <c r="B79" i="1"/>
  <c r="S80" i="1"/>
  <c r="M82" i="1"/>
  <c r="T84" i="1"/>
  <c r="C87" i="1"/>
  <c r="V89" i="1"/>
  <c r="O135" i="1"/>
  <c r="P89" i="1"/>
  <c r="P85" i="1"/>
  <c r="P81" i="1"/>
  <c r="P90" i="1"/>
  <c r="P86" i="1"/>
  <c r="P82" i="1"/>
  <c r="P146" i="1" s="1"/>
  <c r="J31" i="1"/>
  <c r="W31" i="1"/>
  <c r="O95" i="1" s="1"/>
  <c r="M32" i="1"/>
  <c r="C33" i="1"/>
  <c r="P33" i="1"/>
  <c r="F34" i="1"/>
  <c r="T34" i="1"/>
  <c r="J35" i="1"/>
  <c r="W35" i="1"/>
  <c r="M36" i="1"/>
  <c r="C37" i="1"/>
  <c r="P37" i="1"/>
  <c r="F38" i="1"/>
  <c r="T38" i="1"/>
  <c r="J39" i="1"/>
  <c r="W39" i="1"/>
  <c r="O103" i="1" s="1"/>
  <c r="M40" i="1"/>
  <c r="C41" i="1"/>
  <c r="P41" i="1"/>
  <c r="F42" i="1"/>
  <c r="T42" i="1"/>
  <c r="J43" i="1"/>
  <c r="W43" i="1"/>
  <c r="G107" i="1" s="1"/>
  <c r="M47" i="1"/>
  <c r="C48" i="1"/>
  <c r="P48" i="1"/>
  <c r="F49" i="1"/>
  <c r="T49" i="1"/>
  <c r="J50" i="1"/>
  <c r="W50" i="1"/>
  <c r="M51" i="1"/>
  <c r="C52" i="1"/>
  <c r="P52" i="1"/>
  <c r="F53" i="1"/>
  <c r="T53" i="1"/>
  <c r="J54" i="1"/>
  <c r="W54" i="1"/>
  <c r="M55" i="1"/>
  <c r="C56" i="1"/>
  <c r="P56" i="1"/>
  <c r="F57" i="1"/>
  <c r="T57" i="1"/>
  <c r="J58" i="1"/>
  <c r="W58" i="1"/>
  <c r="M59" i="1"/>
  <c r="C63" i="1"/>
  <c r="P63" i="1"/>
  <c r="F64" i="1"/>
  <c r="T64" i="1"/>
  <c r="L128" i="1" s="1"/>
  <c r="J65" i="1"/>
  <c r="W65" i="1"/>
  <c r="O129" i="1" s="1"/>
  <c r="M66" i="1"/>
  <c r="C67" i="1"/>
  <c r="P67" i="1"/>
  <c r="F68" i="1"/>
  <c r="T68" i="1"/>
  <c r="D132" i="1" s="1"/>
  <c r="J69" i="1"/>
  <c r="W69" i="1"/>
  <c r="G133" i="1" s="1"/>
  <c r="M70" i="1"/>
  <c r="C71" i="1"/>
  <c r="P71" i="1"/>
  <c r="F72" i="1"/>
  <c r="T72" i="1"/>
  <c r="J73" i="1"/>
  <c r="W73" i="1"/>
  <c r="G137" i="1" s="1"/>
  <c r="M74" i="1"/>
  <c r="C75" i="1"/>
  <c r="C79" i="1"/>
  <c r="T80" i="1"/>
  <c r="W82" i="1"/>
  <c r="F85" i="1"/>
  <c r="M87" i="1"/>
  <c r="W89" i="1"/>
  <c r="H115" i="1"/>
  <c r="K120" i="1"/>
  <c r="P129" i="1"/>
  <c r="X75" i="1"/>
  <c r="P139" i="1" s="1"/>
  <c r="H75" i="1"/>
  <c r="K31" i="1"/>
  <c r="X31" i="1"/>
  <c r="P95" i="1" s="1"/>
  <c r="N32" i="1"/>
  <c r="D33" i="1"/>
  <c r="R33" i="1"/>
  <c r="B97" i="1" s="1"/>
  <c r="G34" i="1"/>
  <c r="U34" i="1"/>
  <c r="M98" i="1" s="1"/>
  <c r="K35" i="1"/>
  <c r="X35" i="1"/>
  <c r="H99" i="1" s="1"/>
  <c r="N36" i="1"/>
  <c r="D37" i="1"/>
  <c r="R37" i="1"/>
  <c r="G38" i="1"/>
  <c r="U38" i="1"/>
  <c r="K39" i="1"/>
  <c r="X39" i="1"/>
  <c r="H103" i="1" s="1"/>
  <c r="N40" i="1"/>
  <c r="D41" i="1"/>
  <c r="R41" i="1"/>
  <c r="J105" i="1" s="1"/>
  <c r="G42" i="1"/>
  <c r="U42" i="1"/>
  <c r="K43" i="1"/>
  <c r="X43" i="1"/>
  <c r="P107" i="1" s="1"/>
  <c r="N47" i="1"/>
  <c r="D48" i="1"/>
  <c r="R48" i="1"/>
  <c r="G49" i="1"/>
  <c r="U49" i="1"/>
  <c r="K50" i="1"/>
  <c r="X50" i="1"/>
  <c r="P114" i="1" s="1"/>
  <c r="N51" i="1"/>
  <c r="N115" i="1" s="1"/>
  <c r="D52" i="1"/>
  <c r="R52" i="1"/>
  <c r="G53" i="1"/>
  <c r="U53" i="1"/>
  <c r="E117" i="1" s="1"/>
  <c r="K54" i="1"/>
  <c r="X54" i="1"/>
  <c r="P118" i="1" s="1"/>
  <c r="N55" i="1"/>
  <c r="D56" i="1"/>
  <c r="G57" i="1"/>
  <c r="U57" i="1"/>
  <c r="K58" i="1"/>
  <c r="X58" i="1"/>
  <c r="P122" i="1" s="1"/>
  <c r="N59" i="1"/>
  <c r="D63" i="1"/>
  <c r="R63" i="1"/>
  <c r="G64" i="1"/>
  <c r="U64" i="1"/>
  <c r="M128" i="1" s="1"/>
  <c r="K65" i="1"/>
  <c r="X65" i="1"/>
  <c r="N66" i="1"/>
  <c r="D67" i="1"/>
  <c r="R67" i="1"/>
  <c r="G68" i="1"/>
  <c r="U68" i="1"/>
  <c r="E132" i="1" s="1"/>
  <c r="K69" i="1"/>
  <c r="X69" i="1"/>
  <c r="H133" i="1" s="1"/>
  <c r="N70" i="1"/>
  <c r="D71" i="1"/>
  <c r="R71" i="1"/>
  <c r="G72" i="1"/>
  <c r="U72" i="1"/>
  <c r="M136" i="1" s="1"/>
  <c r="K73" i="1"/>
  <c r="X73" i="1"/>
  <c r="H137" i="1" s="1"/>
  <c r="N74" i="1"/>
  <c r="D75" i="1"/>
  <c r="D79" i="1"/>
  <c r="U80" i="1"/>
  <c r="H85" i="1"/>
  <c r="O87" i="1"/>
  <c r="L90" i="1"/>
  <c r="F152" i="1"/>
  <c r="F138" i="1"/>
  <c r="V75" i="1"/>
  <c r="N139" i="1" s="1"/>
  <c r="J112" i="1"/>
  <c r="L31" i="1"/>
  <c r="B32" i="1"/>
  <c r="O32" i="1"/>
  <c r="E33" i="1"/>
  <c r="E97" i="1" s="1"/>
  <c r="S33" i="1"/>
  <c r="H34" i="1"/>
  <c r="V34" i="1"/>
  <c r="L35" i="1"/>
  <c r="B36" i="1"/>
  <c r="O36" i="1"/>
  <c r="E37" i="1"/>
  <c r="S37" i="1"/>
  <c r="H38" i="1"/>
  <c r="V38" i="1"/>
  <c r="L39" i="1"/>
  <c r="B40" i="1"/>
  <c r="J104" i="1" s="1"/>
  <c r="O40" i="1"/>
  <c r="E41" i="1"/>
  <c r="S41" i="1"/>
  <c r="H42" i="1"/>
  <c r="V42" i="1"/>
  <c r="L43" i="1"/>
  <c r="B47" i="1"/>
  <c r="O47" i="1"/>
  <c r="E48" i="1"/>
  <c r="S48" i="1"/>
  <c r="H49" i="1"/>
  <c r="V49" i="1"/>
  <c r="N113" i="1" s="1"/>
  <c r="L50" i="1"/>
  <c r="B51" i="1"/>
  <c r="O51" i="1"/>
  <c r="E52" i="1"/>
  <c r="S52" i="1"/>
  <c r="C116" i="1" s="1"/>
  <c r="H53" i="1"/>
  <c r="V53" i="1"/>
  <c r="L54" i="1"/>
  <c r="B55" i="1"/>
  <c r="O55" i="1"/>
  <c r="H57" i="1"/>
  <c r="V57" i="1"/>
  <c r="N121" i="1" s="1"/>
  <c r="L58" i="1"/>
  <c r="B59" i="1"/>
  <c r="O59" i="1"/>
  <c r="E63" i="1"/>
  <c r="S63" i="1"/>
  <c r="H64" i="1"/>
  <c r="V64" i="1"/>
  <c r="N128" i="1" s="1"/>
  <c r="L65" i="1"/>
  <c r="B66" i="1"/>
  <c r="O66" i="1"/>
  <c r="E67" i="1"/>
  <c r="S67" i="1"/>
  <c r="C131" i="1" s="1"/>
  <c r="H68" i="1"/>
  <c r="V68" i="1"/>
  <c r="N132" i="1" s="1"/>
  <c r="L69" i="1"/>
  <c r="B70" i="1"/>
  <c r="O70" i="1"/>
  <c r="E71" i="1"/>
  <c r="S71" i="1"/>
  <c r="H72" i="1"/>
  <c r="V72" i="1"/>
  <c r="N136" i="1" s="1"/>
  <c r="L73" i="1"/>
  <c r="B74" i="1"/>
  <c r="O74" i="1"/>
  <c r="E75" i="1"/>
  <c r="M139" i="1" s="1"/>
  <c r="M79" i="1"/>
  <c r="F81" i="1"/>
  <c r="J85" i="1"/>
  <c r="P87" i="1"/>
  <c r="H151" i="1" s="1"/>
  <c r="M90" i="1"/>
  <c r="M134" i="1"/>
  <c r="C120" i="1"/>
  <c r="C119" i="1"/>
  <c r="K112" i="1"/>
  <c r="L123" i="1"/>
  <c r="D112" i="1"/>
  <c r="D115" i="1"/>
  <c r="R89" i="1"/>
  <c r="B153" i="1" s="1"/>
  <c r="R85" i="1"/>
  <c r="B149" i="1" s="1"/>
  <c r="R81" i="1"/>
  <c r="B145" i="1" s="1"/>
  <c r="J153" i="1"/>
  <c r="B89" i="1"/>
  <c r="B85" i="1"/>
  <c r="B81" i="1"/>
  <c r="J145" i="1" s="1"/>
  <c r="R90" i="1"/>
  <c r="J154" i="1" s="1"/>
  <c r="R86" i="1"/>
  <c r="J150" i="1" s="1"/>
  <c r="R82" i="1"/>
  <c r="J146" i="1" s="1"/>
  <c r="B90" i="1"/>
  <c r="B86" i="1"/>
  <c r="B82" i="1"/>
  <c r="R91" i="1"/>
  <c r="B155" i="1" s="1"/>
  <c r="R87" i="1"/>
  <c r="B151" i="1" s="1"/>
  <c r="R83" i="1"/>
  <c r="B147" i="1" s="1"/>
  <c r="R88" i="1"/>
  <c r="J152" i="1" s="1"/>
  <c r="R84" i="1"/>
  <c r="J148" i="1" s="1"/>
  <c r="R80" i="1"/>
  <c r="B144" i="1" s="1"/>
  <c r="B88" i="1"/>
  <c r="B84" i="1"/>
  <c r="B80" i="1"/>
  <c r="M121" i="1"/>
  <c r="M120" i="1"/>
  <c r="M117" i="1"/>
  <c r="C89" i="1"/>
  <c r="C85" i="1"/>
  <c r="C81" i="1"/>
  <c r="C144" i="1"/>
  <c r="S90" i="1"/>
  <c r="K154" i="1" s="1"/>
  <c r="S86" i="1"/>
  <c r="K150" i="1" s="1"/>
  <c r="S82" i="1"/>
  <c r="K146" i="1" s="1"/>
  <c r="C143" i="1"/>
  <c r="C90" i="1"/>
  <c r="C86" i="1"/>
  <c r="C82" i="1"/>
  <c r="C146" i="1" s="1"/>
  <c r="K151" i="1"/>
  <c r="K145" i="1"/>
  <c r="S91" i="1"/>
  <c r="C155" i="1" s="1"/>
  <c r="S87" i="1"/>
  <c r="S83" i="1"/>
  <c r="K147" i="1" s="1"/>
  <c r="S79" i="1"/>
  <c r="K149" i="1"/>
  <c r="K143" i="1"/>
  <c r="S89" i="1"/>
  <c r="K153" i="1" s="1"/>
  <c r="S85" i="1"/>
  <c r="S81" i="1"/>
  <c r="C145" i="1" s="1"/>
  <c r="M31" i="1"/>
  <c r="C32" i="1"/>
  <c r="P32" i="1"/>
  <c r="F33" i="1"/>
  <c r="T33" i="1"/>
  <c r="D97" i="1" s="1"/>
  <c r="J34" i="1"/>
  <c r="W34" i="1"/>
  <c r="O98" i="1" s="1"/>
  <c r="M35" i="1"/>
  <c r="C36" i="1"/>
  <c r="K100" i="1" s="1"/>
  <c r="P36" i="1"/>
  <c r="F37" i="1"/>
  <c r="T37" i="1"/>
  <c r="J38" i="1"/>
  <c r="W38" i="1"/>
  <c r="O102" i="1" s="1"/>
  <c r="M39" i="1"/>
  <c r="C40" i="1"/>
  <c r="P40" i="1"/>
  <c r="F41" i="1"/>
  <c r="T41" i="1"/>
  <c r="J42" i="1"/>
  <c r="W42" i="1"/>
  <c r="O106" i="1" s="1"/>
  <c r="M43" i="1"/>
  <c r="C47" i="1"/>
  <c r="P47" i="1"/>
  <c r="F48" i="1"/>
  <c r="T48" i="1"/>
  <c r="L112" i="1" s="1"/>
  <c r="J49" i="1"/>
  <c r="W49" i="1"/>
  <c r="O113" i="1" s="1"/>
  <c r="M50" i="1"/>
  <c r="C51" i="1"/>
  <c r="P51" i="1"/>
  <c r="F52" i="1"/>
  <c r="T52" i="1"/>
  <c r="D116" i="1" s="1"/>
  <c r="J53" i="1"/>
  <c r="W53" i="1"/>
  <c r="M54" i="1"/>
  <c r="C55" i="1"/>
  <c r="P55" i="1"/>
  <c r="F56" i="1"/>
  <c r="T56" i="1"/>
  <c r="D120" i="1" s="1"/>
  <c r="J57" i="1"/>
  <c r="J121" i="1" s="1"/>
  <c r="W57" i="1"/>
  <c r="G121" i="1" s="1"/>
  <c r="M58" i="1"/>
  <c r="C59" i="1"/>
  <c r="P59" i="1"/>
  <c r="F63" i="1"/>
  <c r="T63" i="1"/>
  <c r="J64" i="1"/>
  <c r="W64" i="1"/>
  <c r="O128" i="1" s="1"/>
  <c r="M65" i="1"/>
  <c r="C66" i="1"/>
  <c r="P66" i="1"/>
  <c r="F67" i="1"/>
  <c r="F131" i="1" s="1"/>
  <c r="T67" i="1"/>
  <c r="J68" i="1"/>
  <c r="W68" i="1"/>
  <c r="G132" i="1" s="1"/>
  <c r="M69" i="1"/>
  <c r="C70" i="1"/>
  <c r="P70" i="1"/>
  <c r="F71" i="1"/>
  <c r="T71" i="1"/>
  <c r="J72" i="1"/>
  <c r="W72" i="1"/>
  <c r="O136" i="1" s="1"/>
  <c r="M73" i="1"/>
  <c r="C74" i="1"/>
  <c r="C138" i="1" s="1"/>
  <c r="F75" i="1"/>
  <c r="F139" i="1" s="1"/>
  <c r="O79" i="1"/>
  <c r="H81" i="1"/>
  <c r="M83" i="1"/>
  <c r="T85" i="1"/>
  <c r="C88" i="1"/>
  <c r="B91" i="1"/>
  <c r="L98" i="1"/>
  <c r="E122" i="1"/>
  <c r="N31" i="1"/>
  <c r="D32" i="1"/>
  <c r="R32" i="1"/>
  <c r="G33" i="1"/>
  <c r="U33" i="1"/>
  <c r="K34" i="1"/>
  <c r="X34" i="1"/>
  <c r="P98" i="1" s="1"/>
  <c r="N35" i="1"/>
  <c r="D36" i="1"/>
  <c r="R36" i="1"/>
  <c r="J100" i="1" s="1"/>
  <c r="G37" i="1"/>
  <c r="U37" i="1"/>
  <c r="K38" i="1"/>
  <c r="X38" i="1"/>
  <c r="H102" i="1" s="1"/>
  <c r="N39" i="1"/>
  <c r="D40" i="1"/>
  <c r="L104" i="1" s="1"/>
  <c r="G41" i="1"/>
  <c r="U41" i="1"/>
  <c r="K42" i="1"/>
  <c r="X42" i="1"/>
  <c r="H106" i="1" s="1"/>
  <c r="N43" i="1"/>
  <c r="D47" i="1"/>
  <c r="R47" i="1"/>
  <c r="J111" i="1" s="1"/>
  <c r="G48" i="1"/>
  <c r="G112" i="1" s="1"/>
  <c r="U48" i="1"/>
  <c r="E112" i="1" s="1"/>
  <c r="K49" i="1"/>
  <c r="X49" i="1"/>
  <c r="H113" i="1" s="1"/>
  <c r="N50" i="1"/>
  <c r="D51" i="1"/>
  <c r="R51" i="1"/>
  <c r="B115" i="1" s="1"/>
  <c r="G52" i="1"/>
  <c r="U52" i="1"/>
  <c r="E116" i="1" s="1"/>
  <c r="K53" i="1"/>
  <c r="X53" i="1"/>
  <c r="H117" i="1" s="1"/>
  <c r="N54" i="1"/>
  <c r="D55" i="1"/>
  <c r="R55" i="1"/>
  <c r="J119" i="1" s="1"/>
  <c r="U56" i="1"/>
  <c r="E120" i="1" s="1"/>
  <c r="K57" i="1"/>
  <c r="X57" i="1"/>
  <c r="P121" i="1" s="1"/>
  <c r="N58" i="1"/>
  <c r="D59" i="1"/>
  <c r="R59" i="1"/>
  <c r="B123" i="1" s="1"/>
  <c r="G63" i="1"/>
  <c r="U63" i="1"/>
  <c r="E127" i="1" s="1"/>
  <c r="K64" i="1"/>
  <c r="X64" i="1"/>
  <c r="P128" i="1" s="1"/>
  <c r="N65" i="1"/>
  <c r="D66" i="1"/>
  <c r="R66" i="1"/>
  <c r="G67" i="1"/>
  <c r="U67" i="1"/>
  <c r="M131" i="1" s="1"/>
  <c r="K68" i="1"/>
  <c r="X68" i="1"/>
  <c r="H132" i="1" s="1"/>
  <c r="N69" i="1"/>
  <c r="D70" i="1"/>
  <c r="R70" i="1"/>
  <c r="G71" i="1"/>
  <c r="U71" i="1"/>
  <c r="E135" i="1" s="1"/>
  <c r="K72" i="1"/>
  <c r="X72" i="1"/>
  <c r="P136" i="1" s="1"/>
  <c r="N73" i="1"/>
  <c r="D74" i="1"/>
  <c r="R74" i="1"/>
  <c r="B138" i="1" s="1"/>
  <c r="G75" i="1"/>
  <c r="G139" i="1" s="1"/>
  <c r="P79" i="1"/>
  <c r="O83" i="1"/>
  <c r="V85" i="1"/>
  <c r="N149" i="1" s="1"/>
  <c r="C91" i="1"/>
  <c r="B112" i="1"/>
  <c r="K135" i="1"/>
  <c r="J97" i="1"/>
  <c r="J106" i="1"/>
  <c r="O121" i="1"/>
  <c r="O115" i="1"/>
  <c r="O114" i="1"/>
  <c r="G116" i="1"/>
  <c r="O123" i="1"/>
  <c r="G114" i="1"/>
  <c r="E150" i="1"/>
  <c r="U90" i="1"/>
  <c r="U86" i="1"/>
  <c r="U82" i="1"/>
  <c r="E146" i="1" s="1"/>
  <c r="E143" i="1"/>
  <c r="E90" i="1"/>
  <c r="E86" i="1"/>
  <c r="E82" i="1"/>
  <c r="M151" i="1"/>
  <c r="U91" i="1"/>
  <c r="U87" i="1"/>
  <c r="E151" i="1" s="1"/>
  <c r="U83" i="1"/>
  <c r="M147" i="1" s="1"/>
  <c r="U79" i="1"/>
  <c r="M143" i="1" s="1"/>
  <c r="E154" i="1"/>
  <c r="M150" i="1"/>
  <c r="E91" i="1"/>
  <c r="E87" i="1"/>
  <c r="E83" i="1"/>
  <c r="E79" i="1"/>
  <c r="U88" i="1"/>
  <c r="E152" i="1" s="1"/>
  <c r="U84" i="1"/>
  <c r="E148" i="1" s="1"/>
  <c r="M154" i="1"/>
  <c r="U89" i="1"/>
  <c r="U85" i="1"/>
  <c r="E149" i="1" s="1"/>
  <c r="U81" i="1"/>
  <c r="M145" i="1" s="1"/>
  <c r="E89" i="1"/>
  <c r="E153" i="1" s="1"/>
  <c r="E85" i="1"/>
  <c r="E81" i="1"/>
  <c r="P75" i="1"/>
  <c r="B31" i="1"/>
  <c r="O31" i="1"/>
  <c r="E32" i="1"/>
  <c r="S32" i="1"/>
  <c r="H33" i="1"/>
  <c r="V33" i="1"/>
  <c r="N97" i="1" s="1"/>
  <c r="L34" i="1"/>
  <c r="B35" i="1"/>
  <c r="J99" i="1" s="1"/>
  <c r="O35" i="1"/>
  <c r="G99" i="1" s="1"/>
  <c r="E36" i="1"/>
  <c r="S36" i="1"/>
  <c r="H37" i="1"/>
  <c r="V37" i="1"/>
  <c r="F101" i="1" s="1"/>
  <c r="L38" i="1"/>
  <c r="D102" i="1" s="1"/>
  <c r="B39" i="1"/>
  <c r="J103" i="1" s="1"/>
  <c r="O39" i="1"/>
  <c r="E40" i="1"/>
  <c r="S40" i="1"/>
  <c r="H41" i="1"/>
  <c r="V41" i="1"/>
  <c r="F105" i="1" s="1"/>
  <c r="L42" i="1"/>
  <c r="B43" i="1"/>
  <c r="O43" i="1"/>
  <c r="E47" i="1"/>
  <c r="S47" i="1"/>
  <c r="C111" i="1" s="1"/>
  <c r="H48" i="1"/>
  <c r="V48" i="1"/>
  <c r="N112" i="1" s="1"/>
  <c r="L49" i="1"/>
  <c r="L113" i="1" s="1"/>
  <c r="B50" i="1"/>
  <c r="O50" i="1"/>
  <c r="E51" i="1"/>
  <c r="S51" i="1"/>
  <c r="K115" i="1" s="1"/>
  <c r="H52" i="1"/>
  <c r="V52" i="1"/>
  <c r="F116" i="1" s="1"/>
  <c r="L53" i="1"/>
  <c r="B54" i="1"/>
  <c r="O54" i="1"/>
  <c r="G118" i="1" s="1"/>
  <c r="E55" i="1"/>
  <c r="S55" i="1"/>
  <c r="K119" i="1" s="1"/>
  <c r="H56" i="1"/>
  <c r="V56" i="1"/>
  <c r="L57" i="1"/>
  <c r="D121" i="1" s="1"/>
  <c r="B58" i="1"/>
  <c r="O58" i="1"/>
  <c r="O122" i="1" s="1"/>
  <c r="E59" i="1"/>
  <c r="S59" i="1"/>
  <c r="K123" i="1" s="1"/>
  <c r="H63" i="1"/>
  <c r="V63" i="1"/>
  <c r="F127" i="1" s="1"/>
  <c r="L64" i="1"/>
  <c r="B65" i="1"/>
  <c r="O65" i="1"/>
  <c r="G129" i="1" s="1"/>
  <c r="E66" i="1"/>
  <c r="S66" i="1"/>
  <c r="H67" i="1"/>
  <c r="V67" i="1"/>
  <c r="N131" i="1" s="1"/>
  <c r="L68" i="1"/>
  <c r="B69" i="1"/>
  <c r="O69" i="1"/>
  <c r="E70" i="1"/>
  <c r="S70" i="1"/>
  <c r="H71" i="1"/>
  <c r="V71" i="1"/>
  <c r="F135" i="1" s="1"/>
  <c r="L72" i="1"/>
  <c r="O73" i="1"/>
  <c r="E74" i="1"/>
  <c r="S74" i="1"/>
  <c r="J75" i="1"/>
  <c r="J139" i="1" s="1"/>
  <c r="R79" i="1"/>
  <c r="B143" i="1" s="1"/>
  <c r="P83" i="1"/>
  <c r="F88" i="1"/>
  <c r="O91" i="1"/>
  <c r="C123" i="1"/>
  <c r="H145" i="1"/>
  <c r="M155" i="1"/>
  <c r="J91" i="1"/>
  <c r="J87" i="1"/>
  <c r="J83" i="1"/>
  <c r="J147" i="1" s="1"/>
  <c r="J79" i="1"/>
  <c r="J88" i="1"/>
  <c r="B152" i="1" s="1"/>
  <c r="J84" i="1"/>
  <c r="J80" i="1"/>
  <c r="J144" i="1" s="1"/>
  <c r="J90" i="1"/>
  <c r="B154" i="1" s="1"/>
  <c r="C31" i="1"/>
  <c r="P31" i="1"/>
  <c r="H95" i="1" s="1"/>
  <c r="F32" i="1"/>
  <c r="T32" i="1"/>
  <c r="D96" i="1" s="1"/>
  <c r="J33" i="1"/>
  <c r="W33" i="1"/>
  <c r="O97" i="1" s="1"/>
  <c r="M34" i="1"/>
  <c r="C35" i="1"/>
  <c r="P35" i="1"/>
  <c r="F36" i="1"/>
  <c r="T36" i="1"/>
  <c r="L100" i="1" s="1"/>
  <c r="J37" i="1"/>
  <c r="B101" i="1" s="1"/>
  <c r="W37" i="1"/>
  <c r="G101" i="1" s="1"/>
  <c r="M38" i="1"/>
  <c r="C39" i="1"/>
  <c r="K103" i="1" s="1"/>
  <c r="P39" i="1"/>
  <c r="P103" i="1" s="1"/>
  <c r="F40" i="1"/>
  <c r="J41" i="1"/>
  <c r="W41" i="1"/>
  <c r="G105" i="1" s="1"/>
  <c r="M42" i="1"/>
  <c r="E106" i="1" s="1"/>
  <c r="C43" i="1"/>
  <c r="P43" i="1"/>
  <c r="F47" i="1"/>
  <c r="N111" i="1" s="1"/>
  <c r="T47" i="1"/>
  <c r="L111" i="1" s="1"/>
  <c r="J48" i="1"/>
  <c r="W48" i="1"/>
  <c r="M49" i="1"/>
  <c r="M113" i="1" s="1"/>
  <c r="C50" i="1"/>
  <c r="P50" i="1"/>
  <c r="F51" i="1"/>
  <c r="T51" i="1"/>
  <c r="L115" i="1" s="1"/>
  <c r="J52" i="1"/>
  <c r="B116" i="1" s="1"/>
  <c r="W52" i="1"/>
  <c r="O116" i="1" s="1"/>
  <c r="M53" i="1"/>
  <c r="C54" i="1"/>
  <c r="P54" i="1"/>
  <c r="H118" i="1" s="1"/>
  <c r="F55" i="1"/>
  <c r="T55" i="1"/>
  <c r="D119" i="1" s="1"/>
  <c r="J56" i="1"/>
  <c r="B120" i="1" s="1"/>
  <c r="W56" i="1"/>
  <c r="O120" i="1" s="1"/>
  <c r="M57" i="1"/>
  <c r="C58" i="1"/>
  <c r="C122" i="1" s="1"/>
  <c r="P58" i="1"/>
  <c r="F59" i="1"/>
  <c r="T59" i="1"/>
  <c r="J63" i="1"/>
  <c r="W63" i="1"/>
  <c r="O127" i="1" s="1"/>
  <c r="M64" i="1"/>
  <c r="C65" i="1"/>
  <c r="P65" i="1"/>
  <c r="H129" i="1" s="1"/>
  <c r="F66" i="1"/>
  <c r="T66" i="1"/>
  <c r="L130" i="1" s="1"/>
  <c r="J67" i="1"/>
  <c r="W67" i="1"/>
  <c r="G131" i="1" s="1"/>
  <c r="M68" i="1"/>
  <c r="C69" i="1"/>
  <c r="P69" i="1"/>
  <c r="P133" i="1" s="1"/>
  <c r="F70" i="1"/>
  <c r="T70" i="1"/>
  <c r="D134" i="1" s="1"/>
  <c r="J71" i="1"/>
  <c r="J135" i="1" s="1"/>
  <c r="W71" i="1"/>
  <c r="G135" i="1" s="1"/>
  <c r="M72" i="1"/>
  <c r="C73" i="1"/>
  <c r="K137" i="1" s="1"/>
  <c r="P73" i="1"/>
  <c r="F74" i="1"/>
  <c r="T74" i="1"/>
  <c r="D138" i="1" s="1"/>
  <c r="K75" i="1"/>
  <c r="C80" i="1"/>
  <c r="K144" i="1" s="1"/>
  <c r="T81" i="1"/>
  <c r="C84" i="1"/>
  <c r="J86" i="1"/>
  <c r="P88" i="1"/>
  <c r="P91" i="1"/>
  <c r="H155" i="1" s="1"/>
  <c r="O112" i="1"/>
  <c r="B118" i="1"/>
  <c r="D123" i="1"/>
  <c r="K96" i="1"/>
  <c r="C105" i="1"/>
  <c r="K101" i="1"/>
  <c r="C104" i="1"/>
  <c r="K106" i="1"/>
  <c r="K104" i="1"/>
  <c r="C101" i="1"/>
  <c r="C95" i="1"/>
  <c r="L102" i="1"/>
  <c r="D105" i="1"/>
  <c r="L101" i="1"/>
  <c r="D98" i="1"/>
  <c r="L106" i="1"/>
  <c r="L105" i="1"/>
  <c r="D95" i="1"/>
  <c r="D106" i="1"/>
  <c r="D100" i="1"/>
  <c r="J127" i="1"/>
  <c r="R75" i="1"/>
  <c r="B139" i="1" s="1"/>
  <c r="J137" i="1"/>
  <c r="J131" i="1"/>
  <c r="B128" i="1"/>
  <c r="J128" i="1"/>
  <c r="B137" i="1"/>
  <c r="G155" i="1"/>
  <c r="G149" i="1"/>
  <c r="G143" i="1"/>
  <c r="G90" i="1"/>
  <c r="G154" i="1" s="1"/>
  <c r="G86" i="1"/>
  <c r="G82" i="1"/>
  <c r="O146" i="1" s="1"/>
  <c r="W91" i="1"/>
  <c r="W87" i="1"/>
  <c r="O151" i="1" s="1"/>
  <c r="W83" i="1"/>
  <c r="O147" i="1" s="1"/>
  <c r="W79" i="1"/>
  <c r="G148" i="1"/>
  <c r="O144" i="1"/>
  <c r="G91" i="1"/>
  <c r="G87" i="1"/>
  <c r="G83" i="1"/>
  <c r="G79" i="1"/>
  <c r="G147" i="1"/>
  <c r="W88" i="1"/>
  <c r="G152" i="1" s="1"/>
  <c r="W84" i="1"/>
  <c r="W80" i="1"/>
  <c r="G144" i="1" s="1"/>
  <c r="O155" i="1"/>
  <c r="O143" i="1"/>
  <c r="G146" i="1"/>
  <c r="G88" i="1"/>
  <c r="G84" i="1"/>
  <c r="G89" i="1"/>
  <c r="G153" i="1" s="1"/>
  <c r="G85" i="1"/>
  <c r="O149" i="1" s="1"/>
  <c r="G81" i="1"/>
  <c r="W90" i="1"/>
  <c r="O154" i="1" s="1"/>
  <c r="K91" i="1"/>
  <c r="K87" i="1"/>
  <c r="C151" i="1" s="1"/>
  <c r="K83" i="1"/>
  <c r="K79" i="1"/>
  <c r="K88" i="1"/>
  <c r="K84" i="1"/>
  <c r="K80" i="1"/>
  <c r="K89" i="1"/>
  <c r="C153" i="1" s="1"/>
  <c r="K85" i="1"/>
  <c r="C149" i="1" s="1"/>
  <c r="K90" i="1"/>
  <c r="K86" i="1"/>
  <c r="C150" i="1" s="1"/>
  <c r="K82" i="1"/>
  <c r="D31" i="1"/>
  <c r="R31" i="1"/>
  <c r="B95" i="1" s="1"/>
  <c r="G32" i="1"/>
  <c r="U32" i="1"/>
  <c r="K33" i="1"/>
  <c r="K97" i="1" s="1"/>
  <c r="X33" i="1"/>
  <c r="H97" i="1" s="1"/>
  <c r="N34" i="1"/>
  <c r="D35" i="1"/>
  <c r="R35" i="1"/>
  <c r="B99" i="1" s="1"/>
  <c r="G36" i="1"/>
  <c r="U36" i="1"/>
  <c r="K37" i="1"/>
  <c r="X37" i="1"/>
  <c r="P101" i="1" s="1"/>
  <c r="N38" i="1"/>
  <c r="N102" i="1" s="1"/>
  <c r="D39" i="1"/>
  <c r="R39" i="1"/>
  <c r="B103" i="1" s="1"/>
  <c r="G40" i="1"/>
  <c r="U40" i="1"/>
  <c r="M104" i="1" s="1"/>
  <c r="X41" i="1"/>
  <c r="H105" i="1" s="1"/>
  <c r="D43" i="1"/>
  <c r="R43" i="1"/>
  <c r="B107" i="1" s="1"/>
  <c r="G47" i="1"/>
  <c r="U47" i="1"/>
  <c r="M111" i="1" s="1"/>
  <c r="K48" i="1"/>
  <c r="C112" i="1" s="1"/>
  <c r="X48" i="1"/>
  <c r="P112" i="1" s="1"/>
  <c r="N49" i="1"/>
  <c r="D50" i="1"/>
  <c r="R50" i="1"/>
  <c r="B114" i="1" s="1"/>
  <c r="G51" i="1"/>
  <c r="U51" i="1"/>
  <c r="E115" i="1" s="1"/>
  <c r="K52" i="1"/>
  <c r="K116" i="1" s="1"/>
  <c r="X52" i="1"/>
  <c r="P116" i="1" s="1"/>
  <c r="N53" i="1"/>
  <c r="D54" i="1"/>
  <c r="R54" i="1"/>
  <c r="J118" i="1" s="1"/>
  <c r="G55" i="1"/>
  <c r="U55" i="1"/>
  <c r="M119" i="1" s="1"/>
  <c r="X56" i="1"/>
  <c r="H120" i="1" s="1"/>
  <c r="D58" i="1"/>
  <c r="R58" i="1"/>
  <c r="B122" i="1" s="1"/>
  <c r="G59" i="1"/>
  <c r="U59" i="1"/>
  <c r="E123" i="1" s="1"/>
  <c r="K63" i="1"/>
  <c r="C127" i="1" s="1"/>
  <c r="X63" i="1"/>
  <c r="P127" i="1" s="1"/>
  <c r="N64" i="1"/>
  <c r="F128" i="1" s="1"/>
  <c r="D65" i="1"/>
  <c r="R65" i="1"/>
  <c r="B129" i="1" s="1"/>
  <c r="G66" i="1"/>
  <c r="U66" i="1"/>
  <c r="M130" i="1" s="1"/>
  <c r="K67" i="1"/>
  <c r="X67" i="1"/>
  <c r="P131" i="1" s="1"/>
  <c r="N68" i="1"/>
  <c r="F132" i="1" s="1"/>
  <c r="D69" i="1"/>
  <c r="R69" i="1"/>
  <c r="J133" i="1" s="1"/>
  <c r="G70" i="1"/>
  <c r="U70" i="1"/>
  <c r="E134" i="1" s="1"/>
  <c r="X71" i="1"/>
  <c r="H135" i="1" s="1"/>
  <c r="N72" i="1"/>
  <c r="F136" i="1" s="1"/>
  <c r="D73" i="1"/>
  <c r="R73" i="1"/>
  <c r="G74" i="1"/>
  <c r="U74" i="1"/>
  <c r="E138" i="1" s="1"/>
  <c r="L75" i="1"/>
  <c r="D139" i="1" s="1"/>
  <c r="E80" i="1"/>
  <c r="M144" i="1" s="1"/>
  <c r="V81" i="1"/>
  <c r="N145" i="1" s="1"/>
  <c r="E84" i="1"/>
  <c r="S88" i="1"/>
  <c r="K152" i="1" s="1"/>
  <c r="G100" i="1"/>
  <c r="E137" i="1"/>
  <c r="D89" i="1"/>
  <c r="D85" i="1"/>
  <c r="L149" i="1" s="1"/>
  <c r="D81" i="1"/>
  <c r="D150" i="1"/>
  <c r="T90" i="1"/>
  <c r="D154" i="1" s="1"/>
  <c r="T86" i="1"/>
  <c r="T82" i="1"/>
  <c r="D90" i="1"/>
  <c r="L154" i="1" s="1"/>
  <c r="D86" i="1"/>
  <c r="D82" i="1"/>
  <c r="D146" i="1" s="1"/>
  <c r="T91" i="1"/>
  <c r="T87" i="1"/>
  <c r="T83" i="1"/>
  <c r="D147" i="1" s="1"/>
  <c r="T79" i="1"/>
  <c r="L143" i="1" s="1"/>
  <c r="L150" i="1"/>
  <c r="L144" i="1"/>
  <c r="D91" i="1"/>
  <c r="D155" i="1" s="1"/>
  <c r="D87" i="1"/>
  <c r="L151" i="1" s="1"/>
  <c r="D83" i="1"/>
  <c r="D88" i="1"/>
  <c r="D84" i="1"/>
  <c r="D148" i="1" s="1"/>
  <c r="D80" i="1"/>
  <c r="D144" i="1" s="1"/>
  <c r="L148" i="1"/>
  <c r="T89" i="1"/>
  <c r="D153" i="1" s="1"/>
  <c r="E105" i="1"/>
  <c r="M101" i="1"/>
  <c r="M106" i="1"/>
  <c r="M100" i="1"/>
  <c r="M105" i="1"/>
  <c r="E102" i="1"/>
  <c r="E96" i="1"/>
  <c r="E100" i="1"/>
  <c r="M102" i="1"/>
  <c r="M96" i="1"/>
  <c r="L88" i="1"/>
  <c r="L152" i="1" s="1"/>
  <c r="L84" i="1"/>
  <c r="L80" i="1"/>
  <c r="L89" i="1"/>
  <c r="L85" i="1"/>
  <c r="L81" i="1"/>
  <c r="L145" i="1" s="1"/>
  <c r="L91" i="1"/>
  <c r="L155" i="1" s="1"/>
  <c r="L87" i="1"/>
  <c r="L83" i="1"/>
  <c r="L79" i="1"/>
  <c r="E31" i="1"/>
  <c r="M95" i="1" s="1"/>
  <c r="S31" i="1"/>
  <c r="K95" i="1" s="1"/>
  <c r="H32" i="1"/>
  <c r="P96" i="1" s="1"/>
  <c r="V32" i="1"/>
  <c r="L33" i="1"/>
  <c r="B34" i="1"/>
  <c r="J98" i="1" s="1"/>
  <c r="O34" i="1"/>
  <c r="E35" i="1"/>
  <c r="M99" i="1" s="1"/>
  <c r="S35" i="1"/>
  <c r="K99" i="1" s="1"/>
  <c r="H36" i="1"/>
  <c r="P100" i="1" s="1"/>
  <c r="V36" i="1"/>
  <c r="L37" i="1"/>
  <c r="D101" i="1" s="1"/>
  <c r="B38" i="1"/>
  <c r="B102" i="1" s="1"/>
  <c r="O38" i="1"/>
  <c r="E39" i="1"/>
  <c r="M103" i="1" s="1"/>
  <c r="S39" i="1"/>
  <c r="C103" i="1" s="1"/>
  <c r="H40" i="1"/>
  <c r="V40" i="1"/>
  <c r="N104" i="1" s="1"/>
  <c r="B42" i="1"/>
  <c r="B106" i="1" s="1"/>
  <c r="E43" i="1"/>
  <c r="M107" i="1" s="1"/>
  <c r="S43" i="1"/>
  <c r="C107" i="1" s="1"/>
  <c r="H47" i="1"/>
  <c r="P111" i="1" s="1"/>
  <c r="V47" i="1"/>
  <c r="L48" i="1"/>
  <c r="B49" i="1"/>
  <c r="J113" i="1" s="1"/>
  <c r="O49" i="1"/>
  <c r="E50" i="1"/>
  <c r="M114" i="1" s="1"/>
  <c r="S50" i="1"/>
  <c r="K114" i="1" s="1"/>
  <c r="H51" i="1"/>
  <c r="V51" i="1"/>
  <c r="F115" i="1" s="1"/>
  <c r="L52" i="1"/>
  <c r="B53" i="1"/>
  <c r="B117" i="1" s="1"/>
  <c r="O53" i="1"/>
  <c r="G117" i="1" s="1"/>
  <c r="E54" i="1"/>
  <c r="E118" i="1" s="1"/>
  <c r="S54" i="1"/>
  <c r="C118" i="1" s="1"/>
  <c r="H55" i="1"/>
  <c r="V55" i="1"/>
  <c r="N119" i="1" s="1"/>
  <c r="B57" i="1"/>
  <c r="B121" i="1" s="1"/>
  <c r="E58" i="1"/>
  <c r="M122" i="1" s="1"/>
  <c r="S58" i="1"/>
  <c r="K122" i="1" s="1"/>
  <c r="H59" i="1"/>
  <c r="L63" i="1"/>
  <c r="B64" i="1"/>
  <c r="O64" i="1"/>
  <c r="E65" i="1"/>
  <c r="S65" i="1"/>
  <c r="K129" i="1" s="1"/>
  <c r="H66" i="1"/>
  <c r="P130" i="1" s="1"/>
  <c r="V66" i="1"/>
  <c r="F130" i="1" s="1"/>
  <c r="L67" i="1"/>
  <c r="D131" i="1" s="1"/>
  <c r="B68" i="1"/>
  <c r="B132" i="1" s="1"/>
  <c r="O68" i="1"/>
  <c r="E69" i="1"/>
  <c r="S69" i="1"/>
  <c r="H70" i="1"/>
  <c r="P134" i="1" s="1"/>
  <c r="V70" i="1"/>
  <c r="N134" i="1" s="1"/>
  <c r="B72" i="1"/>
  <c r="J136" i="1" s="1"/>
  <c r="O72" i="1"/>
  <c r="G136" i="1" s="1"/>
  <c r="E73" i="1"/>
  <c r="H74" i="1"/>
  <c r="H138" i="1" s="1"/>
  <c r="V74" i="1"/>
  <c r="N138" i="1" s="1"/>
  <c r="M75" i="1"/>
  <c r="E139" i="1" s="1"/>
  <c r="F80" i="1"/>
  <c r="W81" i="1"/>
  <c r="G145" i="1" s="1"/>
  <c r="T88" i="1"/>
  <c r="H100" i="1"/>
  <c r="K105" i="1"/>
  <c r="O118" i="1"/>
  <c r="B127" i="1"/>
  <c r="N122" i="1"/>
  <c r="N116" i="1"/>
  <c r="F113" i="1"/>
  <c r="N120" i="1"/>
  <c r="N114" i="1"/>
  <c r="F123" i="1"/>
  <c r="F117" i="1"/>
  <c r="F111" i="1"/>
  <c r="F121" i="1"/>
  <c r="N123" i="1"/>
  <c r="N117" i="1"/>
  <c r="F120" i="1"/>
  <c r="F114" i="1"/>
  <c r="F155" i="1"/>
  <c r="F149" i="1"/>
  <c r="F143" i="1"/>
  <c r="F90" i="1"/>
  <c r="F86" i="1"/>
  <c r="F82" i="1"/>
  <c r="V91" i="1"/>
  <c r="V87" i="1"/>
  <c r="N151" i="1" s="1"/>
  <c r="V83" i="1"/>
  <c r="V79" i="1"/>
  <c r="F148" i="1"/>
  <c r="N144" i="1"/>
  <c r="F91" i="1"/>
  <c r="F87" i="1"/>
  <c r="F83" i="1"/>
  <c r="F79" i="1"/>
  <c r="F153" i="1"/>
  <c r="F147" i="1"/>
  <c r="V88" i="1"/>
  <c r="N152" i="1" s="1"/>
  <c r="V84" i="1"/>
  <c r="V80" i="1"/>
  <c r="N155" i="1"/>
  <c r="N143" i="1"/>
  <c r="N148" i="1"/>
  <c r="N153" i="1"/>
  <c r="N147" i="1"/>
  <c r="F89" i="1"/>
  <c r="F144" i="1"/>
  <c r="V90" i="1"/>
  <c r="N154" i="1" s="1"/>
  <c r="V86" i="1"/>
  <c r="F150" i="1" s="1"/>
  <c r="V82" i="1"/>
  <c r="F146" i="1" s="1"/>
  <c r="C130" i="1"/>
  <c r="C135" i="1"/>
  <c r="C129" i="1"/>
  <c r="S75" i="1"/>
  <c r="C134" i="1"/>
  <c r="C128" i="1"/>
  <c r="K136" i="1"/>
  <c r="K130" i="1"/>
  <c r="C139" i="1"/>
  <c r="C133" i="1"/>
  <c r="K134" i="1"/>
  <c r="K128" i="1"/>
  <c r="C137" i="1"/>
  <c r="K139" i="1"/>
  <c r="K133" i="1"/>
  <c r="K127" i="1"/>
  <c r="N107" i="1"/>
  <c r="N101" i="1"/>
  <c r="F104" i="1"/>
  <c r="F98" i="1"/>
  <c r="N106" i="1"/>
  <c r="N100" i="1"/>
  <c r="F97" i="1"/>
  <c r="F96" i="1"/>
  <c r="N98" i="1"/>
  <c r="F106" i="1"/>
  <c r="F100" i="1"/>
  <c r="N96" i="1"/>
  <c r="L138" i="1"/>
  <c r="L132" i="1"/>
  <c r="D135" i="1"/>
  <c r="D129" i="1"/>
  <c r="T75" i="1"/>
  <c r="D128" i="1"/>
  <c r="L136" i="1"/>
  <c r="D127" i="1"/>
  <c r="L135" i="1"/>
  <c r="L129" i="1"/>
  <c r="L139" i="1"/>
  <c r="L127" i="1"/>
  <c r="D136" i="1"/>
  <c r="M88" i="1"/>
  <c r="M84" i="1"/>
  <c r="M80" i="1"/>
  <c r="E144" i="1" s="1"/>
  <c r="M89" i="1"/>
  <c r="M153" i="1" s="1"/>
  <c r="M85" i="1"/>
  <c r="M81" i="1"/>
  <c r="M91" i="1"/>
  <c r="E155" i="1" s="1"/>
  <c r="F31" i="1"/>
  <c r="N95" i="1" s="1"/>
  <c r="T31" i="1"/>
  <c r="L95" i="1" s="1"/>
  <c r="J32" i="1"/>
  <c r="B96" i="1" s="1"/>
  <c r="W32" i="1"/>
  <c r="G96" i="1" s="1"/>
  <c r="M33" i="1"/>
  <c r="C34" i="1"/>
  <c r="C98" i="1" s="1"/>
  <c r="P34" i="1"/>
  <c r="F35" i="1"/>
  <c r="N99" i="1" s="1"/>
  <c r="T35" i="1"/>
  <c r="L99" i="1" s="1"/>
  <c r="J36" i="1"/>
  <c r="B100" i="1" s="1"/>
  <c r="W36" i="1"/>
  <c r="O100" i="1" s="1"/>
  <c r="M37" i="1"/>
  <c r="E101" i="1" s="1"/>
  <c r="C38" i="1"/>
  <c r="K102" i="1" s="1"/>
  <c r="P38" i="1"/>
  <c r="F39" i="1"/>
  <c r="F103" i="1" s="1"/>
  <c r="T39" i="1"/>
  <c r="D103" i="1" s="1"/>
  <c r="W40" i="1"/>
  <c r="O104" i="1" s="1"/>
  <c r="C42" i="1"/>
  <c r="C106" i="1" s="1"/>
  <c r="F43" i="1"/>
  <c r="F107" i="1" s="1"/>
  <c r="T43" i="1"/>
  <c r="D107" i="1" s="1"/>
  <c r="J47" i="1"/>
  <c r="B111" i="1" s="1"/>
  <c r="W47" i="1"/>
  <c r="O111" i="1" s="1"/>
  <c r="M48" i="1"/>
  <c r="C49" i="1"/>
  <c r="P49" i="1"/>
  <c r="F50" i="1"/>
  <c r="T50" i="1"/>
  <c r="L114" i="1" s="1"/>
  <c r="J51" i="1"/>
  <c r="W51" i="1"/>
  <c r="G115" i="1" s="1"/>
  <c r="M52" i="1"/>
  <c r="C53" i="1"/>
  <c r="K117" i="1" s="1"/>
  <c r="P53" i="1"/>
  <c r="P117" i="1" s="1"/>
  <c r="F54" i="1"/>
  <c r="N118" i="1" s="1"/>
  <c r="T54" i="1"/>
  <c r="L118" i="1" s="1"/>
  <c r="J55" i="1"/>
  <c r="W55" i="1"/>
  <c r="O119" i="1" s="1"/>
  <c r="C57" i="1"/>
  <c r="K121" i="1" s="1"/>
  <c r="F58" i="1"/>
  <c r="F122" i="1" s="1"/>
  <c r="T58" i="1"/>
  <c r="D122" i="1" s="1"/>
  <c r="W59" i="1"/>
  <c r="G123" i="1" s="1"/>
  <c r="M63" i="1"/>
  <c r="C64" i="1"/>
  <c r="P64" i="1"/>
  <c r="F65" i="1"/>
  <c r="F129" i="1" s="1"/>
  <c r="T65" i="1"/>
  <c r="J66" i="1"/>
  <c r="J130" i="1" s="1"/>
  <c r="W66" i="1"/>
  <c r="O130" i="1" s="1"/>
  <c r="M67" i="1"/>
  <c r="C68" i="1"/>
  <c r="K132" i="1" s="1"/>
  <c r="P68" i="1"/>
  <c r="P132" i="1" s="1"/>
  <c r="F69" i="1"/>
  <c r="N133" i="1" s="1"/>
  <c r="T69" i="1"/>
  <c r="L133" i="1" s="1"/>
  <c r="J70" i="1"/>
  <c r="J134" i="1" s="1"/>
  <c r="W70" i="1"/>
  <c r="O134" i="1" s="1"/>
  <c r="C72" i="1"/>
  <c r="C136" i="1" s="1"/>
  <c r="P72" i="1"/>
  <c r="H136" i="1" s="1"/>
  <c r="F73" i="1"/>
  <c r="T73" i="1"/>
  <c r="D137" i="1" s="1"/>
  <c r="W74" i="1"/>
  <c r="G138" i="1" s="1"/>
  <c r="G80" i="1"/>
  <c r="J82" i="1"/>
  <c r="B146" i="1" s="1"/>
  <c r="P84" i="1"/>
  <c r="W86" i="1"/>
  <c r="G150" i="1" s="1"/>
  <c r="H89" i="1"/>
  <c r="C96" i="1"/>
  <c r="G106" i="1"/>
  <c r="J114" i="1"/>
  <c r="L119" i="1"/>
  <c r="N127" i="1"/>
  <c r="O148" i="1"/>
  <c r="E103" i="1" l="1"/>
  <c r="F102" i="1"/>
  <c r="N150" i="1"/>
  <c r="F119" i="1"/>
  <c r="O150" i="1"/>
  <c r="B134" i="1"/>
  <c r="M146" i="1"/>
  <c r="O117" i="1"/>
  <c r="G130" i="1"/>
  <c r="C152" i="1"/>
  <c r="M123" i="1"/>
  <c r="M115" i="1"/>
  <c r="L120" i="1"/>
  <c r="L117" i="1"/>
  <c r="C113" i="1"/>
  <c r="O139" i="1"/>
  <c r="J115" i="1"/>
  <c r="N137" i="1"/>
  <c r="O131" i="1"/>
  <c r="J120" i="1"/>
  <c r="M132" i="1"/>
  <c r="E133" i="1"/>
  <c r="O101" i="1"/>
  <c r="G102" i="1"/>
  <c r="H143" i="1"/>
  <c r="P155" i="1"/>
  <c r="H148" i="1"/>
  <c r="H114" i="1"/>
  <c r="P120" i="1"/>
  <c r="P97" i="1"/>
  <c r="O137" i="1"/>
  <c r="M138" i="1"/>
  <c r="H112" i="1"/>
  <c r="K107" i="1"/>
  <c r="E147" i="1"/>
  <c r="B98" i="1"/>
  <c r="C117" i="1"/>
  <c r="E113" i="1"/>
  <c r="J149" i="1"/>
  <c r="D118" i="1"/>
  <c r="B113" i="1"/>
  <c r="N129" i="1"/>
  <c r="L134" i="1"/>
  <c r="P135" i="1"/>
  <c r="G127" i="1"/>
  <c r="E107" i="1"/>
  <c r="E130" i="1"/>
  <c r="O105" i="1"/>
  <c r="P106" i="1"/>
  <c r="D133" i="1"/>
  <c r="N105" i="1"/>
  <c r="K131" i="1"/>
  <c r="F154" i="1"/>
  <c r="E98" i="1"/>
  <c r="D143" i="1"/>
  <c r="F99" i="1"/>
  <c r="N146" i="1"/>
  <c r="B148" i="1"/>
  <c r="E104" i="1"/>
  <c r="D149" i="1"/>
  <c r="L147" i="1"/>
  <c r="L97" i="1"/>
  <c r="D104" i="1"/>
  <c r="C99" i="1"/>
  <c r="E145" i="1"/>
  <c r="G122" i="1"/>
  <c r="G113" i="1"/>
  <c r="B104" i="1"/>
  <c r="K155" i="1"/>
  <c r="M112" i="1"/>
  <c r="E119" i="1"/>
  <c r="J155" i="1"/>
  <c r="J151" i="1"/>
  <c r="K118" i="1"/>
  <c r="H121" i="1"/>
  <c r="B119" i="1"/>
  <c r="N135" i="1"/>
  <c r="J129" i="1"/>
  <c r="H127" i="1"/>
  <c r="C102" i="1"/>
  <c r="M149" i="1"/>
  <c r="E136" i="1"/>
  <c r="G97" i="1"/>
  <c r="H101" i="1"/>
  <c r="D130" i="1"/>
  <c r="M97" i="1"/>
  <c r="L153" i="1"/>
  <c r="O153" i="1"/>
  <c r="L103" i="1"/>
  <c r="K98" i="1"/>
  <c r="E131" i="1"/>
  <c r="G119" i="1"/>
  <c r="J95" i="1"/>
  <c r="C147" i="1"/>
  <c r="M118" i="1"/>
  <c r="M116" i="1"/>
  <c r="B150" i="1"/>
  <c r="L121" i="1"/>
  <c r="C114" i="1"/>
  <c r="J116" i="1"/>
  <c r="O132" i="1"/>
  <c r="M127" i="1"/>
  <c r="E128" i="1"/>
  <c r="O96" i="1"/>
  <c r="G103" i="1"/>
  <c r="P152" i="1"/>
  <c r="H147" i="1"/>
  <c r="H116" i="1"/>
  <c r="H107" i="1"/>
  <c r="L146" i="1"/>
  <c r="J101" i="1"/>
  <c r="E111" i="1"/>
  <c r="D113" i="1"/>
  <c r="J122" i="1"/>
  <c r="F133" i="1"/>
  <c r="H139" i="1"/>
  <c r="O138" i="1"/>
  <c r="B133" i="1"/>
  <c r="H153" i="1"/>
  <c r="H122" i="1"/>
  <c r="H98" i="1"/>
  <c r="J143" i="1"/>
  <c r="B135" i="1"/>
  <c r="C132" i="1"/>
  <c r="G151" i="1"/>
  <c r="J132" i="1"/>
  <c r="L107" i="1"/>
  <c r="C97" i="1"/>
  <c r="G111" i="1"/>
  <c r="J107" i="1"/>
  <c r="H130" i="1"/>
  <c r="C148" i="1"/>
  <c r="E114" i="1"/>
  <c r="K111" i="1"/>
  <c r="G95" i="1"/>
  <c r="P113" i="1"/>
  <c r="H104" i="1"/>
  <c r="D152" i="1"/>
  <c r="F145" i="1"/>
  <c r="F112" i="1"/>
  <c r="E99" i="1"/>
  <c r="P123" i="1"/>
  <c r="O145" i="1"/>
  <c r="J138" i="1"/>
  <c r="D99" i="1"/>
  <c r="C100" i="1"/>
  <c r="C154" i="1"/>
  <c r="L116" i="1"/>
  <c r="N130" i="1"/>
  <c r="P102" i="1"/>
  <c r="H131" i="1"/>
  <c r="G128" i="1"/>
  <c r="G98" i="1"/>
  <c r="P119" i="1"/>
  <c r="D111" i="1"/>
  <c r="L131" i="1"/>
  <c r="K138" i="1"/>
  <c r="F151" i="1"/>
  <c r="F118" i="1"/>
  <c r="O152" i="1"/>
  <c r="B130" i="1"/>
  <c r="M148" i="1"/>
  <c r="B105" i="1"/>
  <c r="L122" i="1"/>
  <c r="G134" i="1"/>
  <c r="G104" i="1"/>
  <c r="H144" i="1"/>
  <c r="M152" i="1"/>
  <c r="B136" i="1"/>
  <c r="J96" i="1"/>
  <c r="D114" i="1"/>
  <c r="C115" i="1"/>
  <c r="J117" i="1"/>
  <c r="H128" i="1"/>
  <c r="M129" i="1"/>
  <c r="H150" i="1"/>
  <c r="P99" i="1"/>
  <c r="L137" i="1"/>
  <c r="D145" i="1"/>
  <c r="L96" i="1"/>
  <c r="D151" i="1"/>
  <c r="G120" i="1"/>
  <c r="J102" i="1"/>
  <c r="C121" i="1"/>
  <c r="J123" i="1"/>
  <c r="F134" i="1"/>
  <c r="H134" i="1"/>
  <c r="M135" i="1"/>
  <c r="P105" i="1"/>
</calcChain>
</file>

<file path=xl/sharedStrings.xml><?xml version="1.0" encoding="utf-8"?>
<sst xmlns="http://schemas.openxmlformats.org/spreadsheetml/2006/main" count="231" uniqueCount="31">
  <si>
    <t>aHat</t>
  </si>
  <si>
    <t>a</t>
  </si>
  <si>
    <t>Ф1</t>
  </si>
  <si>
    <t>Ф2</t>
  </si>
  <si>
    <t>Ф3</t>
  </si>
  <si>
    <t>Ф4</t>
  </si>
  <si>
    <t>Ф5</t>
  </si>
  <si>
    <t>Ф6</t>
  </si>
  <si>
    <t>Ф7</t>
  </si>
  <si>
    <t>S1</t>
  </si>
  <si>
    <t>S2</t>
  </si>
  <si>
    <t>S3</t>
  </si>
  <si>
    <t>S4</t>
  </si>
  <si>
    <t>IpHat</t>
  </si>
  <si>
    <t>B</t>
  </si>
  <si>
    <t>IdHat</t>
  </si>
  <si>
    <t>Y</t>
  </si>
  <si>
    <t>ItHat</t>
  </si>
  <si>
    <t>Ip для S1</t>
  </si>
  <si>
    <t xml:space="preserve">Id для S1 </t>
  </si>
  <si>
    <t xml:space="preserve">It для S1 </t>
  </si>
  <si>
    <t>t</t>
  </si>
  <si>
    <t>Ip для S2</t>
  </si>
  <si>
    <t>Id для S2</t>
  </si>
  <si>
    <t>It для S2</t>
  </si>
  <si>
    <t>Ip для S3</t>
  </si>
  <si>
    <t>Id для S3</t>
  </si>
  <si>
    <t>It для S3</t>
  </si>
  <si>
    <t>Ip для S4</t>
  </si>
  <si>
    <t>Id для S4</t>
  </si>
  <si>
    <t>It для 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</si>
</sst>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1" fillId="0" borderId="0" xfId="0" applyFont="1" applyAlignment="1"/>
    <xf numFmtId="0" fontId="0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Звичайний" xfId="0" builtinId="0"/>
  </cellStyles>
  <dxfs count="2"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tabSelected="1" topLeftCell="A145" workbookViewId="0">
      <selection activeCell="K161" sqref="K161"/>
    </sheetView>
  </sheetViews>
  <sheetFormatPr defaultColWidth="14.42578125" defaultRowHeight="15" customHeight="1" x14ac:dyDescent="0.25"/>
  <cols>
    <col min="1" max="10" width="8.7109375" customWidth="1"/>
    <col min="11" max="11" width="12" customWidth="1"/>
    <col min="12" max="12" width="8.7109375" customWidth="1"/>
    <col min="13" max="13" width="17.7109375" customWidth="1"/>
    <col min="14" max="26" width="8.7109375" customWidth="1"/>
  </cols>
  <sheetData>
    <row r="1" spans="1:17" x14ac:dyDescent="0.25">
      <c r="A1" s="1" t="s">
        <v>0</v>
      </c>
      <c r="J1" s="1" t="s">
        <v>1</v>
      </c>
    </row>
    <row r="2" spans="1:17" x14ac:dyDescent="0.25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K2" s="1" t="s">
        <v>2</v>
      </c>
      <c r="L2" s="1" t="s">
        <v>3</v>
      </c>
      <c r="M2" s="1" t="s">
        <v>4</v>
      </c>
      <c r="N2" s="1" t="s">
        <v>5</v>
      </c>
      <c r="O2" s="1" t="s">
        <v>6</v>
      </c>
      <c r="P2" s="1" t="s">
        <v>7</v>
      </c>
      <c r="Q2" s="1" t="s">
        <v>8</v>
      </c>
    </row>
    <row r="3" spans="1:17" x14ac:dyDescent="0.25">
      <c r="A3" s="1" t="s">
        <v>9</v>
      </c>
      <c r="B3" s="2">
        <v>0.5</v>
      </c>
      <c r="C3" s="3">
        <v>0.6</v>
      </c>
      <c r="D3" s="3">
        <v>0.65</v>
      </c>
      <c r="E3" s="3">
        <v>0.5</v>
      </c>
      <c r="F3" s="3">
        <v>0</v>
      </c>
      <c r="G3" s="3">
        <v>0.7</v>
      </c>
      <c r="H3" s="4">
        <v>0.6</v>
      </c>
      <c r="J3" s="1" t="s">
        <v>9</v>
      </c>
      <c r="K3" s="2">
        <f t="shared" ref="K3:Q3" si="0">0.5 * (B24 + B10) * B3</f>
        <v>0.35</v>
      </c>
      <c r="L3" s="3">
        <f t="shared" si="0"/>
        <v>0.44999999999999996</v>
      </c>
      <c r="M3" s="3">
        <f t="shared" si="0"/>
        <v>0.32500000000000001</v>
      </c>
      <c r="N3" s="3">
        <f t="shared" si="0"/>
        <v>0.4</v>
      </c>
      <c r="O3" s="3">
        <f t="shared" si="0"/>
        <v>0</v>
      </c>
      <c r="P3" s="3">
        <f t="shared" si="0"/>
        <v>0.52499999999999991</v>
      </c>
      <c r="Q3" s="4">
        <f t="shared" si="0"/>
        <v>0.44999999999999996</v>
      </c>
    </row>
    <row r="4" spans="1:17" x14ac:dyDescent="0.25">
      <c r="A4" s="1" t="s">
        <v>10</v>
      </c>
      <c r="B4" s="5">
        <v>0</v>
      </c>
      <c r="C4" s="6">
        <v>0</v>
      </c>
      <c r="D4" s="6">
        <v>0.6</v>
      </c>
      <c r="E4" s="6">
        <v>0.7</v>
      </c>
      <c r="F4" s="6">
        <v>0</v>
      </c>
      <c r="G4" s="6">
        <v>0</v>
      </c>
      <c r="H4" s="7">
        <v>0.4</v>
      </c>
      <c r="J4" s="1" t="s">
        <v>10</v>
      </c>
      <c r="K4" s="5">
        <f t="shared" ref="K4:Q4" si="1">0.5 * (B25 + B11) * B4</f>
        <v>0</v>
      </c>
      <c r="L4" s="6">
        <f t="shared" si="1"/>
        <v>0</v>
      </c>
      <c r="M4" s="6">
        <f t="shared" si="1"/>
        <v>0.36</v>
      </c>
      <c r="N4" s="6">
        <f t="shared" si="1"/>
        <v>0.52499999999999991</v>
      </c>
      <c r="O4" s="6">
        <f t="shared" si="1"/>
        <v>0</v>
      </c>
      <c r="P4" s="6">
        <f t="shared" si="1"/>
        <v>0</v>
      </c>
      <c r="Q4" s="7">
        <f t="shared" si="1"/>
        <v>0.22000000000000003</v>
      </c>
    </row>
    <row r="5" spans="1:17" x14ac:dyDescent="0.25">
      <c r="A5" s="1" t="s">
        <v>11</v>
      </c>
      <c r="B5" s="5">
        <v>0</v>
      </c>
      <c r="C5" s="6">
        <v>0</v>
      </c>
      <c r="D5" s="6">
        <v>7</v>
      </c>
      <c r="E5" s="6">
        <v>0.7</v>
      </c>
      <c r="F5" s="6">
        <v>0.4</v>
      </c>
      <c r="G5" s="6">
        <v>0.55000000000000004</v>
      </c>
      <c r="H5" s="7">
        <v>0.65</v>
      </c>
      <c r="J5" s="1" t="s">
        <v>11</v>
      </c>
      <c r="K5" s="5">
        <f t="shared" ref="K5:Q5" si="2">0.5 * (B26 + B12) * B5</f>
        <v>0</v>
      </c>
      <c r="L5" s="6">
        <f t="shared" si="2"/>
        <v>0</v>
      </c>
      <c r="M5" s="6">
        <f t="shared" si="2"/>
        <v>3.15</v>
      </c>
      <c r="N5" s="6">
        <f t="shared" si="2"/>
        <v>0.42000000000000004</v>
      </c>
      <c r="O5" s="6">
        <f t="shared" si="2"/>
        <v>0.18000000000000002</v>
      </c>
      <c r="P5" s="6">
        <f t="shared" si="2"/>
        <v>0.41250000000000003</v>
      </c>
      <c r="Q5" s="7">
        <f t="shared" si="2"/>
        <v>0.43875000000000003</v>
      </c>
    </row>
    <row r="6" spans="1:17" x14ac:dyDescent="0.25">
      <c r="A6" s="1" t="s">
        <v>12</v>
      </c>
      <c r="B6" s="8">
        <v>0</v>
      </c>
      <c r="C6" s="9">
        <v>0</v>
      </c>
      <c r="D6" s="9">
        <v>0.75</v>
      </c>
      <c r="E6" s="9">
        <v>0.6</v>
      </c>
      <c r="F6" s="9">
        <v>0.4</v>
      </c>
      <c r="G6" s="9">
        <v>0.5</v>
      </c>
      <c r="H6" s="10">
        <v>0</v>
      </c>
      <c r="J6" s="1" t="s">
        <v>12</v>
      </c>
      <c r="K6" s="8">
        <f t="shared" ref="K6:Q6" si="3">0.5 * (B27 + B13) * B6</f>
        <v>0</v>
      </c>
      <c r="L6" s="9">
        <f t="shared" si="3"/>
        <v>0</v>
      </c>
      <c r="M6" s="9">
        <f t="shared" si="3"/>
        <v>0.52499999999999991</v>
      </c>
      <c r="N6" s="9">
        <f t="shared" si="3"/>
        <v>0.315</v>
      </c>
      <c r="O6" s="9">
        <f t="shared" si="3"/>
        <v>0.18000000000000002</v>
      </c>
      <c r="P6" s="9">
        <f t="shared" si="3"/>
        <v>0.35</v>
      </c>
      <c r="Q6" s="10">
        <f t="shared" si="3"/>
        <v>0</v>
      </c>
    </row>
    <row r="7" spans="1:17" x14ac:dyDescent="0.25">
      <c r="B7" s="6"/>
      <c r="C7" s="6"/>
      <c r="D7" s="6"/>
      <c r="E7" s="6"/>
      <c r="F7" s="6"/>
      <c r="G7" s="6"/>
      <c r="H7" s="6"/>
    </row>
    <row r="8" spans="1:17" x14ac:dyDescent="0.25">
      <c r="A8" s="1" t="s">
        <v>13</v>
      </c>
      <c r="J8" s="1" t="s">
        <v>14</v>
      </c>
    </row>
    <row r="9" spans="1:17" x14ac:dyDescent="0.25">
      <c r="B9" s="1" t="s">
        <v>2</v>
      </c>
      <c r="C9" s="1" t="s">
        <v>3</v>
      </c>
      <c r="D9" s="1" t="s">
        <v>4</v>
      </c>
      <c r="E9" s="1" t="s">
        <v>5</v>
      </c>
      <c r="F9" s="1" t="s">
        <v>6</v>
      </c>
      <c r="G9" s="1" t="s">
        <v>7</v>
      </c>
      <c r="H9" s="1" t="s">
        <v>8</v>
      </c>
      <c r="K9" s="1" t="s">
        <v>2</v>
      </c>
      <c r="L9" s="1" t="s">
        <v>3</v>
      </c>
      <c r="M9" s="1" t="s">
        <v>4</v>
      </c>
      <c r="N9" s="1" t="s">
        <v>5</v>
      </c>
      <c r="O9" s="1" t="s">
        <v>6</v>
      </c>
      <c r="P9" s="1" t="s">
        <v>7</v>
      </c>
      <c r="Q9" s="1" t="s">
        <v>8</v>
      </c>
    </row>
    <row r="10" spans="1:17" x14ac:dyDescent="0.25">
      <c r="A10" s="1" t="s">
        <v>9</v>
      </c>
      <c r="B10" s="2">
        <v>0.6</v>
      </c>
      <c r="C10" s="3">
        <v>0.7</v>
      </c>
      <c r="D10" s="3">
        <v>0.4</v>
      </c>
      <c r="E10" s="3">
        <v>0.8</v>
      </c>
      <c r="F10" s="3">
        <v>0</v>
      </c>
      <c r="G10" s="3">
        <v>0.7</v>
      </c>
      <c r="H10" s="4">
        <v>0.6</v>
      </c>
      <c r="J10" s="1" t="s">
        <v>9</v>
      </c>
      <c r="K10" s="2">
        <f t="shared" ref="K10:Q10" si="4">EXP(B24) * POWER(10, -4) / POWER(1 + B3,2)</f>
        <v>9.8912930155220795E-5</v>
      </c>
      <c r="L10" s="3">
        <f t="shared" si="4"/>
        <v>8.693519251923701E-5</v>
      </c>
      <c r="M10" s="3">
        <f t="shared" si="4"/>
        <v>6.6928146938127065E-5</v>
      </c>
      <c r="N10" s="3">
        <f t="shared" si="4"/>
        <v>9.8912930155220795E-5</v>
      </c>
      <c r="O10" s="3">
        <f t="shared" si="4"/>
        <v>1E-4</v>
      </c>
      <c r="P10" s="3">
        <f t="shared" si="4"/>
        <v>7.700833662603696E-5</v>
      </c>
      <c r="Q10" s="4">
        <f t="shared" si="4"/>
        <v>9.6078246529568336E-5</v>
      </c>
    </row>
    <row r="11" spans="1:17" x14ac:dyDescent="0.25">
      <c r="A11" s="1" t="s">
        <v>10</v>
      </c>
      <c r="B11" s="5">
        <v>0</v>
      </c>
      <c r="C11" s="6">
        <v>0</v>
      </c>
      <c r="D11" s="6">
        <v>0.5</v>
      </c>
      <c r="E11" s="6">
        <v>0.6</v>
      </c>
      <c r="F11" s="6">
        <v>0</v>
      </c>
      <c r="G11" s="6">
        <v>0</v>
      </c>
      <c r="H11" s="7">
        <v>0.5</v>
      </c>
      <c r="J11" s="1" t="s">
        <v>10</v>
      </c>
      <c r="K11" s="5">
        <f t="shared" ref="K11:Q11" si="5">EXP(B25) * POWER(10, -4) / POWER(1 + B4,2)</f>
        <v>1E-4</v>
      </c>
      <c r="L11" s="6">
        <f t="shared" si="5"/>
        <v>1E-4</v>
      </c>
      <c r="M11" s="6">
        <f t="shared" si="5"/>
        <v>7.8662215135565477E-5</v>
      </c>
      <c r="N11" s="6">
        <f t="shared" si="5"/>
        <v>8.5107374088475783E-5</v>
      </c>
      <c r="O11" s="6">
        <f t="shared" si="5"/>
        <v>1E-4</v>
      </c>
      <c r="P11" s="6">
        <f t="shared" si="5"/>
        <v>1E-4</v>
      </c>
      <c r="Q11" s="7">
        <f t="shared" si="5"/>
        <v>9.2965244917883122E-5</v>
      </c>
    </row>
    <row r="12" spans="1:17" x14ac:dyDescent="0.25">
      <c r="A12" s="1" t="s">
        <v>11</v>
      </c>
      <c r="B12" s="5">
        <v>0</v>
      </c>
      <c r="C12" s="6">
        <v>0</v>
      </c>
      <c r="D12" s="6">
        <v>0.4</v>
      </c>
      <c r="E12" s="6">
        <v>0.4</v>
      </c>
      <c r="F12" s="6">
        <v>0.4</v>
      </c>
      <c r="G12" s="6">
        <v>0.8</v>
      </c>
      <c r="H12" s="7">
        <v>0.6</v>
      </c>
      <c r="J12" s="1" t="s">
        <v>11</v>
      </c>
      <c r="K12" s="5">
        <f t="shared" ref="K12:Q12" si="6">EXP(B26) * POWER(10, -4) / POWER(1 + B5,2)</f>
        <v>1E-4</v>
      </c>
      <c r="L12" s="6">
        <f t="shared" si="6"/>
        <v>1E-4</v>
      </c>
      <c r="M12" s="6">
        <f t="shared" si="6"/>
        <v>2.5761269854689506E-6</v>
      </c>
      <c r="N12" s="6">
        <f t="shared" si="6"/>
        <v>7.700833662603696E-5</v>
      </c>
      <c r="O12" s="6">
        <f t="shared" si="6"/>
        <v>8.4118432178577996E-5</v>
      </c>
      <c r="P12" s="6">
        <f t="shared" si="6"/>
        <v>8.3819051299499538E-5</v>
      </c>
      <c r="Q12" s="7">
        <f t="shared" si="6"/>
        <v>7.7759412915066124E-5</v>
      </c>
    </row>
    <row r="13" spans="1:17" x14ac:dyDescent="0.25">
      <c r="A13" s="1" t="s">
        <v>12</v>
      </c>
      <c r="B13" s="8">
        <v>0</v>
      </c>
      <c r="C13" s="9">
        <v>0</v>
      </c>
      <c r="D13" s="9">
        <v>0.6</v>
      </c>
      <c r="E13" s="9">
        <v>0.3</v>
      </c>
      <c r="F13" s="9">
        <v>0.35</v>
      </c>
      <c r="G13" s="9">
        <v>0.6</v>
      </c>
      <c r="H13" s="10">
        <v>0</v>
      </c>
      <c r="J13" s="1" t="s">
        <v>12</v>
      </c>
      <c r="K13" s="8">
        <f t="shared" ref="K13:Q13" si="7">EXP(B27) * POWER(10, -4) / POWER(1 + B6,2)</f>
        <v>1E-4</v>
      </c>
      <c r="L13" s="9">
        <f t="shared" si="7"/>
        <v>1E-4</v>
      </c>
      <c r="M13" s="9">
        <f t="shared" si="7"/>
        <v>7.2670724195672418E-5</v>
      </c>
      <c r="N13" s="9">
        <f t="shared" si="7"/>
        <v>8.26953131489326E-5</v>
      </c>
      <c r="O13" s="9">
        <f t="shared" si="7"/>
        <v>8.843127642180589E-5</v>
      </c>
      <c r="P13" s="9">
        <f t="shared" si="7"/>
        <v>9.8912930155220795E-5</v>
      </c>
      <c r="Q13" s="10">
        <f t="shared" si="7"/>
        <v>1E-4</v>
      </c>
    </row>
    <row r="15" spans="1:17" x14ac:dyDescent="0.25">
      <c r="A15" s="1" t="s">
        <v>15</v>
      </c>
      <c r="J15" s="1" t="s">
        <v>16</v>
      </c>
    </row>
    <row r="16" spans="1:17" x14ac:dyDescent="0.25">
      <c r="B16" s="1" t="s">
        <v>2</v>
      </c>
      <c r="C16" s="1" t="s">
        <v>3</v>
      </c>
      <c r="D16" s="1" t="s">
        <v>4</v>
      </c>
      <c r="E16" s="1" t="s">
        <v>5</v>
      </c>
      <c r="F16" s="1" t="s">
        <v>6</v>
      </c>
      <c r="G16" s="1" t="s">
        <v>7</v>
      </c>
      <c r="H16" s="1" t="s">
        <v>8</v>
      </c>
      <c r="K16" s="1" t="s">
        <v>2</v>
      </c>
      <c r="L16" s="1" t="s">
        <v>3</v>
      </c>
      <c r="M16" s="1" t="s">
        <v>4</v>
      </c>
      <c r="N16" s="1" t="s">
        <v>5</v>
      </c>
      <c r="O16" s="1" t="s">
        <v>6</v>
      </c>
      <c r="P16" s="1" t="s">
        <v>7</v>
      </c>
      <c r="Q16" s="1" t="s">
        <v>8</v>
      </c>
    </row>
    <row r="17" spans="1:24" x14ac:dyDescent="0.25">
      <c r="A17" s="1" t="s">
        <v>9</v>
      </c>
      <c r="B17" s="2">
        <v>0.7</v>
      </c>
      <c r="C17" s="3">
        <v>0.8</v>
      </c>
      <c r="D17" s="3">
        <v>0.4</v>
      </c>
      <c r="E17" s="3">
        <v>0.7</v>
      </c>
      <c r="F17" s="3">
        <v>0</v>
      </c>
      <c r="G17" s="3">
        <v>0.7</v>
      </c>
      <c r="H17" s="4">
        <v>0.7</v>
      </c>
      <c r="J17" s="1" t="s">
        <v>9</v>
      </c>
      <c r="K17" s="2">
        <f t="shared" ref="K17:Q17" si="8">1.5 * EXP( -0.5 * (B24 + B17)) * B3</f>
        <v>0.35427491455576099</v>
      </c>
      <c r="L17" s="3">
        <f t="shared" si="8"/>
        <v>0.40439606770549941</v>
      </c>
      <c r="M17" s="3">
        <f t="shared" si="8"/>
        <v>0.59136739321981757</v>
      </c>
      <c r="N17" s="3">
        <f t="shared" si="8"/>
        <v>0.35427491455576099</v>
      </c>
      <c r="O17" s="3">
        <f t="shared" si="8"/>
        <v>0</v>
      </c>
      <c r="P17" s="3">
        <f t="shared" si="8"/>
        <v>0.49598488037806537</v>
      </c>
      <c r="Q17" s="4">
        <f t="shared" si="8"/>
        <v>0.40439606770549941</v>
      </c>
    </row>
    <row r="18" spans="1:24" x14ac:dyDescent="0.25">
      <c r="A18" s="1" t="s">
        <v>10</v>
      </c>
      <c r="B18" s="5">
        <v>0</v>
      </c>
      <c r="C18" s="6">
        <v>0</v>
      </c>
      <c r="D18" s="6">
        <v>0.3</v>
      </c>
      <c r="E18" s="6">
        <v>0.8</v>
      </c>
      <c r="F18" s="6">
        <v>0</v>
      </c>
      <c r="G18" s="6">
        <v>0</v>
      </c>
      <c r="H18" s="7">
        <v>0.8</v>
      </c>
      <c r="J18" s="1" t="s">
        <v>10</v>
      </c>
      <c r="K18" s="5">
        <f t="shared" ref="K18:Q18" si="9">1.5 * EXP( -0.5 * (B25 + B18)) * B4</f>
        <v>0</v>
      </c>
      <c r="L18" s="6">
        <f t="shared" si="9"/>
        <v>0</v>
      </c>
      <c r="M18" s="6">
        <f t="shared" si="9"/>
        <v>0.54587759374137002</v>
      </c>
      <c r="N18" s="6">
        <f t="shared" si="9"/>
        <v>0.44878567854616297</v>
      </c>
      <c r="O18" s="6">
        <f t="shared" si="9"/>
        <v>0</v>
      </c>
      <c r="P18" s="6">
        <f t="shared" si="9"/>
        <v>0</v>
      </c>
      <c r="Q18" s="7">
        <f t="shared" si="9"/>
        <v>0.29795118227484574</v>
      </c>
    </row>
    <row r="19" spans="1:24" x14ac:dyDescent="0.25">
      <c r="A19" s="1" t="s">
        <v>11</v>
      </c>
      <c r="B19" s="5">
        <v>0</v>
      </c>
      <c r="C19" s="6">
        <v>0</v>
      </c>
      <c r="D19" s="6">
        <v>0.3</v>
      </c>
      <c r="E19" s="6">
        <v>0.8</v>
      </c>
      <c r="F19" s="6">
        <v>0.4</v>
      </c>
      <c r="G19" s="6">
        <v>0.6</v>
      </c>
      <c r="H19" s="7">
        <v>0.6</v>
      </c>
      <c r="J19" s="1" t="s">
        <v>11</v>
      </c>
      <c r="K19" s="5">
        <f t="shared" ref="K19:Q19" si="10">1.5 * EXP( -0.5 * (B26 + B19)) * B5</f>
        <v>0</v>
      </c>
      <c r="L19" s="6">
        <f t="shared" si="10"/>
        <v>0</v>
      </c>
      <c r="M19" s="6">
        <f t="shared" si="10"/>
        <v>7.0383604833742126</v>
      </c>
      <c r="N19" s="6">
        <f t="shared" si="10"/>
        <v>0.47179541232308259</v>
      </c>
      <c r="O19" s="6">
        <f t="shared" si="10"/>
        <v>0.38257689097306402</v>
      </c>
      <c r="P19" s="6">
        <f t="shared" si="10"/>
        <v>0.4306877658278383</v>
      </c>
      <c r="Q19" s="7">
        <f t="shared" si="10"/>
        <v>0.49642751009236047</v>
      </c>
    </row>
    <row r="20" spans="1:24" x14ac:dyDescent="0.25">
      <c r="A20" s="1" t="s">
        <v>12</v>
      </c>
      <c r="B20" s="8">
        <v>0</v>
      </c>
      <c r="C20" s="9">
        <v>0</v>
      </c>
      <c r="D20" s="9">
        <v>0.5</v>
      </c>
      <c r="E20" s="9">
        <v>0.7</v>
      </c>
      <c r="F20" s="9">
        <v>0.3</v>
      </c>
      <c r="G20" s="9">
        <v>0.7</v>
      </c>
      <c r="H20" s="10">
        <v>0</v>
      </c>
      <c r="J20" s="1" t="s">
        <v>12</v>
      </c>
      <c r="K20" s="8">
        <f t="shared" ref="K20:Q20" si="11">1.5 * EXP( -0.5 * (B27 + B20)) * B6</f>
        <v>0</v>
      </c>
      <c r="L20" s="9">
        <f t="shared" si="11"/>
        <v>0</v>
      </c>
      <c r="M20" s="9">
        <f t="shared" si="11"/>
        <v>0.58730149885614302</v>
      </c>
      <c r="N20" s="9">
        <f t="shared" si="11"/>
        <v>0.43589211205982625</v>
      </c>
      <c r="O20" s="9">
        <f t="shared" si="11"/>
        <v>0.39226187107790839</v>
      </c>
      <c r="P20" s="9">
        <f t="shared" si="11"/>
        <v>0.35427491455576099</v>
      </c>
      <c r="Q20" s="10">
        <f t="shared" si="11"/>
        <v>0</v>
      </c>
    </row>
    <row r="21" spans="1:24" ht="15.75" customHeight="1" x14ac:dyDescent="0.25"/>
    <row r="22" spans="1:24" ht="15.75" customHeight="1" x14ac:dyDescent="0.25">
      <c r="A22" s="1" t="s">
        <v>17</v>
      </c>
    </row>
    <row r="23" spans="1:24" ht="15.75" customHeight="1" x14ac:dyDescent="0.25">
      <c r="B23" s="1" t="s">
        <v>2</v>
      </c>
      <c r="C23" s="1" t="s">
        <v>3</v>
      </c>
      <c r="D23" s="1" t="s">
        <v>4</v>
      </c>
      <c r="E23" s="1" t="s">
        <v>5</v>
      </c>
      <c r="F23" s="1" t="s">
        <v>6</v>
      </c>
      <c r="G23" s="1" t="s">
        <v>7</v>
      </c>
      <c r="H23" s="1" t="s">
        <v>8</v>
      </c>
    </row>
    <row r="24" spans="1:24" ht="15.75" customHeight="1" x14ac:dyDescent="0.25">
      <c r="A24" s="1" t="s">
        <v>9</v>
      </c>
      <c r="B24" s="2">
        <v>0.8</v>
      </c>
      <c r="C24" s="3">
        <v>0.8</v>
      </c>
      <c r="D24" s="3">
        <v>0.6</v>
      </c>
      <c r="E24" s="3">
        <v>0.8</v>
      </c>
      <c r="F24" s="3">
        <v>0</v>
      </c>
      <c r="G24" s="3">
        <v>0.8</v>
      </c>
      <c r="H24" s="4">
        <v>0.9</v>
      </c>
    </row>
    <row r="25" spans="1:24" ht="15.75" customHeight="1" x14ac:dyDescent="0.25">
      <c r="A25" s="1" t="s">
        <v>10</v>
      </c>
      <c r="B25" s="5">
        <v>0</v>
      </c>
      <c r="C25" s="6">
        <v>0</v>
      </c>
      <c r="D25" s="6">
        <v>0.7</v>
      </c>
      <c r="E25" s="6">
        <v>0.9</v>
      </c>
      <c r="F25" s="6">
        <v>0</v>
      </c>
      <c r="G25" s="6">
        <v>0</v>
      </c>
      <c r="H25" s="7">
        <v>0.6</v>
      </c>
    </row>
    <row r="26" spans="1:24" ht="15.75" customHeight="1" x14ac:dyDescent="0.25">
      <c r="A26" s="1" t="s">
        <v>11</v>
      </c>
      <c r="B26" s="5">
        <v>0</v>
      </c>
      <c r="C26" s="6">
        <v>0</v>
      </c>
      <c r="D26" s="6">
        <v>0.5</v>
      </c>
      <c r="E26" s="6">
        <v>0.8</v>
      </c>
      <c r="F26" s="6">
        <v>0.5</v>
      </c>
      <c r="G26" s="6">
        <v>0.7</v>
      </c>
      <c r="H26" s="7">
        <v>0.75</v>
      </c>
    </row>
    <row r="27" spans="1:24" ht="15.75" customHeight="1" x14ac:dyDescent="0.25">
      <c r="A27" s="1" t="s">
        <v>12</v>
      </c>
      <c r="B27" s="8">
        <v>0</v>
      </c>
      <c r="C27" s="9">
        <v>0</v>
      </c>
      <c r="D27" s="9">
        <v>0.8</v>
      </c>
      <c r="E27" s="9">
        <v>0.75</v>
      </c>
      <c r="F27" s="9">
        <v>0.55000000000000004</v>
      </c>
      <c r="G27" s="9">
        <v>0.8</v>
      </c>
      <c r="H27" s="10">
        <v>0</v>
      </c>
    </row>
    <row r="28" spans="1:24" ht="15.75" customHeight="1" x14ac:dyDescent="0.25"/>
    <row r="29" spans="1:24" ht="15.75" customHeight="1" x14ac:dyDescent="0.25">
      <c r="B29" s="1" t="s">
        <v>18</v>
      </c>
      <c r="J29" s="1" t="s">
        <v>19</v>
      </c>
      <c r="R29" s="1" t="s">
        <v>20</v>
      </c>
    </row>
    <row r="30" spans="1:24" ht="15.75" customHeight="1" x14ac:dyDescent="0.25">
      <c r="A30" s="1" t="s">
        <v>21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6</v>
      </c>
      <c r="G30" s="1" t="s">
        <v>7</v>
      </c>
      <c r="H30" s="1" t="s">
        <v>8</v>
      </c>
      <c r="J30" s="1" t="s">
        <v>2</v>
      </c>
      <c r="K30" s="1" t="s">
        <v>3</v>
      </c>
      <c r="L30" s="1" t="s">
        <v>4</v>
      </c>
      <c r="M30" s="1" t="s">
        <v>5</v>
      </c>
      <c r="N30" s="1" t="s">
        <v>6</v>
      </c>
      <c r="O30" s="1" t="s">
        <v>7</v>
      </c>
      <c r="P30" s="1" t="s">
        <v>8</v>
      </c>
      <c r="R30" s="1" t="s">
        <v>2</v>
      </c>
      <c r="S30" s="1" t="s">
        <v>3</v>
      </c>
      <c r="T30" s="1" t="s">
        <v>4</v>
      </c>
      <c r="U30" s="1" t="s">
        <v>5</v>
      </c>
      <c r="V30" s="1" t="s">
        <v>6</v>
      </c>
      <c r="W30" s="1" t="s">
        <v>7</v>
      </c>
      <c r="X30" s="1" t="s">
        <v>8</v>
      </c>
    </row>
    <row r="31" spans="1:24" ht="15.75" customHeight="1" x14ac:dyDescent="0.25">
      <c r="A31" s="1">
        <v>0</v>
      </c>
      <c r="B31" s="2">
        <f t="shared" ref="B31:H31" si="12">IF( 10 * B$10 * (LOG10( 1 + K$3) * POWER($A31 + 1, 2)) &gt;= 1, 1,  10 * B$10 * (LOG10( 1 + K$3) * POWER($A31 + 1, 2)))</f>
        <v>0.78200261097003687</v>
      </c>
      <c r="C31" s="3">
        <f t="shared" si="12"/>
        <v>1</v>
      </c>
      <c r="D31" s="3">
        <f t="shared" si="12"/>
        <v>0.48886351309130655</v>
      </c>
      <c r="E31" s="3">
        <f t="shared" si="12"/>
        <v>1</v>
      </c>
      <c r="F31" s="3">
        <f t="shared" si="12"/>
        <v>0</v>
      </c>
      <c r="G31" s="3">
        <f t="shared" si="12"/>
        <v>1</v>
      </c>
      <c r="H31" s="4">
        <f t="shared" si="12"/>
        <v>0.9682080134098493</v>
      </c>
      <c r="J31" s="2">
        <f t="shared" ref="J31:P31" si="13">IF( (POWER(1 + 0.5 * K$10 + K$17, 2)) / (POWER(1 + B$17,2) + 0.4 * K$3) &gt;= 1, 1, (POWER(1 + 0.5 * K$10 + K$17, 2)) / (POWER(1 + B$17,2) + 0.4 * K$3) )</f>
        <v>0.60534472011253804</v>
      </c>
      <c r="K31" s="3">
        <f t="shared" si="13"/>
        <v>0.57673988547328103</v>
      </c>
      <c r="L31" s="3">
        <f t="shared" si="13"/>
        <v>1</v>
      </c>
      <c r="M31" s="3">
        <f t="shared" si="13"/>
        <v>0.60137524653802954</v>
      </c>
      <c r="N31" s="3">
        <f t="shared" si="13"/>
        <v>1</v>
      </c>
      <c r="O31" s="3">
        <f t="shared" si="13"/>
        <v>0.72196321519664564</v>
      </c>
      <c r="P31" s="4">
        <f t="shared" si="13"/>
        <v>0.64249617237981926</v>
      </c>
      <c r="R31" s="2">
        <f t="shared" ref="R31:X31" si="14">IF( 0.05 * B$24 * ( (2 + POWER(10,-2) * K$3) * (1 - 3 * K$10 * $A31)) &gt;= 1, 1, 0.05 * B$24 * ( (2 + POWER(10,-2) * K$3) * (1 - 3 * K$10 * $A31)))</f>
        <v>8.0140000000000003E-2</v>
      </c>
      <c r="S31" s="3">
        <f t="shared" si="14"/>
        <v>8.0180000000000029E-2</v>
      </c>
      <c r="T31" s="3">
        <f t="shared" si="14"/>
        <v>6.0097499999999998E-2</v>
      </c>
      <c r="U31" s="3">
        <f t="shared" si="14"/>
        <v>8.0160000000000009E-2</v>
      </c>
      <c r="V31" s="3">
        <f t="shared" si="14"/>
        <v>0</v>
      </c>
      <c r="W31" s="3">
        <f t="shared" si="14"/>
        <v>8.0210000000000017E-2</v>
      </c>
      <c r="X31" s="4">
        <f t="shared" si="14"/>
        <v>9.0202500000000019E-2</v>
      </c>
    </row>
    <row r="32" spans="1:24" ht="15.75" customHeight="1" x14ac:dyDescent="0.25">
      <c r="A32" s="1">
        <v>0.5</v>
      </c>
      <c r="B32" s="5">
        <f t="shared" ref="B32:H32" si="15">IF( 10 * B$10 * (LOG10( 1 + K$3) * POWER($A32 + 1, 2)) &gt;= 1, 1,  10 * B$10 * (LOG10( 1 + K$3) * POWER($A32 + 1, 2)))</f>
        <v>1</v>
      </c>
      <c r="C32" s="6">
        <f t="shared" si="15"/>
        <v>1</v>
      </c>
      <c r="D32" s="6">
        <f t="shared" si="15"/>
        <v>1</v>
      </c>
      <c r="E32" s="6">
        <f t="shared" si="15"/>
        <v>1</v>
      </c>
      <c r="F32" s="6">
        <f t="shared" si="15"/>
        <v>0</v>
      </c>
      <c r="G32" s="6">
        <f t="shared" si="15"/>
        <v>1</v>
      </c>
      <c r="H32" s="7">
        <f t="shared" si="15"/>
        <v>1</v>
      </c>
      <c r="J32" s="5">
        <f t="shared" ref="J32:P32" si="16">IF( (POWER(1 + 0.5 * K$10 + K$17, 2)) / (POWER(1 + B$17,2) + 0.4 * K$3) &gt;= 1, 1, (POWER(1 + 0.5 * K$10 + K$17, 2)) / (POWER(1 + B$17,2) + 0.4 * K$3) )</f>
        <v>0.60534472011253804</v>
      </c>
      <c r="K32" s="6">
        <f t="shared" si="16"/>
        <v>0.57673988547328103</v>
      </c>
      <c r="L32" s="6">
        <f t="shared" si="16"/>
        <v>1</v>
      </c>
      <c r="M32" s="6">
        <f t="shared" si="16"/>
        <v>0.60137524653802954</v>
      </c>
      <c r="N32" s="6">
        <f t="shared" si="16"/>
        <v>1</v>
      </c>
      <c r="O32" s="6">
        <f t="shared" si="16"/>
        <v>0.72196321519664564</v>
      </c>
      <c r="P32" s="7">
        <f t="shared" si="16"/>
        <v>0.64249617237981926</v>
      </c>
      <c r="R32" s="5">
        <f t="shared" ref="R32:X32" si="17">IF( 0.05 * B$24 * ( (2 + POWER(10,-2) * K$3) * (1 - 3 * K$10 * $A32)) &gt;= 1, 1, 0.05 * B$24 * ( (2 + POWER(10,-2) * K$3) * (1 - 3 * K$10 * $A32)))</f>
        <v>8.0128109676666046E-2</v>
      </c>
      <c r="S32" s="6">
        <f t="shared" si="17"/>
        <v>8.016954430439574E-2</v>
      </c>
      <c r="T32" s="6">
        <f t="shared" si="17"/>
        <v>6.0091466678534079E-2</v>
      </c>
      <c r="U32" s="6">
        <f t="shared" si="17"/>
        <v>8.0148106709278147E-2</v>
      </c>
      <c r="V32" s="6">
        <f t="shared" si="17"/>
        <v>0</v>
      </c>
      <c r="W32" s="6">
        <f t="shared" si="17"/>
        <v>8.0200734741978863E-2</v>
      </c>
      <c r="X32" s="7">
        <f t="shared" si="17"/>
        <v>9.0189500252951138E-2</v>
      </c>
    </row>
    <row r="33" spans="1:24" ht="15.75" customHeight="1" x14ac:dyDescent="0.25">
      <c r="A33" s="1">
        <v>1</v>
      </c>
      <c r="B33" s="5">
        <f t="shared" ref="B33:H33" si="18">IF( 10 * B$10 * (LOG10( 1 + K$3) * POWER($A33 + 1, 2)) &gt;= 1, 1,  10 * B$10 * (LOG10( 1 + K$3) * POWER($A33 + 1, 2)))</f>
        <v>1</v>
      </c>
      <c r="C33" s="6">
        <f t="shared" si="18"/>
        <v>1</v>
      </c>
      <c r="D33" s="6">
        <f t="shared" si="18"/>
        <v>1</v>
      </c>
      <c r="E33" s="6">
        <f t="shared" si="18"/>
        <v>1</v>
      </c>
      <c r="F33" s="6">
        <f t="shared" si="18"/>
        <v>0</v>
      </c>
      <c r="G33" s="6">
        <f t="shared" si="18"/>
        <v>1</v>
      </c>
      <c r="H33" s="7">
        <f t="shared" si="18"/>
        <v>1</v>
      </c>
      <c r="J33" s="5">
        <f t="shared" ref="J33:P33" si="19">IF( (POWER(1 + 0.5 * K$10 + K$17, 2)) / (POWER(1 + B$17,2) + 0.4 * K$3) &gt;= 1, 1, (POWER(1 + 0.5 * K$10 + K$17, 2)) / (POWER(1 + B$17,2) + 0.4 * K$3) )</f>
        <v>0.60534472011253804</v>
      </c>
      <c r="K33" s="6">
        <f t="shared" si="19"/>
        <v>0.57673988547328103</v>
      </c>
      <c r="L33" s="6">
        <f t="shared" si="19"/>
        <v>1</v>
      </c>
      <c r="M33" s="6">
        <f t="shared" si="19"/>
        <v>0.60137524653802954</v>
      </c>
      <c r="N33" s="6">
        <f t="shared" si="19"/>
        <v>1</v>
      </c>
      <c r="O33" s="6">
        <f t="shared" si="19"/>
        <v>0.72196321519664564</v>
      </c>
      <c r="P33" s="7">
        <f t="shared" si="19"/>
        <v>0.64249617237981926</v>
      </c>
      <c r="R33" s="5">
        <f t="shared" ref="R33:X33" si="20">IF( 0.05 * B$24 * ( (2 + POWER(10,-2) * K$3) * (1 - 3 * K$10 * $A33)) &gt;= 1, 1, 0.05 * B$24 * ( (2 + POWER(10,-2) * K$3) * (1 - 3 * K$10 * $A33)))</f>
        <v>8.0116219353332102E-2</v>
      </c>
      <c r="S33" s="6">
        <f t="shared" si="20"/>
        <v>8.0159088608791451E-2</v>
      </c>
      <c r="T33" s="6">
        <f t="shared" si="20"/>
        <v>6.008543335706816E-2</v>
      </c>
      <c r="U33" s="6">
        <f t="shared" si="20"/>
        <v>8.0136213418556285E-2</v>
      </c>
      <c r="V33" s="6">
        <f t="shared" si="20"/>
        <v>0</v>
      </c>
      <c r="W33" s="6">
        <f t="shared" si="20"/>
        <v>8.0191469483957695E-2</v>
      </c>
      <c r="X33" s="7">
        <f t="shared" si="20"/>
        <v>9.0176500505902271E-2</v>
      </c>
    </row>
    <row r="34" spans="1:24" ht="15.75" customHeight="1" x14ac:dyDescent="0.25">
      <c r="A34" s="1">
        <v>1.5</v>
      </c>
      <c r="B34" s="5">
        <f t="shared" ref="B34:H34" si="21">IF( 10 * B$10 * (LOG10( 1 + K$3) * POWER($A34 + 1, 2)) &gt;= 1, 1,  10 * B$10 * (LOG10( 1 + K$3) * POWER($A34 + 1, 2)))</f>
        <v>1</v>
      </c>
      <c r="C34" s="6">
        <f t="shared" si="21"/>
        <v>1</v>
      </c>
      <c r="D34" s="6">
        <f t="shared" si="21"/>
        <v>1</v>
      </c>
      <c r="E34" s="6">
        <f t="shared" si="21"/>
        <v>1</v>
      </c>
      <c r="F34" s="6">
        <f t="shared" si="21"/>
        <v>0</v>
      </c>
      <c r="G34" s="6">
        <f t="shared" si="21"/>
        <v>1</v>
      </c>
      <c r="H34" s="7">
        <f t="shared" si="21"/>
        <v>1</v>
      </c>
      <c r="J34" s="5">
        <f t="shared" ref="J34:P34" si="22">IF( (POWER(1 + 0.5 * K$10 + K$17, 2)) / (POWER(1 + B$17,2) + 0.4 * K$3) &gt;= 1, 1, (POWER(1 + 0.5 * K$10 + K$17, 2)) / (POWER(1 + B$17,2) + 0.4 * K$3) )</f>
        <v>0.60534472011253804</v>
      </c>
      <c r="K34" s="6">
        <f t="shared" si="22"/>
        <v>0.57673988547328103</v>
      </c>
      <c r="L34" s="6">
        <f t="shared" si="22"/>
        <v>1</v>
      </c>
      <c r="M34" s="6">
        <f t="shared" si="22"/>
        <v>0.60137524653802954</v>
      </c>
      <c r="N34" s="6">
        <f t="shared" si="22"/>
        <v>1</v>
      </c>
      <c r="O34" s="6">
        <f t="shared" si="22"/>
        <v>0.72196321519664564</v>
      </c>
      <c r="P34" s="7">
        <f t="shared" si="22"/>
        <v>0.64249617237981926</v>
      </c>
      <c r="R34" s="5">
        <f t="shared" ref="R34:X34" si="23">IF( 0.05 * B$24 * ( (2 + POWER(10,-2) * K$3) * (1 - 3 * K$10 * $A34)) &gt;= 1, 1, 0.05 * B$24 * ( (2 + POWER(10,-2) * K$3) * (1 - 3 * K$10 * $A34)))</f>
        <v>8.0104329029998131E-2</v>
      </c>
      <c r="S34" s="6">
        <f t="shared" si="23"/>
        <v>8.0148632913187162E-2</v>
      </c>
      <c r="T34" s="6">
        <f t="shared" si="23"/>
        <v>6.0079400035602241E-2</v>
      </c>
      <c r="U34" s="6">
        <f t="shared" si="23"/>
        <v>8.0124320127834422E-2</v>
      </c>
      <c r="V34" s="6">
        <f t="shared" si="23"/>
        <v>0</v>
      </c>
      <c r="W34" s="6">
        <f t="shared" si="23"/>
        <v>8.018220422593654E-2</v>
      </c>
      <c r="X34" s="7">
        <f t="shared" si="23"/>
        <v>9.0163500758853377E-2</v>
      </c>
    </row>
    <row r="35" spans="1:24" ht="15.75" customHeight="1" x14ac:dyDescent="0.25">
      <c r="A35" s="1">
        <v>2</v>
      </c>
      <c r="B35" s="5">
        <f t="shared" ref="B35:H35" si="24">IF( 10 * B$10 * (LOG10( 1 + K$3) * POWER($A35 + 1, 2)) &gt;= 1, 1,  10 * B$10 * (LOG10( 1 + K$3) * POWER($A35 + 1, 2)))</f>
        <v>1</v>
      </c>
      <c r="C35" s="6">
        <f t="shared" si="24"/>
        <v>1</v>
      </c>
      <c r="D35" s="6">
        <f t="shared" si="24"/>
        <v>1</v>
      </c>
      <c r="E35" s="6">
        <f t="shared" si="24"/>
        <v>1</v>
      </c>
      <c r="F35" s="6">
        <f t="shared" si="24"/>
        <v>0</v>
      </c>
      <c r="G35" s="6">
        <f t="shared" si="24"/>
        <v>1</v>
      </c>
      <c r="H35" s="7">
        <f t="shared" si="24"/>
        <v>1</v>
      </c>
      <c r="J35" s="5">
        <f t="shared" ref="J35:P35" si="25">IF( (POWER(1 + 0.5 * K$10 + K$17, 2)) / (POWER(1 + B$17,2) + 0.4 * K$3) &gt;= 1, 1, (POWER(1 + 0.5 * K$10 + K$17, 2)) / (POWER(1 + B$17,2) + 0.4 * K$3) )</f>
        <v>0.60534472011253804</v>
      </c>
      <c r="K35" s="6">
        <f t="shared" si="25"/>
        <v>0.57673988547328103</v>
      </c>
      <c r="L35" s="6">
        <f t="shared" si="25"/>
        <v>1</v>
      </c>
      <c r="M35" s="6">
        <f t="shared" si="25"/>
        <v>0.60137524653802954</v>
      </c>
      <c r="N35" s="6">
        <f t="shared" si="25"/>
        <v>1</v>
      </c>
      <c r="O35" s="6">
        <f t="shared" si="25"/>
        <v>0.72196321519664564</v>
      </c>
      <c r="P35" s="7">
        <f t="shared" si="25"/>
        <v>0.64249617237981926</v>
      </c>
      <c r="R35" s="5">
        <f t="shared" ref="R35:X35" si="26">IF( 0.05 * B$24 * ( (2 + POWER(10,-2) * K$3) * (1 - 3 * K$10 * $A35)) &gt;= 1, 1, 0.05 * B$24 * ( (2 + POWER(10,-2) * K$3) * (1 - 3 * K$10 * $A35)))</f>
        <v>8.009243870666416E-2</v>
      </c>
      <c r="S35" s="6">
        <f t="shared" si="26"/>
        <v>8.0138177217582859E-2</v>
      </c>
      <c r="T35" s="6">
        <f t="shared" si="26"/>
        <v>6.0073366714136309E-2</v>
      </c>
      <c r="U35" s="6">
        <f t="shared" si="26"/>
        <v>8.011242683711256E-2</v>
      </c>
      <c r="V35" s="6">
        <f t="shared" si="26"/>
        <v>0</v>
      </c>
      <c r="W35" s="6">
        <f t="shared" si="26"/>
        <v>8.0172938967915372E-2</v>
      </c>
      <c r="X35" s="7">
        <f t="shared" si="26"/>
        <v>9.0150501011804524E-2</v>
      </c>
    </row>
    <row r="36" spans="1:24" ht="15.75" customHeight="1" x14ac:dyDescent="0.25">
      <c r="A36" s="1">
        <v>2.5</v>
      </c>
      <c r="B36" s="5">
        <f t="shared" ref="B36:H36" si="27">IF( 10 * B$10 * (LOG10( 1 + K$3) * POWER($A36 + 1, 2)) &gt;= 1, 1,  10 * B$10 * (LOG10( 1 + K$3) * POWER($A36 + 1, 2)))</f>
        <v>1</v>
      </c>
      <c r="C36" s="6">
        <f t="shared" si="27"/>
        <v>1</v>
      </c>
      <c r="D36" s="6">
        <f t="shared" si="27"/>
        <v>1</v>
      </c>
      <c r="E36" s="6">
        <f t="shared" si="27"/>
        <v>1</v>
      </c>
      <c r="F36" s="6">
        <f t="shared" si="27"/>
        <v>0</v>
      </c>
      <c r="G36" s="6">
        <f t="shared" si="27"/>
        <v>1</v>
      </c>
      <c r="H36" s="7">
        <f t="shared" si="27"/>
        <v>1</v>
      </c>
      <c r="J36" s="5">
        <f t="shared" ref="J36:P36" si="28">IF( (POWER(1 + 0.5 * K$10 + K$17, 2)) / (POWER(1 + B$17,2) + 0.4 * K$3) &gt;= 1, 1, (POWER(1 + 0.5 * K$10 + K$17, 2)) / (POWER(1 + B$17,2) + 0.4 * K$3) )</f>
        <v>0.60534472011253804</v>
      </c>
      <c r="K36" s="6">
        <f t="shared" si="28"/>
        <v>0.57673988547328103</v>
      </c>
      <c r="L36" s="6">
        <f t="shared" si="28"/>
        <v>1</v>
      </c>
      <c r="M36" s="6">
        <f t="shared" si="28"/>
        <v>0.60137524653802954</v>
      </c>
      <c r="N36" s="6">
        <f t="shared" si="28"/>
        <v>1</v>
      </c>
      <c r="O36" s="6">
        <f t="shared" si="28"/>
        <v>0.72196321519664564</v>
      </c>
      <c r="P36" s="7">
        <f t="shared" si="28"/>
        <v>0.64249617237981926</v>
      </c>
      <c r="R36" s="5">
        <f t="shared" ref="R36:X36" si="29">IF( 0.05 * B$24 * ( (2 + POWER(10,-2) * K$3) * (1 - 3 * K$10 * $A36)) &gt;= 1, 1, 0.05 * B$24 * ( (2 + POWER(10,-2) * K$3) * (1 - 3 * K$10 * $A36)))</f>
        <v>8.0080548383330216E-2</v>
      </c>
      <c r="S36" s="6">
        <f t="shared" si="29"/>
        <v>8.012772152197857E-2</v>
      </c>
      <c r="T36" s="6">
        <f t="shared" si="29"/>
        <v>6.006733339267039E-2</v>
      </c>
      <c r="U36" s="6">
        <f t="shared" si="29"/>
        <v>8.0100533546390684E-2</v>
      </c>
      <c r="V36" s="6">
        <f t="shared" si="29"/>
        <v>0</v>
      </c>
      <c r="W36" s="6">
        <f t="shared" si="29"/>
        <v>8.0163673709894204E-2</v>
      </c>
      <c r="X36" s="7">
        <f t="shared" si="29"/>
        <v>9.0137501264755629E-2</v>
      </c>
    </row>
    <row r="37" spans="1:24" ht="15.75" customHeight="1" x14ac:dyDescent="0.25">
      <c r="A37" s="1">
        <v>3</v>
      </c>
      <c r="B37" s="5">
        <f t="shared" ref="B37:H37" si="30">IF( 10 * B$10 * (LOG10( 1 + K$3) * POWER($A37 + 1, 2)) &gt;= 1, 1,  10 * B$10 * (LOG10( 1 + K$3) * POWER($A37 + 1, 2)))</f>
        <v>1</v>
      </c>
      <c r="C37" s="6">
        <f t="shared" si="30"/>
        <v>1</v>
      </c>
      <c r="D37" s="6">
        <f t="shared" si="30"/>
        <v>1</v>
      </c>
      <c r="E37" s="6">
        <f t="shared" si="30"/>
        <v>1</v>
      </c>
      <c r="F37" s="6">
        <f t="shared" si="30"/>
        <v>0</v>
      </c>
      <c r="G37" s="6">
        <f t="shared" si="30"/>
        <v>1</v>
      </c>
      <c r="H37" s="7">
        <f t="shared" si="30"/>
        <v>1</v>
      </c>
      <c r="J37" s="5">
        <f t="shared" ref="J37:P37" si="31">IF( (POWER(1 + 0.5 * K$10 + K$17, 2)) / (POWER(1 + B$17,2) + 0.4 * K$3) &gt;= 1, 1, (POWER(1 + 0.5 * K$10 + K$17, 2)) / (POWER(1 + B$17,2) + 0.4 * K$3) )</f>
        <v>0.60534472011253804</v>
      </c>
      <c r="K37" s="6">
        <f t="shared" si="31"/>
        <v>0.57673988547328103</v>
      </c>
      <c r="L37" s="6">
        <f t="shared" si="31"/>
        <v>1</v>
      </c>
      <c r="M37" s="6">
        <f t="shared" si="31"/>
        <v>0.60137524653802954</v>
      </c>
      <c r="N37" s="6">
        <f t="shared" si="31"/>
        <v>1</v>
      </c>
      <c r="O37" s="6">
        <f t="shared" si="31"/>
        <v>0.72196321519664564</v>
      </c>
      <c r="P37" s="7">
        <f t="shared" si="31"/>
        <v>0.64249617237981926</v>
      </c>
      <c r="R37" s="5">
        <f t="shared" ref="R37:X37" si="32">IF( 0.05 * B$24 * ( (2 + POWER(10,-2) * K$3) * (1 - 3 * K$10 * $A37)) &gt;= 1, 1, 0.05 * B$24 * ( (2 + POWER(10,-2) * K$3) * (1 - 3 * K$10 * $A37)))</f>
        <v>8.0068658059996259E-2</v>
      </c>
      <c r="S37" s="6">
        <f t="shared" si="32"/>
        <v>8.0117265826374295E-2</v>
      </c>
      <c r="T37" s="6">
        <f t="shared" si="32"/>
        <v>6.0061300071204471E-2</v>
      </c>
      <c r="U37" s="6">
        <f t="shared" si="32"/>
        <v>8.0088640255668822E-2</v>
      </c>
      <c r="V37" s="6">
        <f t="shared" si="32"/>
        <v>0</v>
      </c>
      <c r="W37" s="6">
        <f t="shared" si="32"/>
        <v>8.0154408451873049E-2</v>
      </c>
      <c r="X37" s="7">
        <f t="shared" si="32"/>
        <v>9.0124501517706762E-2</v>
      </c>
    </row>
    <row r="38" spans="1:24" ht="15.75" customHeight="1" x14ac:dyDescent="0.25">
      <c r="A38" s="1">
        <v>3.5</v>
      </c>
      <c r="B38" s="5">
        <f t="shared" ref="B38:H38" si="33">IF( 10 * B$10 * (LOG10( 1 + K$3) * POWER($A38 + 1, 2)) &gt;= 1, 1,  10 * B$10 * (LOG10( 1 + K$3) * POWER($A38 + 1, 2)))</f>
        <v>1</v>
      </c>
      <c r="C38" s="6">
        <f t="shared" si="33"/>
        <v>1</v>
      </c>
      <c r="D38" s="6">
        <f t="shared" si="33"/>
        <v>1</v>
      </c>
      <c r="E38" s="6">
        <f t="shared" si="33"/>
        <v>1</v>
      </c>
      <c r="F38" s="6">
        <f t="shared" si="33"/>
        <v>0</v>
      </c>
      <c r="G38" s="6">
        <f t="shared" si="33"/>
        <v>1</v>
      </c>
      <c r="H38" s="7">
        <f t="shared" si="33"/>
        <v>1</v>
      </c>
      <c r="J38" s="5">
        <f t="shared" ref="J38:P38" si="34">IF( (POWER(1 + 0.5 * K$10 + K$17, 2)) / (POWER(1 + B$17,2) + 0.4 * K$3) &gt;= 1, 1, (POWER(1 + 0.5 * K$10 + K$17, 2)) / (POWER(1 + B$17,2) + 0.4 * K$3) )</f>
        <v>0.60534472011253804</v>
      </c>
      <c r="K38" s="6">
        <f t="shared" si="34"/>
        <v>0.57673988547328103</v>
      </c>
      <c r="L38" s="6">
        <f t="shared" si="34"/>
        <v>1</v>
      </c>
      <c r="M38" s="6">
        <f t="shared" si="34"/>
        <v>0.60137524653802954</v>
      </c>
      <c r="N38" s="6">
        <f t="shared" si="34"/>
        <v>1</v>
      </c>
      <c r="O38" s="6">
        <f t="shared" si="34"/>
        <v>0.72196321519664564</v>
      </c>
      <c r="P38" s="7">
        <f t="shared" si="34"/>
        <v>0.64249617237981926</v>
      </c>
      <c r="R38" s="5">
        <f t="shared" ref="R38:X38" si="35">IF( 0.05 * B$24 * ( (2 + POWER(10,-2) * K$3) * (1 - 3 * K$10 * $A38)) &gt;= 1, 1, 0.05 * B$24 * ( (2 + POWER(10,-2) * K$3) * (1 - 3 * K$10 * $A38)))</f>
        <v>8.0056767736662288E-2</v>
      </c>
      <c r="S38" s="6">
        <f t="shared" si="35"/>
        <v>8.0106810130770006E-2</v>
      </c>
      <c r="T38" s="6">
        <f t="shared" si="35"/>
        <v>6.0055266749738552E-2</v>
      </c>
      <c r="U38" s="6">
        <f t="shared" si="35"/>
        <v>8.007674696494696E-2</v>
      </c>
      <c r="V38" s="6">
        <f t="shared" si="35"/>
        <v>0</v>
      </c>
      <c r="W38" s="6">
        <f t="shared" si="35"/>
        <v>8.0145143193851909E-2</v>
      </c>
      <c r="X38" s="7">
        <f t="shared" si="35"/>
        <v>9.0111501770657895E-2</v>
      </c>
    </row>
    <row r="39" spans="1:24" ht="15.75" customHeight="1" x14ac:dyDescent="0.25">
      <c r="A39" s="1">
        <v>4</v>
      </c>
      <c r="B39" s="5">
        <f t="shared" ref="B39:H39" si="36">IF( 10 * B$10 * (LOG10( 1 + K$3) * POWER($A39 + 1, 2)) &gt;= 1, 1,  10 * B$10 * (LOG10( 1 + K$3) * POWER($A39 + 1, 2)))</f>
        <v>1</v>
      </c>
      <c r="C39" s="6">
        <f t="shared" si="36"/>
        <v>1</v>
      </c>
      <c r="D39" s="6">
        <f t="shared" si="36"/>
        <v>1</v>
      </c>
      <c r="E39" s="6">
        <f t="shared" si="36"/>
        <v>1</v>
      </c>
      <c r="F39" s="6">
        <f t="shared" si="36"/>
        <v>0</v>
      </c>
      <c r="G39" s="6">
        <f t="shared" si="36"/>
        <v>1</v>
      </c>
      <c r="H39" s="7">
        <f t="shared" si="36"/>
        <v>1</v>
      </c>
      <c r="J39" s="5">
        <f t="shared" ref="J39:P39" si="37">IF( (POWER(1 + 0.5 * K$10 + K$17, 2)) / (POWER(1 + B$17,2) + 0.4 * K$3) &gt;= 1, 1, (POWER(1 + 0.5 * K$10 + K$17, 2)) / (POWER(1 + B$17,2) + 0.4 * K$3) )</f>
        <v>0.60534472011253804</v>
      </c>
      <c r="K39" s="6">
        <f t="shared" si="37"/>
        <v>0.57673988547328103</v>
      </c>
      <c r="L39" s="6">
        <f t="shared" si="37"/>
        <v>1</v>
      </c>
      <c r="M39" s="6">
        <f t="shared" si="37"/>
        <v>0.60137524653802954</v>
      </c>
      <c r="N39" s="6">
        <f t="shared" si="37"/>
        <v>1</v>
      </c>
      <c r="O39" s="6">
        <f t="shared" si="37"/>
        <v>0.72196321519664564</v>
      </c>
      <c r="P39" s="7">
        <f t="shared" si="37"/>
        <v>0.64249617237981926</v>
      </c>
      <c r="R39" s="5">
        <f t="shared" ref="R39:X39" si="38">IF( 0.05 * B$24 * ( (2 + POWER(10,-2) * K$3) * (1 - 3 * K$10 * $A39)) &gt;= 1, 1, 0.05 * B$24 * ( (2 + POWER(10,-2) * K$3) * (1 - 3 * K$10 * $A39)))</f>
        <v>8.0044877413328344E-2</v>
      </c>
      <c r="S39" s="6">
        <f t="shared" si="38"/>
        <v>8.0096354435165718E-2</v>
      </c>
      <c r="T39" s="6">
        <f t="shared" si="38"/>
        <v>6.0049233428272633E-2</v>
      </c>
      <c r="U39" s="6">
        <f t="shared" si="38"/>
        <v>8.0064853674225112E-2</v>
      </c>
      <c r="V39" s="6">
        <f t="shared" si="38"/>
        <v>0</v>
      </c>
      <c r="W39" s="6">
        <f t="shared" si="38"/>
        <v>8.0135877935830727E-2</v>
      </c>
      <c r="X39" s="7">
        <f t="shared" si="38"/>
        <v>9.0098502023609014E-2</v>
      </c>
    </row>
    <row r="40" spans="1:24" ht="15.75" customHeight="1" x14ac:dyDescent="0.25">
      <c r="A40" s="1">
        <v>4.5</v>
      </c>
      <c r="B40" s="5">
        <f t="shared" ref="B40:H40" si="39">IF( 10 * B$10 * (LOG10( 1 + K$3) * POWER($A40 + 1, 2)) &gt;= 1, 1,  10 * B$10 * (LOG10( 1 + K$3) * POWER($A40 + 1, 2)))</f>
        <v>1</v>
      </c>
      <c r="C40" s="6">
        <f t="shared" si="39"/>
        <v>1</v>
      </c>
      <c r="D40" s="6">
        <f t="shared" si="39"/>
        <v>1</v>
      </c>
      <c r="E40" s="6">
        <f t="shared" si="39"/>
        <v>1</v>
      </c>
      <c r="F40" s="6">
        <f t="shared" si="39"/>
        <v>0</v>
      </c>
      <c r="G40" s="6">
        <f t="shared" si="39"/>
        <v>1</v>
      </c>
      <c r="H40" s="7">
        <f t="shared" si="39"/>
        <v>1</v>
      </c>
      <c r="J40" s="5">
        <f t="shared" ref="J40:P40" si="40">IF( (POWER(1 + 0.5 * K$10 + K$17, 2)) / (POWER(1 + B$17,2) + 0.4 * K$3) &gt;= 1, 1, (POWER(1 + 0.5 * K$10 + K$17, 2)) / (POWER(1 + B$17,2) + 0.4 * K$3) )</f>
        <v>0.60534472011253804</v>
      </c>
      <c r="K40" s="6">
        <f t="shared" si="40"/>
        <v>0.57673988547328103</v>
      </c>
      <c r="L40" s="6">
        <f t="shared" si="40"/>
        <v>1</v>
      </c>
      <c r="M40" s="6">
        <f t="shared" si="40"/>
        <v>0.60137524653802954</v>
      </c>
      <c r="N40" s="6">
        <f t="shared" si="40"/>
        <v>1</v>
      </c>
      <c r="O40" s="6">
        <f t="shared" si="40"/>
        <v>0.72196321519664564</v>
      </c>
      <c r="P40" s="7">
        <f t="shared" si="40"/>
        <v>0.64249617237981926</v>
      </c>
      <c r="R40" s="5">
        <f t="shared" ref="R40:X40" si="41">IF( 0.05 * B$24 * ( (2 + POWER(10,-2) * K$3) * (1 - 3 * K$10 * $A40)) &gt;= 1, 1, 0.05 * B$24 * ( (2 + POWER(10,-2) * K$3) * (1 - 3 * K$10 * $A40)))</f>
        <v>8.0032987089994373E-2</v>
      </c>
      <c r="S40" s="6">
        <f t="shared" si="41"/>
        <v>8.0085898739561429E-2</v>
      </c>
      <c r="T40" s="6">
        <f t="shared" si="41"/>
        <v>6.0043200106806714E-2</v>
      </c>
      <c r="U40" s="6">
        <f t="shared" si="41"/>
        <v>8.0052960383503236E-2</v>
      </c>
      <c r="V40" s="6">
        <f t="shared" si="41"/>
        <v>0</v>
      </c>
      <c r="W40" s="6">
        <f t="shared" si="41"/>
        <v>8.0126612677809572E-2</v>
      </c>
      <c r="X40" s="7">
        <f t="shared" si="41"/>
        <v>9.0085502276560148E-2</v>
      </c>
    </row>
    <row r="41" spans="1:24" ht="15.75" customHeight="1" x14ac:dyDescent="0.25">
      <c r="A41" s="1">
        <v>5</v>
      </c>
      <c r="B41" s="5">
        <f t="shared" ref="B41:H41" si="42">IF( 10 * B$10 * (LOG10( 1 + K$3) * POWER($A41 + 1, 2)) &gt;= 1, 1,  10 * B$10 * (LOG10( 1 + K$3) * POWER($A41 + 1, 2)))</f>
        <v>1</v>
      </c>
      <c r="C41" s="6">
        <f t="shared" si="42"/>
        <v>1</v>
      </c>
      <c r="D41" s="6">
        <f t="shared" si="42"/>
        <v>1</v>
      </c>
      <c r="E41" s="6">
        <f t="shared" si="42"/>
        <v>1</v>
      </c>
      <c r="F41" s="6">
        <f t="shared" si="42"/>
        <v>0</v>
      </c>
      <c r="G41" s="6">
        <f t="shared" si="42"/>
        <v>1</v>
      </c>
      <c r="H41" s="7">
        <f t="shared" si="42"/>
        <v>1</v>
      </c>
      <c r="J41" s="5">
        <f t="shared" ref="J41:P41" si="43">IF( (POWER(1 + 0.5 * K$10 + K$17, 2)) / (POWER(1 + B$17,2) + 0.4 * K$3) &gt;= 1, 1, (POWER(1 + 0.5 * K$10 + K$17, 2)) / (POWER(1 + B$17,2) + 0.4 * K$3) )</f>
        <v>0.60534472011253804</v>
      </c>
      <c r="K41" s="6">
        <f t="shared" si="43"/>
        <v>0.57673988547328103</v>
      </c>
      <c r="L41" s="6">
        <f t="shared" si="43"/>
        <v>1</v>
      </c>
      <c r="M41" s="6">
        <f t="shared" si="43"/>
        <v>0.60137524653802954</v>
      </c>
      <c r="N41" s="6">
        <f t="shared" si="43"/>
        <v>1</v>
      </c>
      <c r="O41" s="6">
        <f t="shared" si="43"/>
        <v>0.72196321519664564</v>
      </c>
      <c r="P41" s="7">
        <f t="shared" si="43"/>
        <v>0.64249617237981926</v>
      </c>
      <c r="R41" s="5">
        <f t="shared" ref="R41:X41" si="44">IF( 0.05 * B$24 * ( (2 + POWER(10,-2) * K$3) * (1 - 3 * K$10 * $A41)) &gt;= 1, 1, 0.05 * B$24 * ( (2 + POWER(10,-2) * K$3) * (1 - 3 * K$10 * $A41)))</f>
        <v>8.0021096766660429E-2</v>
      </c>
      <c r="S41" s="6">
        <f t="shared" si="44"/>
        <v>8.0075443043957126E-2</v>
      </c>
      <c r="T41" s="6">
        <f t="shared" si="44"/>
        <v>6.0037166785340795E-2</v>
      </c>
      <c r="U41" s="6">
        <f t="shared" si="44"/>
        <v>8.0041067092781387E-2</v>
      </c>
      <c r="V41" s="6">
        <f t="shared" si="44"/>
        <v>0</v>
      </c>
      <c r="W41" s="6">
        <f t="shared" si="44"/>
        <v>8.0117347419788418E-2</v>
      </c>
      <c r="X41" s="7">
        <f t="shared" si="44"/>
        <v>9.0072502529511267E-2</v>
      </c>
    </row>
    <row r="42" spans="1:24" ht="15.75" customHeight="1" x14ac:dyDescent="0.25">
      <c r="A42" s="1">
        <v>5.5</v>
      </c>
      <c r="B42" s="5">
        <f t="shared" ref="B42:H42" si="45">IF( 10 * B$10 * (LOG10( 1 + K$3) * POWER($A42 + 1, 2)) &gt;= 1, 1,  10 * B$10 * (LOG10( 1 + K$3) * POWER($A42 + 1, 2)))</f>
        <v>1</v>
      </c>
      <c r="C42" s="6">
        <f t="shared" si="45"/>
        <v>1</v>
      </c>
      <c r="D42" s="6">
        <f t="shared" si="45"/>
        <v>1</v>
      </c>
      <c r="E42" s="6">
        <f t="shared" si="45"/>
        <v>1</v>
      </c>
      <c r="F42" s="6">
        <f t="shared" si="45"/>
        <v>0</v>
      </c>
      <c r="G42" s="6">
        <f t="shared" si="45"/>
        <v>1</v>
      </c>
      <c r="H42" s="7">
        <f t="shared" si="45"/>
        <v>1</v>
      </c>
      <c r="J42" s="5">
        <f t="shared" ref="J42:P42" si="46">IF( (POWER(1 + 0.5 * K$10 + K$17, 2)) / (POWER(1 + B$17,2) + 0.4 * K$3) &gt;= 1, 1, (POWER(1 + 0.5 * K$10 + K$17, 2)) / (POWER(1 + B$17,2) + 0.4 * K$3) )</f>
        <v>0.60534472011253804</v>
      </c>
      <c r="K42" s="6">
        <f t="shared" si="46"/>
        <v>0.57673988547328103</v>
      </c>
      <c r="L42" s="6">
        <f t="shared" si="46"/>
        <v>1</v>
      </c>
      <c r="M42" s="6">
        <f t="shared" si="46"/>
        <v>0.60137524653802954</v>
      </c>
      <c r="N42" s="6">
        <f t="shared" si="46"/>
        <v>1</v>
      </c>
      <c r="O42" s="6">
        <f t="shared" si="46"/>
        <v>0.72196321519664564</v>
      </c>
      <c r="P42" s="7">
        <f t="shared" si="46"/>
        <v>0.64249617237981926</v>
      </c>
      <c r="R42" s="5">
        <f t="shared" ref="R42:X42" si="47">IF( 0.05 * B$24 * ( (2 + POWER(10,-2) * K$3) * (1 - 3 * K$10 * $A42)) &gt;= 1, 1, 0.05 * B$24 * ( (2 + POWER(10,-2) * K$3) * (1 - 3 * K$10 * $A42)))</f>
        <v>8.0009206443326458E-2</v>
      </c>
      <c r="S42" s="6">
        <f t="shared" si="47"/>
        <v>8.0064987348352851E-2</v>
      </c>
      <c r="T42" s="6">
        <f t="shared" si="47"/>
        <v>6.0031133463874863E-2</v>
      </c>
      <c r="U42" s="6">
        <f t="shared" si="47"/>
        <v>8.0029173802059525E-2</v>
      </c>
      <c r="V42" s="6">
        <f t="shared" si="47"/>
        <v>0</v>
      </c>
      <c r="W42" s="6">
        <f t="shared" si="47"/>
        <v>8.0108082161767236E-2</v>
      </c>
      <c r="X42" s="7">
        <f t="shared" si="47"/>
        <v>9.00595027824624E-2</v>
      </c>
    </row>
    <row r="43" spans="1:24" ht="15.75" customHeight="1" x14ac:dyDescent="0.25">
      <c r="A43" s="1">
        <v>6</v>
      </c>
      <c r="B43" s="8">
        <f t="shared" ref="B43:H43" si="48">IF( 10 * B$10 * (LOG10( 1 + K$3) * POWER($A43 + 1, 2)) &gt;= 1, 1,  10 * B$10 * (LOG10( 1 + K$3) * POWER($A43 + 1, 2)))</f>
        <v>1</v>
      </c>
      <c r="C43" s="9">
        <f t="shared" si="48"/>
        <v>1</v>
      </c>
      <c r="D43" s="9">
        <f t="shared" si="48"/>
        <v>1</v>
      </c>
      <c r="E43" s="9">
        <f t="shared" si="48"/>
        <v>1</v>
      </c>
      <c r="F43" s="9">
        <f t="shared" si="48"/>
        <v>0</v>
      </c>
      <c r="G43" s="9">
        <f t="shared" si="48"/>
        <v>1</v>
      </c>
      <c r="H43" s="10">
        <f t="shared" si="48"/>
        <v>1</v>
      </c>
      <c r="J43" s="8">
        <f t="shared" ref="J43:P43" si="49">IF( (POWER(1 + 0.5 * K$10 + K$17, 2)) / (POWER(1 + B$17,2) + 0.4 * K$3) &gt;= 1, 1, (POWER(1 + 0.5 * K$10 + K$17, 2)) / (POWER(1 + B$17,2) + 0.4 * K$3) )</f>
        <v>0.60534472011253804</v>
      </c>
      <c r="K43" s="9">
        <f t="shared" si="49"/>
        <v>0.57673988547328103</v>
      </c>
      <c r="L43" s="9">
        <f t="shared" si="49"/>
        <v>1</v>
      </c>
      <c r="M43" s="9">
        <f t="shared" si="49"/>
        <v>0.60137524653802954</v>
      </c>
      <c r="N43" s="9">
        <f t="shared" si="49"/>
        <v>1</v>
      </c>
      <c r="O43" s="9">
        <f t="shared" si="49"/>
        <v>0.72196321519664564</v>
      </c>
      <c r="P43" s="10">
        <f t="shared" si="49"/>
        <v>0.64249617237981926</v>
      </c>
      <c r="R43" s="8">
        <f t="shared" ref="R43:X43" si="50">IF( 0.05 * B$24 * ( (2 + POWER(10,-2) * K$3) * (1 - 3 * K$10 * $A43)) &gt;= 1, 1, 0.05 * B$24 * ( (2 + POWER(10,-2) * K$3) * (1 - 3 * K$10 * $A43)))</f>
        <v>7.9997316119992501E-2</v>
      </c>
      <c r="S43" s="9">
        <f t="shared" si="50"/>
        <v>8.0054531652748562E-2</v>
      </c>
      <c r="T43" s="9">
        <f t="shared" si="50"/>
        <v>6.0025100142408944E-2</v>
      </c>
      <c r="U43" s="9">
        <f t="shared" si="50"/>
        <v>8.0017280511337649E-2</v>
      </c>
      <c r="V43" s="9">
        <f t="shared" si="50"/>
        <v>0</v>
      </c>
      <c r="W43" s="9">
        <f t="shared" si="50"/>
        <v>8.0098816903746095E-2</v>
      </c>
      <c r="X43" s="10">
        <f t="shared" si="50"/>
        <v>9.0046503035413519E-2</v>
      </c>
    </row>
    <row r="44" spans="1:24" ht="15.75" customHeight="1" x14ac:dyDescent="0.25"/>
    <row r="45" spans="1:24" ht="15.75" customHeight="1" x14ac:dyDescent="0.25">
      <c r="B45" s="1" t="s">
        <v>22</v>
      </c>
      <c r="J45" s="1" t="s">
        <v>23</v>
      </c>
      <c r="R45" s="1" t="s">
        <v>24</v>
      </c>
    </row>
    <row r="46" spans="1:24" ht="15.75" customHeight="1" x14ac:dyDescent="0.25">
      <c r="A46" s="1" t="s">
        <v>21</v>
      </c>
      <c r="B46" s="1" t="s">
        <v>2</v>
      </c>
      <c r="C46" s="1" t="s">
        <v>3</v>
      </c>
      <c r="D46" s="1" t="s">
        <v>4</v>
      </c>
      <c r="E46" s="1" t="s">
        <v>5</v>
      </c>
      <c r="F46" s="1" t="s">
        <v>6</v>
      </c>
      <c r="G46" s="1" t="s">
        <v>7</v>
      </c>
      <c r="H46" s="1" t="s">
        <v>8</v>
      </c>
      <c r="J46" s="1" t="s">
        <v>2</v>
      </c>
      <c r="K46" s="1" t="s">
        <v>3</v>
      </c>
      <c r="L46" s="1" t="s">
        <v>4</v>
      </c>
      <c r="M46" s="1" t="s">
        <v>5</v>
      </c>
      <c r="N46" s="1" t="s">
        <v>6</v>
      </c>
      <c r="O46" s="1" t="s">
        <v>7</v>
      </c>
      <c r="P46" s="1" t="s">
        <v>8</v>
      </c>
      <c r="R46" s="1" t="s">
        <v>2</v>
      </c>
      <c r="S46" s="1" t="s">
        <v>3</v>
      </c>
      <c r="T46" s="1" t="s">
        <v>4</v>
      </c>
      <c r="U46" s="1" t="s">
        <v>5</v>
      </c>
      <c r="V46" s="1" t="s">
        <v>6</v>
      </c>
      <c r="W46" s="1" t="s">
        <v>7</v>
      </c>
      <c r="X46" s="1" t="s">
        <v>8</v>
      </c>
    </row>
    <row r="47" spans="1:24" ht="15.75" customHeight="1" x14ac:dyDescent="0.25">
      <c r="A47" s="1">
        <v>0</v>
      </c>
      <c r="B47" s="2">
        <f t="shared" ref="B47:H47" si="51">IF( 10 * B$11 * (LOG10( 1 + K$4) * POWER($A47 + 1, 2)) &gt;= 1, 1,  10 * B$11 * (LOG10( 1 + K$4) * POWER($A47 + 1, 2)))</f>
        <v>0</v>
      </c>
      <c r="C47" s="3">
        <f t="shared" si="51"/>
        <v>0</v>
      </c>
      <c r="D47" s="3">
        <f t="shared" si="51"/>
        <v>0.66769454185108734</v>
      </c>
      <c r="E47" s="3">
        <f t="shared" si="51"/>
        <v>1</v>
      </c>
      <c r="F47" s="3">
        <f t="shared" si="51"/>
        <v>0</v>
      </c>
      <c r="G47" s="3">
        <f t="shared" si="51"/>
        <v>0</v>
      </c>
      <c r="H47" s="4">
        <f t="shared" si="51"/>
        <v>0.43179915337374108</v>
      </c>
      <c r="J47" s="2">
        <f t="shared" ref="J47:P47" si="52">IF( (POWER(1 + 0.5 * K$11 + K$18, 2)) / (POWER(1 + B$18,2) + 0.4 * K$4) &gt;= 1, 1, (POWER(1 + 0.5 * K$11 + K$18, 2)) / (POWER(1 + B$18,2) + 0.4 * K$4) )</f>
        <v>1</v>
      </c>
      <c r="K47" s="3">
        <f t="shared" si="52"/>
        <v>1</v>
      </c>
      <c r="L47" s="3">
        <f t="shared" si="52"/>
        <v>1</v>
      </c>
      <c r="M47" s="3">
        <f t="shared" si="52"/>
        <v>0.60843572362782616</v>
      </c>
      <c r="N47" s="3">
        <f t="shared" si="52"/>
        <v>1</v>
      </c>
      <c r="O47" s="3">
        <f t="shared" si="52"/>
        <v>1</v>
      </c>
      <c r="P47" s="4">
        <f t="shared" si="52"/>
        <v>0.50624938043234835</v>
      </c>
      <c r="R47" s="2">
        <f t="shared" ref="R47:X47" si="53">IF( 0.05 * B$25 * ( (2 + POWER(10,-2) * K$4) * (1 - 3 * K$11 * $A47)) &gt;= 1, 1, 0.05 * B$25 * ( (2 + POWER(10,-2) * K$4) * (1 - 3 * K$11 * $A47)))</f>
        <v>0</v>
      </c>
      <c r="S47" s="3">
        <f t="shared" si="53"/>
        <v>0</v>
      </c>
      <c r="T47" s="3">
        <f t="shared" si="53"/>
        <v>7.0125999999999994E-2</v>
      </c>
      <c r="U47" s="3">
        <f t="shared" si="53"/>
        <v>9.0236250000000018E-2</v>
      </c>
      <c r="V47" s="3">
        <f t="shared" si="53"/>
        <v>0</v>
      </c>
      <c r="W47" s="3">
        <f t="shared" si="53"/>
        <v>0</v>
      </c>
      <c r="X47" s="4">
        <f t="shared" si="53"/>
        <v>6.0066000000000001E-2</v>
      </c>
    </row>
    <row r="48" spans="1:24" ht="15.75" customHeight="1" x14ac:dyDescent="0.25">
      <c r="A48" s="1">
        <v>0.5</v>
      </c>
      <c r="B48" s="5">
        <f t="shared" ref="B48:H48" si="54">IF( 10 * B$11 * (LOG10( 1 + K$4) * POWER($A48 + 1, 2)) &gt;= 1, 1,  10 * B$11 * (LOG10( 1 + K$4) * POWER($A48 + 1, 2)))</f>
        <v>0</v>
      </c>
      <c r="C48" s="6">
        <f t="shared" si="54"/>
        <v>0</v>
      </c>
      <c r="D48" s="6">
        <f t="shared" si="54"/>
        <v>1</v>
      </c>
      <c r="E48" s="6">
        <f t="shared" si="54"/>
        <v>1</v>
      </c>
      <c r="F48" s="6">
        <f t="shared" si="54"/>
        <v>0</v>
      </c>
      <c r="G48" s="6">
        <f t="shared" si="54"/>
        <v>0</v>
      </c>
      <c r="H48" s="7">
        <f t="shared" si="54"/>
        <v>0.97154809509091733</v>
      </c>
      <c r="J48" s="5">
        <f t="shared" ref="J48:P48" si="55">IF( (POWER(1 + 0.5 * K$11 + K$18, 2)) / (POWER(1 + B$18,2) + 0.4 * K$4) &gt;= 1, 1, (POWER(1 + 0.5 * K$11 + K$18, 2)) / (POWER(1 + B$18,2) + 0.4 * K$4) )</f>
        <v>1</v>
      </c>
      <c r="K48" s="6">
        <f t="shared" si="55"/>
        <v>1</v>
      </c>
      <c r="L48" s="6">
        <f t="shared" si="55"/>
        <v>1</v>
      </c>
      <c r="M48" s="6">
        <f t="shared" si="55"/>
        <v>0.60843572362782616</v>
      </c>
      <c r="N48" s="6">
        <f t="shared" si="55"/>
        <v>1</v>
      </c>
      <c r="O48" s="6">
        <f t="shared" si="55"/>
        <v>1</v>
      </c>
      <c r="P48" s="7">
        <f t="shared" si="55"/>
        <v>0.50624938043234835</v>
      </c>
      <c r="R48" s="5">
        <f t="shared" ref="R48:X48" si="56">IF( 0.05 * B$25 * ( (2 + POWER(10,-2) * K$4) * (1 - 3 * K$11 * $A48)) &gt;= 1, 1, 0.05 * B$25 * ( (2 + POWER(10,-2) * K$4) * (1 - 3 * K$11 * $A48)))</f>
        <v>0</v>
      </c>
      <c r="S48" s="6">
        <f t="shared" si="56"/>
        <v>0</v>
      </c>
      <c r="T48" s="6">
        <f t="shared" si="56"/>
        <v>7.0117725600252104E-2</v>
      </c>
      <c r="U48" s="6">
        <f t="shared" si="56"/>
        <v>9.0224730344572374E-2</v>
      </c>
      <c r="V48" s="6">
        <f t="shared" si="56"/>
        <v>0</v>
      </c>
      <c r="W48" s="6">
        <f t="shared" si="56"/>
        <v>0</v>
      </c>
      <c r="X48" s="7">
        <f t="shared" si="56"/>
        <v>6.0057623924398146E-2</v>
      </c>
    </row>
    <row r="49" spans="1:24" ht="15.75" customHeight="1" x14ac:dyDescent="0.25">
      <c r="A49" s="1">
        <v>1</v>
      </c>
      <c r="B49" s="5">
        <f t="shared" ref="B49:H49" si="57">IF( 10 * B$11 * (LOG10( 1 + K$4) * POWER($A49 + 1, 2)) &gt;= 1, 1,  10 * B$11 * (LOG10( 1 + K$4) * POWER($A49 + 1, 2)))</f>
        <v>0</v>
      </c>
      <c r="C49" s="6">
        <f t="shared" si="57"/>
        <v>0</v>
      </c>
      <c r="D49" s="6">
        <f t="shared" si="57"/>
        <v>1</v>
      </c>
      <c r="E49" s="6">
        <f t="shared" si="57"/>
        <v>1</v>
      </c>
      <c r="F49" s="6">
        <f t="shared" si="57"/>
        <v>0</v>
      </c>
      <c r="G49" s="6">
        <f t="shared" si="57"/>
        <v>0</v>
      </c>
      <c r="H49" s="7">
        <f t="shared" si="57"/>
        <v>1</v>
      </c>
      <c r="J49" s="5">
        <f t="shared" ref="J49:P49" si="58">IF( (POWER(1 + 0.5 * K$11 + K$18, 2)) / (POWER(1 + B$18,2) + 0.4 * K$4) &gt;= 1, 1, (POWER(1 + 0.5 * K$11 + K$18, 2)) / (POWER(1 + B$18,2) + 0.4 * K$4) )</f>
        <v>1</v>
      </c>
      <c r="K49" s="6">
        <f t="shared" si="58"/>
        <v>1</v>
      </c>
      <c r="L49" s="6">
        <f t="shared" si="58"/>
        <v>1</v>
      </c>
      <c r="M49" s="6">
        <f t="shared" si="58"/>
        <v>0.60843572362782616</v>
      </c>
      <c r="N49" s="6">
        <f t="shared" si="58"/>
        <v>1</v>
      </c>
      <c r="O49" s="6">
        <f t="shared" si="58"/>
        <v>1</v>
      </c>
      <c r="P49" s="7">
        <f t="shared" si="58"/>
        <v>0.50624938043234835</v>
      </c>
      <c r="R49" s="5">
        <f t="shared" ref="R49:X49" si="59">IF( 0.05 * B$25 * ( (2 + POWER(10,-2) * K$4) * (1 - 3 * K$11 * $A49)) &gt;= 1, 1, 0.05 * B$25 * ( (2 + POWER(10,-2) * K$4) * (1 - 3 * K$11 * $A49)))</f>
        <v>0</v>
      </c>
      <c r="S49" s="6">
        <f t="shared" si="59"/>
        <v>0</v>
      </c>
      <c r="T49" s="6">
        <f t="shared" si="59"/>
        <v>7.01094512005042E-2</v>
      </c>
      <c r="U49" s="6">
        <f t="shared" si="59"/>
        <v>9.0213210689144743E-2</v>
      </c>
      <c r="V49" s="6">
        <f t="shared" si="59"/>
        <v>0</v>
      </c>
      <c r="W49" s="6">
        <f t="shared" si="59"/>
        <v>0</v>
      </c>
      <c r="X49" s="7">
        <f t="shared" si="59"/>
        <v>6.0049247848796283E-2</v>
      </c>
    </row>
    <row r="50" spans="1:24" ht="15.75" customHeight="1" x14ac:dyDescent="0.25">
      <c r="A50" s="1">
        <v>1.5</v>
      </c>
      <c r="B50" s="5">
        <f t="shared" ref="B50:H50" si="60">IF( 10 * B$11 * (LOG10( 1 + K$4) * POWER($A50 + 1, 2)) &gt;= 1, 1,  10 * B$11 * (LOG10( 1 + K$4) * POWER($A50 + 1, 2)))</f>
        <v>0</v>
      </c>
      <c r="C50" s="6">
        <f t="shared" si="60"/>
        <v>0</v>
      </c>
      <c r="D50" s="6">
        <f t="shared" si="60"/>
        <v>1</v>
      </c>
      <c r="E50" s="6">
        <f t="shared" si="60"/>
        <v>1</v>
      </c>
      <c r="F50" s="6">
        <f t="shared" si="60"/>
        <v>0</v>
      </c>
      <c r="G50" s="6">
        <f t="shared" si="60"/>
        <v>0</v>
      </c>
      <c r="H50" s="7">
        <f t="shared" si="60"/>
        <v>1</v>
      </c>
      <c r="J50" s="5">
        <f t="shared" ref="J50:P50" si="61">IF( (POWER(1 + 0.5 * K$11 + K$18, 2)) / (POWER(1 + B$18,2) + 0.4 * K$4) &gt;= 1, 1, (POWER(1 + 0.5 * K$11 + K$18, 2)) / (POWER(1 + B$18,2) + 0.4 * K$4) )</f>
        <v>1</v>
      </c>
      <c r="K50" s="6">
        <f t="shared" si="61"/>
        <v>1</v>
      </c>
      <c r="L50" s="6">
        <f t="shared" si="61"/>
        <v>1</v>
      </c>
      <c r="M50" s="6">
        <f t="shared" si="61"/>
        <v>0.60843572362782616</v>
      </c>
      <c r="N50" s="6">
        <f t="shared" si="61"/>
        <v>1</v>
      </c>
      <c r="O50" s="6">
        <f t="shared" si="61"/>
        <v>1</v>
      </c>
      <c r="P50" s="7">
        <f t="shared" si="61"/>
        <v>0.50624938043234835</v>
      </c>
      <c r="R50" s="5">
        <f t="shared" ref="R50:X50" si="62">IF( 0.05 * B$25 * ( (2 + POWER(10,-2) * K$4) * (1 - 3 * K$11 * $A50)) &gt;= 1, 1, 0.05 * B$25 * ( (2 + POWER(10,-2) * K$4) * (1 - 3 * K$11 * $A50)))</f>
        <v>0</v>
      </c>
      <c r="S50" s="6">
        <f t="shared" si="62"/>
        <v>0</v>
      </c>
      <c r="T50" s="6">
        <f t="shared" si="62"/>
        <v>7.0101176800756324E-2</v>
      </c>
      <c r="U50" s="6">
        <f t="shared" si="62"/>
        <v>9.0201691033717113E-2</v>
      </c>
      <c r="V50" s="6">
        <f t="shared" si="62"/>
        <v>0</v>
      </c>
      <c r="W50" s="6">
        <f t="shared" si="62"/>
        <v>0</v>
      </c>
      <c r="X50" s="7">
        <f t="shared" si="62"/>
        <v>6.0040871773194442E-2</v>
      </c>
    </row>
    <row r="51" spans="1:24" ht="15.75" customHeight="1" x14ac:dyDescent="0.25">
      <c r="A51" s="1">
        <v>2</v>
      </c>
      <c r="B51" s="5">
        <f t="shared" ref="B51:H51" si="63">IF( 10 * B$11 * (LOG10( 1 + K$4) * POWER($A51 + 1, 2)) &gt;= 1, 1,  10 * B$11 * (LOG10( 1 + K$4) * POWER($A51 + 1, 2)))</f>
        <v>0</v>
      </c>
      <c r="C51" s="6">
        <f t="shared" si="63"/>
        <v>0</v>
      </c>
      <c r="D51" s="6">
        <f t="shared" si="63"/>
        <v>1</v>
      </c>
      <c r="E51" s="6">
        <f t="shared" si="63"/>
        <v>1</v>
      </c>
      <c r="F51" s="6">
        <f t="shared" si="63"/>
        <v>0</v>
      </c>
      <c r="G51" s="6">
        <f t="shared" si="63"/>
        <v>0</v>
      </c>
      <c r="H51" s="7">
        <f t="shared" si="63"/>
        <v>1</v>
      </c>
      <c r="J51" s="5">
        <f t="shared" ref="J51:P51" si="64">IF( (POWER(1 + 0.5 * K$11 + K$18, 2)) / (POWER(1 + B$18,2) + 0.4 * K$4) &gt;= 1, 1, (POWER(1 + 0.5 * K$11 + K$18, 2)) / (POWER(1 + B$18,2) + 0.4 * K$4) )</f>
        <v>1</v>
      </c>
      <c r="K51" s="6">
        <f t="shared" si="64"/>
        <v>1</v>
      </c>
      <c r="L51" s="6">
        <f t="shared" si="64"/>
        <v>1</v>
      </c>
      <c r="M51" s="6">
        <f t="shared" si="64"/>
        <v>0.60843572362782616</v>
      </c>
      <c r="N51" s="6">
        <f t="shared" si="64"/>
        <v>1</v>
      </c>
      <c r="O51" s="6">
        <f t="shared" si="64"/>
        <v>1</v>
      </c>
      <c r="P51" s="7">
        <f t="shared" si="64"/>
        <v>0.50624938043234835</v>
      </c>
      <c r="R51" s="5">
        <f t="shared" ref="R51:X51" si="65">IF( 0.05 * B$25 * ( (2 + POWER(10,-2) * K$4) * (1 - 3 * K$11 * $A51)) &gt;= 1, 1, 0.05 * B$25 * ( (2 + POWER(10,-2) * K$4) * (1 - 3 * K$11 * $A51)))</f>
        <v>0</v>
      </c>
      <c r="S51" s="6">
        <f t="shared" si="65"/>
        <v>0</v>
      </c>
      <c r="T51" s="6">
        <f t="shared" si="65"/>
        <v>7.009290240100842E-2</v>
      </c>
      <c r="U51" s="6">
        <f t="shared" si="65"/>
        <v>9.0190171378289483E-2</v>
      </c>
      <c r="V51" s="6">
        <f t="shared" si="65"/>
        <v>0</v>
      </c>
      <c r="W51" s="6">
        <f t="shared" si="65"/>
        <v>0</v>
      </c>
      <c r="X51" s="7">
        <f t="shared" si="65"/>
        <v>6.0032495697592579E-2</v>
      </c>
    </row>
    <row r="52" spans="1:24" ht="15.75" customHeight="1" x14ac:dyDescent="0.25">
      <c r="A52" s="1">
        <v>2.5</v>
      </c>
      <c r="B52" s="5">
        <f t="shared" ref="B52:H52" si="66">IF( 10 * B$11 * (LOG10( 1 + K$4) * POWER($A52 + 1, 2)) &gt;= 1, 1,  10 * B$11 * (LOG10( 1 + K$4) * POWER($A52 + 1, 2)))</f>
        <v>0</v>
      </c>
      <c r="C52" s="6">
        <f t="shared" si="66"/>
        <v>0</v>
      </c>
      <c r="D52" s="6">
        <f t="shared" si="66"/>
        <v>1</v>
      </c>
      <c r="E52" s="6">
        <f t="shared" si="66"/>
        <v>1</v>
      </c>
      <c r="F52" s="6">
        <f t="shared" si="66"/>
        <v>0</v>
      </c>
      <c r="G52" s="6">
        <f t="shared" si="66"/>
        <v>0</v>
      </c>
      <c r="H52" s="7">
        <f t="shared" si="66"/>
        <v>1</v>
      </c>
      <c r="J52" s="5">
        <f t="shared" ref="J52:P52" si="67">IF( (POWER(1 + 0.5 * K$11 + K$18, 2)) / (POWER(1 + B$18,2) + 0.4 * K$4) &gt;= 1, 1, (POWER(1 + 0.5 * K$11 + K$18, 2)) / (POWER(1 + B$18,2) + 0.4 * K$4) )</f>
        <v>1</v>
      </c>
      <c r="K52" s="6">
        <f t="shared" si="67"/>
        <v>1</v>
      </c>
      <c r="L52" s="6">
        <f t="shared" si="67"/>
        <v>1</v>
      </c>
      <c r="M52" s="6">
        <f t="shared" si="67"/>
        <v>0.60843572362782616</v>
      </c>
      <c r="N52" s="6">
        <f t="shared" si="67"/>
        <v>1</v>
      </c>
      <c r="O52" s="6">
        <f t="shared" si="67"/>
        <v>1</v>
      </c>
      <c r="P52" s="7">
        <f t="shared" si="67"/>
        <v>0.50624938043234835</v>
      </c>
      <c r="R52" s="5">
        <f t="shared" ref="R52:X52" si="68">IF( 0.05 * B$25 * ( (2 + POWER(10,-2) * K$4) * (1 - 3 * K$11 * $A52)) &gt;= 1, 1, 0.05 * B$25 * ( (2 + POWER(10,-2) * K$4) * (1 - 3 * K$11 * $A52)))</f>
        <v>0</v>
      </c>
      <c r="S52" s="6">
        <f t="shared" si="68"/>
        <v>0</v>
      </c>
      <c r="T52" s="6">
        <f t="shared" si="68"/>
        <v>7.0084628001260529E-2</v>
      </c>
      <c r="U52" s="6">
        <f t="shared" si="68"/>
        <v>9.0178651722861838E-2</v>
      </c>
      <c r="V52" s="6">
        <f t="shared" si="68"/>
        <v>0</v>
      </c>
      <c r="W52" s="6">
        <f t="shared" si="68"/>
        <v>0</v>
      </c>
      <c r="X52" s="7">
        <f t="shared" si="68"/>
        <v>6.0024119621990724E-2</v>
      </c>
    </row>
    <row r="53" spans="1:24" ht="15.75" customHeight="1" x14ac:dyDescent="0.25">
      <c r="A53" s="1">
        <v>3</v>
      </c>
      <c r="B53" s="5">
        <f t="shared" ref="B53:H53" si="69">IF( 10 * B$11 * (LOG10( 1 + K$4) * POWER($A53 + 1, 2)) &gt;= 1, 1,  10 * B$11 * (LOG10( 1 + K$4) * POWER($A53 + 1, 2)))</f>
        <v>0</v>
      </c>
      <c r="C53" s="6">
        <f t="shared" si="69"/>
        <v>0</v>
      </c>
      <c r="D53" s="6">
        <f t="shared" si="69"/>
        <v>1</v>
      </c>
      <c r="E53" s="6">
        <f t="shared" si="69"/>
        <v>1</v>
      </c>
      <c r="F53" s="6">
        <f t="shared" si="69"/>
        <v>0</v>
      </c>
      <c r="G53" s="6">
        <f t="shared" si="69"/>
        <v>0</v>
      </c>
      <c r="H53" s="7">
        <f t="shared" si="69"/>
        <v>1</v>
      </c>
      <c r="J53" s="5">
        <f t="shared" ref="J53:P53" si="70">IF( (POWER(1 + 0.5 * K$11 + K$18, 2)) / (POWER(1 + B$18,2) + 0.4 * K$4) &gt;= 1, 1, (POWER(1 + 0.5 * K$11 + K$18, 2)) / (POWER(1 + B$18,2) + 0.4 * K$4) )</f>
        <v>1</v>
      </c>
      <c r="K53" s="6">
        <f t="shared" si="70"/>
        <v>1</v>
      </c>
      <c r="L53" s="6">
        <f t="shared" si="70"/>
        <v>1</v>
      </c>
      <c r="M53" s="6">
        <f t="shared" si="70"/>
        <v>0.60843572362782616</v>
      </c>
      <c r="N53" s="6">
        <f t="shared" si="70"/>
        <v>1</v>
      </c>
      <c r="O53" s="6">
        <f t="shared" si="70"/>
        <v>1</v>
      </c>
      <c r="P53" s="7">
        <f t="shared" si="70"/>
        <v>0.50624938043234835</v>
      </c>
      <c r="R53" s="5">
        <f t="shared" ref="R53:X53" si="71">IF( 0.05 * B$25 * ( (2 + POWER(10,-2) * K$4) * (1 - 3 * K$11 * $A53)) &gt;= 1, 1, 0.05 * B$25 * ( (2 + POWER(10,-2) * K$4) * (1 - 3 * K$11 * $A53)))</f>
        <v>0</v>
      </c>
      <c r="S53" s="6">
        <f t="shared" si="71"/>
        <v>0</v>
      </c>
      <c r="T53" s="6">
        <f t="shared" si="71"/>
        <v>7.0076353601512625E-2</v>
      </c>
      <c r="U53" s="6">
        <f t="shared" si="71"/>
        <v>9.0167132067434194E-2</v>
      </c>
      <c r="V53" s="6">
        <f t="shared" si="71"/>
        <v>0</v>
      </c>
      <c r="W53" s="6">
        <f t="shared" si="71"/>
        <v>0</v>
      </c>
      <c r="X53" s="7">
        <f t="shared" si="71"/>
        <v>6.0015743546388861E-2</v>
      </c>
    </row>
    <row r="54" spans="1:24" ht="15.75" customHeight="1" x14ac:dyDescent="0.25">
      <c r="A54" s="1">
        <v>3.5</v>
      </c>
      <c r="B54" s="5">
        <f t="shared" ref="B54:H54" si="72">IF( 10 * B$11 * (LOG10( 1 + K$4) * POWER($A54 + 1, 2)) &gt;= 1, 1,  10 * B$11 * (LOG10( 1 + K$4) * POWER($A54 + 1, 2)))</f>
        <v>0</v>
      </c>
      <c r="C54" s="6">
        <f t="shared" si="72"/>
        <v>0</v>
      </c>
      <c r="D54" s="6">
        <f t="shared" si="72"/>
        <v>1</v>
      </c>
      <c r="E54" s="6">
        <f t="shared" si="72"/>
        <v>1</v>
      </c>
      <c r="F54" s="6">
        <f t="shared" si="72"/>
        <v>0</v>
      </c>
      <c r="G54" s="6">
        <f t="shared" si="72"/>
        <v>0</v>
      </c>
      <c r="H54" s="7">
        <f t="shared" si="72"/>
        <v>1</v>
      </c>
      <c r="J54" s="5">
        <f t="shared" ref="J54:P54" si="73">IF( (POWER(1 + 0.5 * K$11 + K$18, 2)) / (POWER(1 + B$18,2) + 0.4 * K$4) &gt;= 1, 1, (POWER(1 + 0.5 * K$11 + K$18, 2)) / (POWER(1 + B$18,2) + 0.4 * K$4) )</f>
        <v>1</v>
      </c>
      <c r="K54" s="6">
        <f t="shared" si="73"/>
        <v>1</v>
      </c>
      <c r="L54" s="6">
        <f t="shared" si="73"/>
        <v>1</v>
      </c>
      <c r="M54" s="6">
        <f t="shared" si="73"/>
        <v>0.60843572362782616</v>
      </c>
      <c r="N54" s="6">
        <f t="shared" si="73"/>
        <v>1</v>
      </c>
      <c r="O54" s="6">
        <f t="shared" si="73"/>
        <v>1</v>
      </c>
      <c r="P54" s="7">
        <f t="shared" si="73"/>
        <v>0.50624938043234835</v>
      </c>
      <c r="R54" s="5">
        <f t="shared" ref="R54:X54" si="74">IF( 0.05 * B$25 * ( (2 + POWER(10,-2) * K$4) * (1 - 3 * K$11 * $A54)) &gt;= 1, 1, 0.05 * B$25 * ( (2 + POWER(10,-2) * K$4) * (1 - 3 * K$11 * $A54)))</f>
        <v>0</v>
      </c>
      <c r="S54" s="6">
        <f t="shared" si="74"/>
        <v>0</v>
      </c>
      <c r="T54" s="6">
        <f t="shared" si="74"/>
        <v>7.0068079201764735E-2</v>
      </c>
      <c r="U54" s="6">
        <f t="shared" si="74"/>
        <v>9.015561241200655E-2</v>
      </c>
      <c r="V54" s="6">
        <f t="shared" si="74"/>
        <v>0</v>
      </c>
      <c r="W54" s="6">
        <f t="shared" si="74"/>
        <v>0</v>
      </c>
      <c r="X54" s="7">
        <f t="shared" si="74"/>
        <v>6.0007367470787019E-2</v>
      </c>
    </row>
    <row r="55" spans="1:24" ht="15.75" customHeight="1" x14ac:dyDescent="0.25">
      <c r="A55" s="1">
        <v>4</v>
      </c>
      <c r="B55" s="5">
        <f t="shared" ref="B55:H55" si="75">IF( 10 * B$11 * (LOG10( 1 + K$4) * POWER($A55 + 1, 2)) &gt;= 1, 1,  10 * B$11 * (LOG10( 1 + K$4) * POWER($A55 + 1, 2)))</f>
        <v>0</v>
      </c>
      <c r="C55" s="6">
        <f t="shared" si="75"/>
        <v>0</v>
      </c>
      <c r="D55" s="6">
        <f t="shared" si="75"/>
        <v>1</v>
      </c>
      <c r="E55" s="6">
        <f t="shared" si="75"/>
        <v>1</v>
      </c>
      <c r="F55" s="6">
        <f t="shared" si="75"/>
        <v>0</v>
      </c>
      <c r="G55" s="6">
        <f t="shared" si="75"/>
        <v>0</v>
      </c>
      <c r="H55" s="7">
        <f t="shared" si="75"/>
        <v>1</v>
      </c>
      <c r="J55" s="5">
        <f t="shared" ref="J55:P55" si="76">IF( (POWER(1 + 0.5 * K$11 + K$18, 2)) / (POWER(1 + B$18,2) + 0.4 * K$4) &gt;= 1, 1, (POWER(1 + 0.5 * K$11 + K$18, 2)) / (POWER(1 + B$18,2) + 0.4 * K$4) )</f>
        <v>1</v>
      </c>
      <c r="K55" s="6">
        <f t="shared" si="76"/>
        <v>1</v>
      </c>
      <c r="L55" s="6">
        <f t="shared" si="76"/>
        <v>1</v>
      </c>
      <c r="M55" s="6">
        <f t="shared" si="76"/>
        <v>0.60843572362782616</v>
      </c>
      <c r="N55" s="6">
        <f t="shared" si="76"/>
        <v>1</v>
      </c>
      <c r="O55" s="6">
        <f t="shared" si="76"/>
        <v>1</v>
      </c>
      <c r="P55" s="7">
        <f t="shared" si="76"/>
        <v>0.50624938043234835</v>
      </c>
      <c r="R55" s="5">
        <f t="shared" ref="R55:X55" si="77">IF( 0.05 * B$25 * ( (2 + POWER(10,-2) * K$4) * (1 - 3 * K$11 * $A55)) &gt;= 1, 1, 0.05 * B$25 * ( (2 + POWER(10,-2) * K$4) * (1 - 3 * K$11 * $A55)))</f>
        <v>0</v>
      </c>
      <c r="S55" s="6">
        <f t="shared" si="77"/>
        <v>0</v>
      </c>
      <c r="T55" s="6">
        <f t="shared" si="77"/>
        <v>7.0059804802016831E-2</v>
      </c>
      <c r="U55" s="6">
        <f t="shared" si="77"/>
        <v>9.0144092756578934E-2</v>
      </c>
      <c r="V55" s="6">
        <f t="shared" si="77"/>
        <v>0</v>
      </c>
      <c r="W55" s="6">
        <f t="shared" si="77"/>
        <v>0</v>
      </c>
      <c r="X55" s="7">
        <f t="shared" si="77"/>
        <v>5.999899139518515E-2</v>
      </c>
    </row>
    <row r="56" spans="1:24" ht="15.75" customHeight="1" x14ac:dyDescent="0.25">
      <c r="A56" s="1">
        <v>4.5</v>
      </c>
      <c r="B56" s="5">
        <f t="shared" ref="B56:H56" si="78">IF( 10 * B$11 * (LOG10( 1 + K$4) * POWER($A56 + 1, 2)) &gt;= 1, 1,  10 * B$11 * (LOG10( 1 + K$4) * POWER($A56 + 1, 2)))</f>
        <v>0</v>
      </c>
      <c r="C56" s="6">
        <f t="shared" si="78"/>
        <v>0</v>
      </c>
      <c r="D56" s="6">
        <f t="shared" si="78"/>
        <v>1</v>
      </c>
      <c r="E56" s="6">
        <f t="shared" si="78"/>
        <v>1</v>
      </c>
      <c r="F56" s="6">
        <f t="shared" si="78"/>
        <v>0</v>
      </c>
      <c r="G56" s="6">
        <f t="shared" si="78"/>
        <v>0</v>
      </c>
      <c r="H56" s="7">
        <f t="shared" si="78"/>
        <v>1</v>
      </c>
      <c r="J56" s="5">
        <f t="shared" ref="J56:P56" si="79">IF( (POWER(1 + 0.5 * K$11 + K$18, 2)) / (POWER(1 + B$18,2) + 0.4 * K$4) &gt;= 1, 1, (POWER(1 + 0.5 * K$11 + K$18, 2)) / (POWER(1 + B$18,2) + 0.4 * K$4) )</f>
        <v>1</v>
      </c>
      <c r="K56" s="6">
        <f t="shared" si="79"/>
        <v>1</v>
      </c>
      <c r="L56" s="6">
        <f t="shared" si="79"/>
        <v>1</v>
      </c>
      <c r="M56" s="6">
        <f t="shared" si="79"/>
        <v>0.60843572362782616</v>
      </c>
      <c r="N56" s="6">
        <f t="shared" si="79"/>
        <v>1</v>
      </c>
      <c r="O56" s="6">
        <f t="shared" si="79"/>
        <v>1</v>
      </c>
      <c r="P56" s="7">
        <f t="shared" si="79"/>
        <v>0.50624938043234835</v>
      </c>
      <c r="R56" s="5">
        <f t="shared" ref="R56:X56" si="80">IF( 0.05 * B$25 * ( (2 + POWER(10,-2) * K$4) * (1 - 3 * K$11 * $A56)) &gt;= 1, 1, 0.05 * B$25 * ( (2 + POWER(10,-2) * K$4) * (1 - 3 * K$11 * $A56)))</f>
        <v>0</v>
      </c>
      <c r="S56" s="6">
        <f t="shared" si="80"/>
        <v>0</v>
      </c>
      <c r="T56" s="6">
        <f t="shared" si="80"/>
        <v>7.0051530402268941E-2</v>
      </c>
      <c r="U56" s="6">
        <f t="shared" si="80"/>
        <v>9.0132573101151289E-2</v>
      </c>
      <c r="V56" s="6">
        <f t="shared" si="80"/>
        <v>0</v>
      </c>
      <c r="W56" s="6">
        <f t="shared" si="80"/>
        <v>0</v>
      </c>
      <c r="X56" s="7">
        <f t="shared" si="80"/>
        <v>5.9990615319583301E-2</v>
      </c>
    </row>
    <row r="57" spans="1:24" ht="15.75" customHeight="1" x14ac:dyDescent="0.25">
      <c r="A57" s="1">
        <v>5</v>
      </c>
      <c r="B57" s="5">
        <f t="shared" ref="B57:H57" si="81">IF( 10 * B$11 * (LOG10( 1 + K$4) * POWER($A57 + 1, 2)) &gt;= 1, 1,  10 * B$11 * (LOG10( 1 + K$4) * POWER($A57 + 1, 2)))</f>
        <v>0</v>
      </c>
      <c r="C57" s="6">
        <f t="shared" si="81"/>
        <v>0</v>
      </c>
      <c r="D57" s="6">
        <f t="shared" si="81"/>
        <v>1</v>
      </c>
      <c r="E57" s="6">
        <f t="shared" si="81"/>
        <v>1</v>
      </c>
      <c r="F57" s="6">
        <f t="shared" si="81"/>
        <v>0</v>
      </c>
      <c r="G57" s="6">
        <f t="shared" si="81"/>
        <v>0</v>
      </c>
      <c r="H57" s="7">
        <f t="shared" si="81"/>
        <v>1</v>
      </c>
      <c r="J57" s="5">
        <f t="shared" ref="J57:P57" si="82">IF( (POWER(1 + 0.5 * K$11 + K$18, 2)) / (POWER(1 + B$18,2) + 0.4 * K$4) &gt;= 1, 1, (POWER(1 + 0.5 * K$11 + K$18, 2)) / (POWER(1 + B$18,2) + 0.4 * K$4) )</f>
        <v>1</v>
      </c>
      <c r="K57" s="6">
        <f t="shared" si="82"/>
        <v>1</v>
      </c>
      <c r="L57" s="6">
        <f t="shared" si="82"/>
        <v>1</v>
      </c>
      <c r="M57" s="6">
        <f t="shared" si="82"/>
        <v>0.60843572362782616</v>
      </c>
      <c r="N57" s="6">
        <f t="shared" si="82"/>
        <v>1</v>
      </c>
      <c r="O57" s="6">
        <f t="shared" si="82"/>
        <v>1</v>
      </c>
      <c r="P57" s="7">
        <f t="shared" si="82"/>
        <v>0.50624938043234835</v>
      </c>
      <c r="R57" s="5">
        <f t="shared" ref="R57:X57" si="83">IF( 0.05 * B$25 * ( (2 + POWER(10,-2) * K$4) * (1 - 3 * K$11 * $A57)) &gt;= 1, 1, 0.05 * B$25 * ( (2 + POWER(10,-2) * K$4) * (1 - 3 * K$11 * $A57)))</f>
        <v>0</v>
      </c>
      <c r="S57" s="6">
        <f t="shared" si="83"/>
        <v>0</v>
      </c>
      <c r="T57" s="6">
        <f t="shared" si="83"/>
        <v>7.0043256002521037E-2</v>
      </c>
      <c r="U57" s="6">
        <f t="shared" si="83"/>
        <v>9.0121053445723645E-2</v>
      </c>
      <c r="V57" s="6">
        <f t="shared" si="83"/>
        <v>0</v>
      </c>
      <c r="W57" s="6">
        <f t="shared" si="83"/>
        <v>0</v>
      </c>
      <c r="X57" s="7">
        <f t="shared" si="83"/>
        <v>5.9982239243981439E-2</v>
      </c>
    </row>
    <row r="58" spans="1:24" ht="15.75" customHeight="1" x14ac:dyDescent="0.25">
      <c r="A58" s="1">
        <v>5.5</v>
      </c>
      <c r="B58" s="5">
        <f t="shared" ref="B58:H58" si="84">IF( 10 * B$11 * (LOG10( 1 + K$4) * POWER($A58 + 1, 2)) &gt;= 1, 1,  10 * B$11 * (LOG10( 1 + K$4) * POWER($A58 + 1, 2)))</f>
        <v>0</v>
      </c>
      <c r="C58" s="6">
        <f t="shared" si="84"/>
        <v>0</v>
      </c>
      <c r="D58" s="6">
        <f t="shared" si="84"/>
        <v>1</v>
      </c>
      <c r="E58" s="6">
        <f t="shared" si="84"/>
        <v>1</v>
      </c>
      <c r="F58" s="6">
        <f t="shared" si="84"/>
        <v>0</v>
      </c>
      <c r="G58" s="6">
        <f t="shared" si="84"/>
        <v>0</v>
      </c>
      <c r="H58" s="7">
        <f t="shared" si="84"/>
        <v>1</v>
      </c>
      <c r="J58" s="5">
        <f t="shared" ref="J58:P58" si="85">IF( (POWER(1 + 0.5 * K$11 + K$18, 2)) / (POWER(1 + B$18,2) + 0.4 * K$4) &gt;= 1, 1, (POWER(1 + 0.5 * K$11 + K$18, 2)) / (POWER(1 + B$18,2) + 0.4 * K$4) )</f>
        <v>1</v>
      </c>
      <c r="K58" s="6">
        <f t="shared" si="85"/>
        <v>1</v>
      </c>
      <c r="L58" s="6">
        <f t="shared" si="85"/>
        <v>1</v>
      </c>
      <c r="M58" s="6">
        <f t="shared" si="85"/>
        <v>0.60843572362782616</v>
      </c>
      <c r="N58" s="6">
        <f t="shared" si="85"/>
        <v>1</v>
      </c>
      <c r="O58" s="6">
        <f t="shared" si="85"/>
        <v>1</v>
      </c>
      <c r="P58" s="7">
        <f t="shared" si="85"/>
        <v>0.50624938043234835</v>
      </c>
      <c r="R58" s="5">
        <f t="shared" ref="R58:X58" si="86">IF( 0.05 * B$25 * ( (2 + POWER(10,-2) * K$4) * (1 - 3 * K$11 * $A58)) &gt;= 1, 1, 0.05 * B$25 * ( (2 + POWER(10,-2) * K$4) * (1 - 3 * K$11 * $A58)))</f>
        <v>0</v>
      </c>
      <c r="S58" s="6">
        <f t="shared" si="86"/>
        <v>0</v>
      </c>
      <c r="T58" s="6">
        <f t="shared" si="86"/>
        <v>7.0034981602773161E-2</v>
      </c>
      <c r="U58" s="6">
        <f t="shared" si="86"/>
        <v>9.0109533790296015E-2</v>
      </c>
      <c r="V58" s="6">
        <f t="shared" si="86"/>
        <v>0</v>
      </c>
      <c r="W58" s="6">
        <f t="shared" si="86"/>
        <v>0</v>
      </c>
      <c r="X58" s="7">
        <f t="shared" si="86"/>
        <v>5.9973863168379583E-2</v>
      </c>
    </row>
    <row r="59" spans="1:24" ht="15.75" customHeight="1" x14ac:dyDescent="0.25">
      <c r="A59" s="1">
        <v>6</v>
      </c>
      <c r="B59" s="8">
        <f t="shared" ref="B59:H59" si="87">IF( 10 * B$11 * (LOG10( 1 + K$4) * POWER($A59 + 1, 2)) &gt;= 1, 1,  10 * B$11 * (LOG10( 1 + K$4) * POWER($A59 + 1, 2)))</f>
        <v>0</v>
      </c>
      <c r="C59" s="9">
        <f t="shared" si="87"/>
        <v>0</v>
      </c>
      <c r="D59" s="9">
        <f t="shared" si="87"/>
        <v>1</v>
      </c>
      <c r="E59" s="9">
        <f t="shared" si="87"/>
        <v>1</v>
      </c>
      <c r="F59" s="9">
        <f t="shared" si="87"/>
        <v>0</v>
      </c>
      <c r="G59" s="9">
        <f t="shared" si="87"/>
        <v>0</v>
      </c>
      <c r="H59" s="10">
        <f t="shared" si="87"/>
        <v>1</v>
      </c>
      <c r="J59" s="8">
        <f t="shared" ref="J59:P59" si="88">IF( (POWER(1 + 0.5 * K$11 + K$18, 2)) / (POWER(1 + B$18,2) + 0.4 * K$4) &gt;= 1, 1, (POWER(1 + 0.5 * K$11 + K$18, 2)) / (POWER(1 + B$18,2) + 0.4 * K$4) )</f>
        <v>1</v>
      </c>
      <c r="K59" s="9">
        <f t="shared" si="88"/>
        <v>1</v>
      </c>
      <c r="L59" s="9">
        <f t="shared" si="88"/>
        <v>1</v>
      </c>
      <c r="M59" s="9">
        <f t="shared" si="88"/>
        <v>0.60843572362782616</v>
      </c>
      <c r="N59" s="9">
        <f t="shared" si="88"/>
        <v>1</v>
      </c>
      <c r="O59" s="9">
        <f t="shared" si="88"/>
        <v>1</v>
      </c>
      <c r="P59" s="10">
        <f t="shared" si="88"/>
        <v>0.50624938043234835</v>
      </c>
      <c r="R59" s="8">
        <f t="shared" ref="R59:X59" si="89">IF( 0.05 * B$25 * ( (2 + POWER(10,-2) * K$4) * (1 - 3 * K$11 * $A59)) &gt;= 1, 1, 0.05 * B$25 * ( (2 + POWER(10,-2) * K$4) * (1 - 3 * K$11 * $A59)))</f>
        <v>0</v>
      </c>
      <c r="S59" s="9">
        <f t="shared" si="89"/>
        <v>0</v>
      </c>
      <c r="T59" s="9">
        <f t="shared" si="89"/>
        <v>7.0026707203025257E-2</v>
      </c>
      <c r="U59" s="9">
        <f t="shared" si="89"/>
        <v>9.0098014134868384E-2</v>
      </c>
      <c r="V59" s="9">
        <f t="shared" si="89"/>
        <v>0</v>
      </c>
      <c r="W59" s="9">
        <f t="shared" si="89"/>
        <v>0</v>
      </c>
      <c r="X59" s="10">
        <f t="shared" si="89"/>
        <v>5.9965487092777728E-2</v>
      </c>
    </row>
    <row r="60" spans="1:24" ht="15.75" customHeight="1" x14ac:dyDescent="0.25"/>
    <row r="61" spans="1:24" ht="15.75" customHeight="1" x14ac:dyDescent="0.25">
      <c r="B61" s="1" t="s">
        <v>25</v>
      </c>
      <c r="J61" s="1" t="s">
        <v>26</v>
      </c>
      <c r="R61" s="1" t="s">
        <v>27</v>
      </c>
    </row>
    <row r="62" spans="1:24" ht="15.75" customHeight="1" x14ac:dyDescent="0.25">
      <c r="A62" s="1" t="s">
        <v>21</v>
      </c>
      <c r="B62" s="1" t="s">
        <v>2</v>
      </c>
      <c r="C62" s="1" t="s">
        <v>3</v>
      </c>
      <c r="D62" s="1" t="s">
        <v>4</v>
      </c>
      <c r="E62" s="1" t="s">
        <v>5</v>
      </c>
      <c r="F62" s="1" t="s">
        <v>6</v>
      </c>
      <c r="G62" s="1" t="s">
        <v>7</v>
      </c>
      <c r="H62" s="1" t="s">
        <v>8</v>
      </c>
      <c r="J62" s="1" t="s">
        <v>2</v>
      </c>
      <c r="K62" s="1" t="s">
        <v>3</v>
      </c>
      <c r="L62" s="1" t="s">
        <v>4</v>
      </c>
      <c r="M62" s="1" t="s">
        <v>5</v>
      </c>
      <c r="N62" s="1" t="s">
        <v>6</v>
      </c>
      <c r="O62" s="1" t="s">
        <v>7</v>
      </c>
      <c r="P62" s="1" t="s">
        <v>8</v>
      </c>
      <c r="R62" s="1" t="s">
        <v>2</v>
      </c>
      <c r="S62" s="1" t="s">
        <v>3</v>
      </c>
      <c r="T62" s="1" t="s">
        <v>4</v>
      </c>
      <c r="U62" s="1" t="s">
        <v>5</v>
      </c>
      <c r="V62" s="1" t="s">
        <v>6</v>
      </c>
      <c r="W62" s="1" t="s">
        <v>7</v>
      </c>
      <c r="X62" s="1" t="s">
        <v>8</v>
      </c>
    </row>
    <row r="63" spans="1:24" ht="15.75" customHeight="1" x14ac:dyDescent="0.25">
      <c r="A63" s="1">
        <v>0</v>
      </c>
      <c r="B63" s="2">
        <f t="shared" ref="B63:H63" si="90">IF( 10 * B$12 * (LOG10( 1 + K$5) * POWER($A63 + 1, 2)) &gt;= 1, 1,  10 * B$12 * (LOG10( 1 + K$5) * POWER($A63 + 1, 2)))</f>
        <v>0</v>
      </c>
      <c r="C63" s="3">
        <f t="shared" si="90"/>
        <v>0</v>
      </c>
      <c r="D63" s="3">
        <f t="shared" si="90"/>
        <v>1</v>
      </c>
      <c r="E63" s="3">
        <f t="shared" si="90"/>
        <v>0.60915337753222587</v>
      </c>
      <c r="F63" s="3">
        <f t="shared" si="90"/>
        <v>0.28752802922450144</v>
      </c>
      <c r="G63" s="3">
        <f t="shared" si="90"/>
        <v>1</v>
      </c>
      <c r="H63" s="4">
        <f t="shared" si="90"/>
        <v>0.94791201982708917</v>
      </c>
      <c r="J63" s="2">
        <f t="shared" ref="J63:P63" si="91">IF( (POWER(1 + 0.5 * K$12 + K$19, 2)) / (POWER(1 + B$19,2) + 0.4 * K$5) &gt;= 1, 1, (POWER(1 + 0.5 * K$12 + K$19, 2)) / (POWER(1 + B$19,2) + 0.4 * K$5) )</f>
        <v>1</v>
      </c>
      <c r="K63" s="3">
        <f t="shared" si="91"/>
        <v>1</v>
      </c>
      <c r="L63" s="3">
        <f t="shared" si="91"/>
        <v>1</v>
      </c>
      <c r="M63" s="3">
        <f t="shared" si="91"/>
        <v>0.63564996412394381</v>
      </c>
      <c r="N63" s="3">
        <f t="shared" si="91"/>
        <v>0.94076533534554951</v>
      </c>
      <c r="O63" s="3">
        <f t="shared" si="91"/>
        <v>0.75118803814205393</v>
      </c>
      <c r="P63" s="4">
        <f t="shared" si="91"/>
        <v>0.81864801893529793</v>
      </c>
      <c r="R63" s="2">
        <f t="shared" ref="R63:X63" si="92">IF( 0.05 * B$26 * ( (2 + POWER(10,-2) * K$5) * (1 - 3 * K$12 * $A63)) &gt;= 1, 1, 0.05 * B$26 * ( (2 + POWER(10,-2) * K$5) * (1 - 3 * K$12 * $A63)))</f>
        <v>0</v>
      </c>
      <c r="S63" s="3">
        <f t="shared" si="92"/>
        <v>0</v>
      </c>
      <c r="T63" s="3">
        <f t="shared" si="92"/>
        <v>5.0787499999999999E-2</v>
      </c>
      <c r="U63" s="3">
        <f t="shared" si="92"/>
        <v>8.0168000000000017E-2</v>
      </c>
      <c r="V63" s="3">
        <f t="shared" si="92"/>
        <v>5.0044999999999999E-2</v>
      </c>
      <c r="W63" s="3">
        <f t="shared" si="92"/>
        <v>7.0144374999999995E-2</v>
      </c>
      <c r="X63" s="4">
        <f t="shared" si="92"/>
        <v>7.5164531250000013E-2</v>
      </c>
    </row>
    <row r="64" spans="1:24" ht="15.75" customHeight="1" x14ac:dyDescent="0.25">
      <c r="A64" s="1">
        <v>0.5</v>
      </c>
      <c r="B64" s="5">
        <f t="shared" ref="B64:H64" si="93">IF( 10 * B$12 * (LOG10( 1 + K$5) * POWER($A64 + 1, 2)) &gt;= 1, 1,  10 * B$12 * (LOG10( 1 + K$5) * POWER($A64 + 1, 2)))</f>
        <v>0</v>
      </c>
      <c r="C64" s="6">
        <f t="shared" si="93"/>
        <v>0</v>
      </c>
      <c r="D64" s="6">
        <f t="shared" si="93"/>
        <v>1</v>
      </c>
      <c r="E64" s="6">
        <f t="shared" si="93"/>
        <v>1</v>
      </c>
      <c r="F64" s="6">
        <f t="shared" si="93"/>
        <v>0.64693806575512824</v>
      </c>
      <c r="G64" s="6">
        <f t="shared" si="93"/>
        <v>1</v>
      </c>
      <c r="H64" s="7">
        <f t="shared" si="93"/>
        <v>1</v>
      </c>
      <c r="J64" s="5">
        <f t="shared" ref="J64:P64" si="94">IF( (POWER(1 + 0.5 * K$12 + K$19, 2)) / (POWER(1 + B$19,2) + 0.4 * K$5) &gt;= 1, 1, (POWER(1 + 0.5 * K$12 + K$19, 2)) / (POWER(1 + B$19,2) + 0.4 * K$5) )</f>
        <v>1</v>
      </c>
      <c r="K64" s="6">
        <f t="shared" si="94"/>
        <v>1</v>
      </c>
      <c r="L64" s="6">
        <f t="shared" si="94"/>
        <v>1</v>
      </c>
      <c r="M64" s="6">
        <f t="shared" si="94"/>
        <v>0.63564996412394381</v>
      </c>
      <c r="N64" s="6">
        <f t="shared" si="94"/>
        <v>0.94076533534554951</v>
      </c>
      <c r="O64" s="6">
        <f t="shared" si="94"/>
        <v>0.75118803814205393</v>
      </c>
      <c r="P64" s="7">
        <f t="shared" si="94"/>
        <v>0.81864801893529793</v>
      </c>
      <c r="R64" s="5">
        <f t="shared" ref="R64:X64" si="95">IF( 0.05 * B$26 * ( (2 + POWER(10,-2) * K$5) * (1 - 3 * K$12 * $A64)) &gt;= 1, 1, 0.05 * B$26 * ( (2 + POWER(10,-2) * K$5) * (1 - 3 * K$12 * $A64)))</f>
        <v>0</v>
      </c>
      <c r="S64" s="6">
        <f t="shared" si="95"/>
        <v>0</v>
      </c>
      <c r="T64" s="6">
        <f t="shared" si="95"/>
        <v>5.0787303747426085E-2</v>
      </c>
      <c r="U64" s="6">
        <f t="shared" si="95"/>
        <v>8.0158739593504058E-2</v>
      </c>
      <c r="V64" s="6">
        <f t="shared" si="95"/>
        <v>5.0038685439592438E-2</v>
      </c>
      <c r="W64" s="6">
        <f t="shared" si="95"/>
        <v>7.0135555847550254E-2</v>
      </c>
      <c r="X64" s="7">
        <f t="shared" si="95"/>
        <v>7.5155764125266949E-2</v>
      </c>
    </row>
    <row r="65" spans="1:24" ht="15.75" customHeight="1" x14ac:dyDescent="0.25">
      <c r="A65" s="1">
        <v>1</v>
      </c>
      <c r="B65" s="5">
        <f t="shared" ref="B65:H65" si="96">IF( 10 * B$12 * (LOG10( 1 + K$5) * POWER($A65 + 1, 2)) &gt;= 1, 1,  10 * B$12 * (LOG10( 1 + K$5) * POWER($A65 + 1, 2)))</f>
        <v>0</v>
      </c>
      <c r="C65" s="6">
        <f t="shared" si="96"/>
        <v>0</v>
      </c>
      <c r="D65" s="6">
        <f t="shared" si="96"/>
        <v>1</v>
      </c>
      <c r="E65" s="6">
        <f t="shared" si="96"/>
        <v>1</v>
      </c>
      <c r="F65" s="6">
        <f t="shared" si="96"/>
        <v>1</v>
      </c>
      <c r="G65" s="6">
        <f t="shared" si="96"/>
        <v>1</v>
      </c>
      <c r="H65" s="7">
        <f t="shared" si="96"/>
        <v>1</v>
      </c>
      <c r="J65" s="5">
        <f t="shared" ref="J65:P65" si="97">IF( (POWER(1 + 0.5 * K$12 + K$19, 2)) / (POWER(1 + B$19,2) + 0.4 * K$5) &gt;= 1, 1, (POWER(1 + 0.5 * K$12 + K$19, 2)) / (POWER(1 + B$19,2) + 0.4 * K$5) )</f>
        <v>1</v>
      </c>
      <c r="K65" s="6">
        <f t="shared" si="97"/>
        <v>1</v>
      </c>
      <c r="L65" s="6">
        <f t="shared" si="97"/>
        <v>1</v>
      </c>
      <c r="M65" s="6">
        <f t="shared" si="97"/>
        <v>0.63564996412394381</v>
      </c>
      <c r="N65" s="6">
        <f t="shared" si="97"/>
        <v>0.94076533534554951</v>
      </c>
      <c r="O65" s="6">
        <f t="shared" si="97"/>
        <v>0.75118803814205393</v>
      </c>
      <c r="P65" s="7">
        <f t="shared" si="97"/>
        <v>0.81864801893529793</v>
      </c>
      <c r="R65" s="5">
        <f t="shared" ref="R65:X65" si="98">IF( 0.05 * B$26 * ( (2 + POWER(10,-2) * K$5) * (1 - 3 * K$12 * $A65)) &gt;= 1, 1, 0.05 * B$26 * ( (2 + POWER(10,-2) * K$5) * (1 - 3 * K$12 * $A65)))</f>
        <v>0</v>
      </c>
      <c r="S65" s="6">
        <f t="shared" si="98"/>
        <v>0</v>
      </c>
      <c r="T65" s="6">
        <f t="shared" si="98"/>
        <v>5.0787107494852171E-2</v>
      </c>
      <c r="U65" s="6">
        <f t="shared" si="98"/>
        <v>8.0149479187008099E-2</v>
      </c>
      <c r="V65" s="6">
        <f t="shared" si="98"/>
        <v>5.0032370879184863E-2</v>
      </c>
      <c r="W65" s="6">
        <f t="shared" si="98"/>
        <v>7.01267366951005E-2</v>
      </c>
      <c r="X65" s="7">
        <f t="shared" si="98"/>
        <v>7.5146997000533899E-2</v>
      </c>
    </row>
    <row r="66" spans="1:24" ht="15.75" customHeight="1" x14ac:dyDescent="0.25">
      <c r="A66" s="1">
        <v>1.5</v>
      </c>
      <c r="B66" s="5">
        <f t="shared" ref="B66:H66" si="99">IF( 10 * B$12 * (LOG10( 1 + K$5) * POWER($A66 + 1, 2)) &gt;= 1, 1,  10 * B$12 * (LOG10( 1 + K$5) * POWER($A66 + 1, 2)))</f>
        <v>0</v>
      </c>
      <c r="C66" s="6">
        <f t="shared" si="99"/>
        <v>0</v>
      </c>
      <c r="D66" s="6">
        <f t="shared" si="99"/>
        <v>1</v>
      </c>
      <c r="E66" s="6">
        <f t="shared" si="99"/>
        <v>1</v>
      </c>
      <c r="F66" s="6">
        <f t="shared" si="99"/>
        <v>1</v>
      </c>
      <c r="G66" s="6">
        <f t="shared" si="99"/>
        <v>1</v>
      </c>
      <c r="H66" s="7">
        <f t="shared" si="99"/>
        <v>1</v>
      </c>
      <c r="J66" s="5">
        <f t="shared" ref="J66:P66" si="100">IF( (POWER(1 + 0.5 * K$12 + K$19, 2)) / (POWER(1 + B$19,2) + 0.4 * K$5) &gt;= 1, 1, (POWER(1 + 0.5 * K$12 + K$19, 2)) / (POWER(1 + B$19,2) + 0.4 * K$5) )</f>
        <v>1</v>
      </c>
      <c r="K66" s="6">
        <f t="shared" si="100"/>
        <v>1</v>
      </c>
      <c r="L66" s="6">
        <f t="shared" si="100"/>
        <v>1</v>
      </c>
      <c r="M66" s="6">
        <f t="shared" si="100"/>
        <v>0.63564996412394381</v>
      </c>
      <c r="N66" s="6">
        <f t="shared" si="100"/>
        <v>0.94076533534554951</v>
      </c>
      <c r="O66" s="6">
        <f t="shared" si="100"/>
        <v>0.75118803814205393</v>
      </c>
      <c r="P66" s="7">
        <f t="shared" si="100"/>
        <v>0.81864801893529793</v>
      </c>
      <c r="R66" s="5">
        <f t="shared" ref="R66:X66" si="101">IF( 0.05 * B$26 * ( (2 + POWER(10,-2) * K$5) * (1 - 3 * K$12 * $A66)) &gt;= 1, 1, 0.05 * B$26 * ( (2 + POWER(10,-2) * K$5) * (1 - 3 * K$12 * $A66)))</f>
        <v>0</v>
      </c>
      <c r="S66" s="6">
        <f t="shared" si="101"/>
        <v>0</v>
      </c>
      <c r="T66" s="6">
        <f t="shared" si="101"/>
        <v>5.0786911242278271E-2</v>
      </c>
      <c r="U66" s="6">
        <f t="shared" si="101"/>
        <v>8.0140218780512154E-2</v>
      </c>
      <c r="V66" s="6">
        <f t="shared" si="101"/>
        <v>5.0026056318777302E-2</v>
      </c>
      <c r="W66" s="6">
        <f t="shared" si="101"/>
        <v>7.0117917542650759E-2</v>
      </c>
      <c r="X66" s="7">
        <f t="shared" si="101"/>
        <v>7.5138229875800849E-2</v>
      </c>
    </row>
    <row r="67" spans="1:24" ht="15.75" customHeight="1" x14ac:dyDescent="0.25">
      <c r="A67" s="1">
        <v>2</v>
      </c>
      <c r="B67" s="5">
        <f t="shared" ref="B67:H67" si="102">IF( 10 * B$12 * (LOG10( 1 + K$5) * POWER($A67 + 1, 2)) &gt;= 1, 1,  10 * B$12 * (LOG10( 1 + K$5) * POWER($A67 + 1, 2)))</f>
        <v>0</v>
      </c>
      <c r="C67" s="6">
        <f t="shared" si="102"/>
        <v>0</v>
      </c>
      <c r="D67" s="6">
        <f t="shared" si="102"/>
        <v>1</v>
      </c>
      <c r="E67" s="6">
        <f t="shared" si="102"/>
        <v>1</v>
      </c>
      <c r="F67" s="6">
        <f t="shared" si="102"/>
        <v>1</v>
      </c>
      <c r="G67" s="6">
        <f t="shared" si="102"/>
        <v>1</v>
      </c>
      <c r="H67" s="7">
        <f t="shared" si="102"/>
        <v>1</v>
      </c>
      <c r="J67" s="5">
        <f t="shared" ref="J67:P67" si="103">IF( (POWER(1 + 0.5 * K$12 + K$19, 2)) / (POWER(1 + B$19,2) + 0.4 * K$5) &gt;= 1, 1, (POWER(1 + 0.5 * K$12 + K$19, 2)) / (POWER(1 + B$19,2) + 0.4 * K$5) )</f>
        <v>1</v>
      </c>
      <c r="K67" s="6">
        <f t="shared" si="103"/>
        <v>1</v>
      </c>
      <c r="L67" s="6">
        <f t="shared" si="103"/>
        <v>1</v>
      </c>
      <c r="M67" s="6">
        <f t="shared" si="103"/>
        <v>0.63564996412394381</v>
      </c>
      <c r="N67" s="6">
        <f t="shared" si="103"/>
        <v>0.94076533534554951</v>
      </c>
      <c r="O67" s="6">
        <f t="shared" si="103"/>
        <v>0.75118803814205393</v>
      </c>
      <c r="P67" s="7">
        <f t="shared" si="103"/>
        <v>0.81864801893529793</v>
      </c>
      <c r="R67" s="5">
        <f t="shared" ref="R67:X67" si="104">IF( 0.05 * B$26 * ( (2 + POWER(10,-2) * K$5) * (1 - 3 * K$12 * $A67)) &gt;= 1, 1, 0.05 * B$26 * ( (2 + POWER(10,-2) * K$5) * (1 - 3 * K$12 * $A67)))</f>
        <v>0</v>
      </c>
      <c r="S67" s="6">
        <f t="shared" si="104"/>
        <v>0</v>
      </c>
      <c r="T67" s="6">
        <f t="shared" si="104"/>
        <v>5.0786714989704357E-2</v>
      </c>
      <c r="U67" s="6">
        <f t="shared" si="104"/>
        <v>8.0130958374016195E-2</v>
      </c>
      <c r="V67" s="6">
        <f t="shared" si="104"/>
        <v>5.0019741758369742E-2</v>
      </c>
      <c r="W67" s="6">
        <f t="shared" si="104"/>
        <v>7.0109098390201019E-2</v>
      </c>
      <c r="X67" s="7">
        <f t="shared" si="104"/>
        <v>7.5129462751067785E-2</v>
      </c>
    </row>
    <row r="68" spans="1:24" ht="15.75" customHeight="1" x14ac:dyDescent="0.25">
      <c r="A68" s="1">
        <v>2.5</v>
      </c>
      <c r="B68" s="5">
        <f t="shared" ref="B68:H68" si="105">IF( 10 * B$12 * (LOG10( 1 + K$5) * POWER($A68 + 1, 2)) &gt;= 1, 1,  10 * B$12 * (LOG10( 1 + K$5) * POWER($A68 + 1, 2)))</f>
        <v>0</v>
      </c>
      <c r="C68" s="6">
        <f t="shared" si="105"/>
        <v>0</v>
      </c>
      <c r="D68" s="6">
        <f t="shared" si="105"/>
        <v>1</v>
      </c>
      <c r="E68" s="6">
        <f t="shared" si="105"/>
        <v>1</v>
      </c>
      <c r="F68" s="6">
        <f t="shared" si="105"/>
        <v>1</v>
      </c>
      <c r="G68" s="6">
        <f t="shared" si="105"/>
        <v>1</v>
      </c>
      <c r="H68" s="7">
        <f t="shared" si="105"/>
        <v>1</v>
      </c>
      <c r="J68" s="5">
        <f t="shared" ref="J68:P68" si="106">IF( (POWER(1 + 0.5 * K$12 + K$19, 2)) / (POWER(1 + B$19,2) + 0.4 * K$5) &gt;= 1, 1, (POWER(1 + 0.5 * K$12 + K$19, 2)) / (POWER(1 + B$19,2) + 0.4 * K$5) )</f>
        <v>1</v>
      </c>
      <c r="K68" s="6">
        <f t="shared" si="106"/>
        <v>1</v>
      </c>
      <c r="L68" s="6">
        <f t="shared" si="106"/>
        <v>1</v>
      </c>
      <c r="M68" s="6">
        <f t="shared" si="106"/>
        <v>0.63564996412394381</v>
      </c>
      <c r="N68" s="6">
        <f t="shared" si="106"/>
        <v>0.94076533534554951</v>
      </c>
      <c r="O68" s="6">
        <f t="shared" si="106"/>
        <v>0.75118803814205393</v>
      </c>
      <c r="P68" s="7">
        <f t="shared" si="106"/>
        <v>0.81864801893529793</v>
      </c>
      <c r="R68" s="5">
        <f t="shared" ref="R68:X68" si="107">IF( 0.05 * B$26 * ( (2 + POWER(10,-2) * K$5) * (1 - 3 * K$12 * $A68)) &gt;= 1, 1, 0.05 * B$26 * ( (2 + POWER(10,-2) * K$5) * (1 - 3 * K$12 * $A68)))</f>
        <v>0</v>
      </c>
      <c r="S68" s="6">
        <f t="shared" si="107"/>
        <v>0</v>
      </c>
      <c r="T68" s="6">
        <f t="shared" si="107"/>
        <v>5.0786518737130443E-2</v>
      </c>
      <c r="U68" s="6">
        <f t="shared" si="107"/>
        <v>8.0121697967520236E-2</v>
      </c>
      <c r="V68" s="6">
        <f t="shared" si="107"/>
        <v>5.0013427197962174E-2</v>
      </c>
      <c r="W68" s="6">
        <f t="shared" si="107"/>
        <v>7.0100279237751265E-2</v>
      </c>
      <c r="X68" s="7">
        <f t="shared" si="107"/>
        <v>7.5120695626334735E-2</v>
      </c>
    </row>
    <row r="69" spans="1:24" ht="15.75" customHeight="1" x14ac:dyDescent="0.25">
      <c r="A69" s="1">
        <v>3</v>
      </c>
      <c r="B69" s="5">
        <f t="shared" ref="B69:H69" si="108">IF( 10 * B$12 * (LOG10( 1 + K$5) * POWER($A69 + 1, 2)) &gt;= 1, 1,  10 * B$12 * (LOG10( 1 + K$5) * POWER($A69 + 1, 2)))</f>
        <v>0</v>
      </c>
      <c r="C69" s="6">
        <f t="shared" si="108"/>
        <v>0</v>
      </c>
      <c r="D69" s="6">
        <f t="shared" si="108"/>
        <v>1</v>
      </c>
      <c r="E69" s="6">
        <f t="shared" si="108"/>
        <v>1</v>
      </c>
      <c r="F69" s="6">
        <f t="shared" si="108"/>
        <v>1</v>
      </c>
      <c r="G69" s="6">
        <f t="shared" si="108"/>
        <v>1</v>
      </c>
      <c r="H69" s="7">
        <f t="shared" si="108"/>
        <v>1</v>
      </c>
      <c r="J69" s="5">
        <f t="shared" ref="J69:P69" si="109">IF( (POWER(1 + 0.5 * K$12 + K$19, 2)) / (POWER(1 + B$19,2) + 0.4 * K$5) &gt;= 1, 1, (POWER(1 + 0.5 * K$12 + K$19, 2)) / (POWER(1 + B$19,2) + 0.4 * K$5) )</f>
        <v>1</v>
      </c>
      <c r="K69" s="6">
        <f t="shared" si="109"/>
        <v>1</v>
      </c>
      <c r="L69" s="6">
        <f t="shared" si="109"/>
        <v>1</v>
      </c>
      <c r="M69" s="6">
        <f t="shared" si="109"/>
        <v>0.63564996412394381</v>
      </c>
      <c r="N69" s="6">
        <f t="shared" si="109"/>
        <v>0.94076533534554951</v>
      </c>
      <c r="O69" s="6">
        <f t="shared" si="109"/>
        <v>0.75118803814205393</v>
      </c>
      <c r="P69" s="7">
        <f t="shared" si="109"/>
        <v>0.81864801893529793</v>
      </c>
      <c r="R69" s="5">
        <f t="shared" ref="R69:X69" si="110">IF( 0.05 * B$26 * ( (2 + POWER(10,-2) * K$5) * (1 - 3 * K$12 * $A69)) &gt;= 1, 1, 0.05 * B$26 * ( (2 + POWER(10,-2) * K$5) * (1 - 3 * K$12 * $A69)))</f>
        <v>0</v>
      </c>
      <c r="S69" s="6">
        <f t="shared" si="110"/>
        <v>0</v>
      </c>
      <c r="T69" s="6">
        <f t="shared" si="110"/>
        <v>5.0786322484556529E-2</v>
      </c>
      <c r="U69" s="6">
        <f t="shared" si="110"/>
        <v>8.0112437561024291E-2</v>
      </c>
      <c r="V69" s="6">
        <f t="shared" si="110"/>
        <v>5.0007112637554613E-2</v>
      </c>
      <c r="W69" s="6">
        <f t="shared" si="110"/>
        <v>7.0091460085301524E-2</v>
      </c>
      <c r="X69" s="7">
        <f t="shared" si="110"/>
        <v>7.5111928501601699E-2</v>
      </c>
    </row>
    <row r="70" spans="1:24" ht="15.75" customHeight="1" x14ac:dyDescent="0.25">
      <c r="A70" s="1">
        <v>3.5</v>
      </c>
      <c r="B70" s="5">
        <f t="shared" ref="B70:H70" si="111">IF( 10 * B$12 * (LOG10( 1 + K$5) * POWER($A70 + 1, 2)) &gt;= 1, 1,  10 * B$12 * (LOG10( 1 + K$5) * POWER($A70 + 1, 2)))</f>
        <v>0</v>
      </c>
      <c r="C70" s="6">
        <f t="shared" si="111"/>
        <v>0</v>
      </c>
      <c r="D70" s="6">
        <f t="shared" si="111"/>
        <v>1</v>
      </c>
      <c r="E70" s="6">
        <f t="shared" si="111"/>
        <v>1</v>
      </c>
      <c r="F70" s="6">
        <f t="shared" si="111"/>
        <v>1</v>
      </c>
      <c r="G70" s="6">
        <f t="shared" si="111"/>
        <v>1</v>
      </c>
      <c r="H70" s="7">
        <f t="shared" si="111"/>
        <v>1</v>
      </c>
      <c r="J70" s="5">
        <f t="shared" ref="J70:P70" si="112">IF( (POWER(1 + 0.5 * K$12 + K$19, 2)) / (POWER(1 + B$19,2) + 0.4 * K$5) &gt;= 1, 1, (POWER(1 + 0.5 * K$12 + K$19, 2)) / (POWER(1 + B$19,2) + 0.4 * K$5) )</f>
        <v>1</v>
      </c>
      <c r="K70" s="6">
        <f t="shared" si="112"/>
        <v>1</v>
      </c>
      <c r="L70" s="6">
        <f t="shared" si="112"/>
        <v>1</v>
      </c>
      <c r="M70" s="6">
        <f t="shared" si="112"/>
        <v>0.63564996412394381</v>
      </c>
      <c r="N70" s="6">
        <f t="shared" si="112"/>
        <v>0.94076533534554951</v>
      </c>
      <c r="O70" s="6">
        <f t="shared" si="112"/>
        <v>0.75118803814205393</v>
      </c>
      <c r="P70" s="7">
        <f t="shared" si="112"/>
        <v>0.81864801893529793</v>
      </c>
      <c r="R70" s="5">
        <f t="shared" ref="R70:X70" si="113">IF( 0.05 * B$26 * ( (2 + POWER(10,-2) * K$5) * (1 - 3 * K$12 * $A70)) &gt;= 1, 1, 0.05 * B$26 * ( (2 + POWER(10,-2) * K$5) * (1 - 3 * K$12 * $A70)))</f>
        <v>0</v>
      </c>
      <c r="S70" s="6">
        <f t="shared" si="113"/>
        <v>0</v>
      </c>
      <c r="T70" s="6">
        <f t="shared" si="113"/>
        <v>5.0786126231982621E-2</v>
      </c>
      <c r="U70" s="6">
        <f t="shared" si="113"/>
        <v>8.0103177154528332E-2</v>
      </c>
      <c r="V70" s="6">
        <f t="shared" si="113"/>
        <v>5.0000798077147038E-2</v>
      </c>
      <c r="W70" s="6">
        <f t="shared" si="113"/>
        <v>7.0082640932851797E-2</v>
      </c>
      <c r="X70" s="7">
        <f t="shared" si="113"/>
        <v>7.5103161376868621E-2</v>
      </c>
    </row>
    <row r="71" spans="1:24" ht="15.75" customHeight="1" x14ac:dyDescent="0.25">
      <c r="A71" s="1">
        <v>4</v>
      </c>
      <c r="B71" s="5">
        <f t="shared" ref="B71:H71" si="114">IF( 10 * B$12 * (LOG10( 1 + K$5) * POWER($A71 + 1, 2)) &gt;= 1, 1,  10 * B$12 * (LOG10( 1 + K$5) * POWER($A71 + 1, 2)))</f>
        <v>0</v>
      </c>
      <c r="C71" s="6">
        <f t="shared" si="114"/>
        <v>0</v>
      </c>
      <c r="D71" s="6">
        <f t="shared" si="114"/>
        <v>1</v>
      </c>
      <c r="E71" s="6">
        <f t="shared" si="114"/>
        <v>1</v>
      </c>
      <c r="F71" s="6">
        <f t="shared" si="114"/>
        <v>1</v>
      </c>
      <c r="G71" s="6">
        <f t="shared" si="114"/>
        <v>1</v>
      </c>
      <c r="H71" s="7">
        <f t="shared" si="114"/>
        <v>1</v>
      </c>
      <c r="J71" s="5">
        <f t="shared" ref="J71:P71" si="115">IF( (POWER(1 + 0.5 * K$12 + K$19, 2)) / (POWER(1 + B$19,2) + 0.4 * K$5) &gt;= 1, 1, (POWER(1 + 0.5 * K$12 + K$19, 2)) / (POWER(1 + B$19,2) + 0.4 * K$5) )</f>
        <v>1</v>
      </c>
      <c r="K71" s="6">
        <f t="shared" si="115"/>
        <v>1</v>
      </c>
      <c r="L71" s="6">
        <f t="shared" si="115"/>
        <v>1</v>
      </c>
      <c r="M71" s="6">
        <f t="shared" si="115"/>
        <v>0.63564996412394381</v>
      </c>
      <c r="N71" s="6">
        <f t="shared" si="115"/>
        <v>0.94076533534554951</v>
      </c>
      <c r="O71" s="6">
        <f t="shared" si="115"/>
        <v>0.75118803814205393</v>
      </c>
      <c r="P71" s="7">
        <f t="shared" si="115"/>
        <v>0.81864801893529793</v>
      </c>
      <c r="R71" s="5">
        <f t="shared" ref="R71:X71" si="116">IF( 0.05 * B$26 * ( (2 + POWER(10,-2) * K$5) * (1 - 3 * K$12 * $A71)) &gt;= 1, 1, 0.05 * B$26 * ( (2 + POWER(10,-2) * K$5) * (1 - 3 * K$12 * $A71)))</f>
        <v>0</v>
      </c>
      <c r="S71" s="6">
        <f t="shared" si="116"/>
        <v>0</v>
      </c>
      <c r="T71" s="6">
        <f t="shared" si="116"/>
        <v>5.07859299794087E-2</v>
      </c>
      <c r="U71" s="6">
        <f t="shared" si="116"/>
        <v>8.0093916748032373E-2</v>
      </c>
      <c r="V71" s="6">
        <f t="shared" si="116"/>
        <v>4.9994483516739477E-2</v>
      </c>
      <c r="W71" s="6">
        <f t="shared" si="116"/>
        <v>7.0073821780402057E-2</v>
      </c>
      <c r="X71" s="7">
        <f t="shared" si="116"/>
        <v>7.5094394252135585E-2</v>
      </c>
    </row>
    <row r="72" spans="1:24" ht="15.75" customHeight="1" x14ac:dyDescent="0.25">
      <c r="A72" s="1">
        <v>4.5</v>
      </c>
      <c r="B72" s="5">
        <f t="shared" ref="B72:H72" si="117">IF( 10 * B$12 * (LOG10( 1 + K$5) * POWER($A72 + 1, 2)) &gt;= 1, 1,  10 * B$12 * (LOG10( 1 + K$5) * POWER($A72 + 1, 2)))</f>
        <v>0</v>
      </c>
      <c r="C72" s="6">
        <f t="shared" si="117"/>
        <v>0</v>
      </c>
      <c r="D72" s="6">
        <f t="shared" si="117"/>
        <v>1</v>
      </c>
      <c r="E72" s="6">
        <f t="shared" si="117"/>
        <v>1</v>
      </c>
      <c r="F72" s="6">
        <f t="shared" si="117"/>
        <v>1</v>
      </c>
      <c r="G72" s="6">
        <f t="shared" si="117"/>
        <v>1</v>
      </c>
      <c r="H72" s="7">
        <f t="shared" si="117"/>
        <v>1</v>
      </c>
      <c r="J72" s="5">
        <f t="shared" ref="J72:P72" si="118">IF( (POWER(1 + 0.5 * K$12 + K$19, 2)) / (POWER(1 + B$19,2) + 0.4 * K$5) &gt;= 1, 1, (POWER(1 + 0.5 * K$12 + K$19, 2)) / (POWER(1 + B$19,2) + 0.4 * K$5) )</f>
        <v>1</v>
      </c>
      <c r="K72" s="6">
        <f t="shared" si="118"/>
        <v>1</v>
      </c>
      <c r="L72" s="6">
        <f t="shared" si="118"/>
        <v>1</v>
      </c>
      <c r="M72" s="6">
        <f t="shared" si="118"/>
        <v>0.63564996412394381</v>
      </c>
      <c r="N72" s="6">
        <f t="shared" si="118"/>
        <v>0.94076533534554951</v>
      </c>
      <c r="O72" s="6">
        <f t="shared" si="118"/>
        <v>0.75118803814205393</v>
      </c>
      <c r="P72" s="7">
        <f t="shared" si="118"/>
        <v>0.81864801893529793</v>
      </c>
      <c r="R72" s="5">
        <f t="shared" ref="R72:X72" si="119">IF( 0.05 * B$26 * ( (2 + POWER(10,-2) * K$5) * (1 - 3 * K$12 * $A72)) &gt;= 1, 1, 0.05 * B$26 * ( (2 + POWER(10,-2) * K$5) * (1 - 3 * K$12 * $A72)))</f>
        <v>0</v>
      </c>
      <c r="S72" s="6">
        <f t="shared" si="119"/>
        <v>0</v>
      </c>
      <c r="T72" s="6">
        <f t="shared" si="119"/>
        <v>5.0785733726834793E-2</v>
      </c>
      <c r="U72" s="6">
        <f t="shared" si="119"/>
        <v>8.0084656341536428E-2</v>
      </c>
      <c r="V72" s="6">
        <f t="shared" si="119"/>
        <v>4.9988168956331909E-2</v>
      </c>
      <c r="W72" s="6">
        <f t="shared" si="119"/>
        <v>7.0065002627952302E-2</v>
      </c>
      <c r="X72" s="7">
        <f t="shared" si="119"/>
        <v>7.5085627127402521E-2</v>
      </c>
    </row>
    <row r="73" spans="1:24" ht="15.75" customHeight="1" x14ac:dyDescent="0.25">
      <c r="A73" s="1">
        <v>5</v>
      </c>
      <c r="B73" s="5">
        <f t="shared" ref="B73:H73" si="120">IF( 10 * B$12 * (LOG10( 1 + K$5) * POWER($A73 + 1, 2)) &gt;= 1, 1,  10 * B$12 * (LOG10( 1 + K$5) * POWER($A73 + 1, 2)))</f>
        <v>0</v>
      </c>
      <c r="C73" s="6">
        <f t="shared" si="120"/>
        <v>0</v>
      </c>
      <c r="D73" s="6">
        <f t="shared" si="120"/>
        <v>1</v>
      </c>
      <c r="E73" s="6">
        <f t="shared" si="120"/>
        <v>1</v>
      </c>
      <c r="F73" s="6">
        <f t="shared" si="120"/>
        <v>1</v>
      </c>
      <c r="G73" s="6">
        <f t="shared" si="120"/>
        <v>1</v>
      </c>
      <c r="H73" s="7">
        <f t="shared" si="120"/>
        <v>1</v>
      </c>
      <c r="J73" s="5">
        <f t="shared" ref="J73:P73" si="121">IF( (POWER(1 + 0.5 * K$12 + K$19, 2)) / (POWER(1 + B$19,2) + 0.4 * K$5) &gt;= 1, 1, (POWER(1 + 0.5 * K$12 + K$19, 2)) / (POWER(1 + B$19,2) + 0.4 * K$5) )</f>
        <v>1</v>
      </c>
      <c r="K73" s="6">
        <f t="shared" si="121"/>
        <v>1</v>
      </c>
      <c r="L73" s="6">
        <f t="shared" si="121"/>
        <v>1</v>
      </c>
      <c r="M73" s="6">
        <f t="shared" si="121"/>
        <v>0.63564996412394381</v>
      </c>
      <c r="N73" s="6">
        <f t="shared" si="121"/>
        <v>0.94076533534554951</v>
      </c>
      <c r="O73" s="6">
        <f t="shared" si="121"/>
        <v>0.75118803814205393</v>
      </c>
      <c r="P73" s="7">
        <f t="shared" si="121"/>
        <v>0.81864801893529793</v>
      </c>
      <c r="R73" s="5">
        <f t="shared" ref="R73:X73" si="122">IF( 0.05 * B$26 * ( (2 + POWER(10,-2) * K$5) * (1 - 3 * K$12 * $A73)) &gt;= 1, 1, 0.05 * B$26 * ( (2 + POWER(10,-2) * K$5) * (1 - 3 * K$12 * $A73)))</f>
        <v>0</v>
      </c>
      <c r="S73" s="6">
        <f t="shared" si="122"/>
        <v>0</v>
      </c>
      <c r="T73" s="6">
        <f t="shared" si="122"/>
        <v>5.0785537474260879E-2</v>
      </c>
      <c r="U73" s="6">
        <f t="shared" si="122"/>
        <v>8.0075395935040469E-2</v>
      </c>
      <c r="V73" s="6">
        <f t="shared" si="122"/>
        <v>4.9981854395924341E-2</v>
      </c>
      <c r="W73" s="6">
        <f t="shared" si="122"/>
        <v>7.0056183475502562E-2</v>
      </c>
      <c r="X73" s="7">
        <f t="shared" si="122"/>
        <v>7.5076860002669471E-2</v>
      </c>
    </row>
    <row r="74" spans="1:24" ht="15.75" customHeight="1" x14ac:dyDescent="0.25">
      <c r="A74" s="1">
        <v>5.5</v>
      </c>
      <c r="B74" s="5">
        <f t="shared" ref="B74:H74" si="123">IF( 10 * B$12 * (LOG10( 1 + K$5) * POWER($A74 + 1, 2)) &gt;= 1, 1,  10 * B$12 * (LOG10( 1 + K$5) * POWER($A74 + 1, 2)))</f>
        <v>0</v>
      </c>
      <c r="C74" s="6">
        <f t="shared" si="123"/>
        <v>0</v>
      </c>
      <c r="D74" s="6">
        <f t="shared" si="123"/>
        <v>1</v>
      </c>
      <c r="E74" s="6">
        <f t="shared" si="123"/>
        <v>1</v>
      </c>
      <c r="F74" s="6">
        <f t="shared" si="123"/>
        <v>1</v>
      </c>
      <c r="G74" s="6">
        <f t="shared" si="123"/>
        <v>1</v>
      </c>
      <c r="H74" s="7">
        <f t="shared" si="123"/>
        <v>1</v>
      </c>
      <c r="J74" s="5">
        <f t="shared" ref="J74:P74" si="124">IF( (POWER(1 + 0.5 * K$12 + K$19, 2)) / (POWER(1 + B$19,2) + 0.4 * K$5) &gt;= 1, 1, (POWER(1 + 0.5 * K$12 + K$19, 2)) / (POWER(1 + B$19,2) + 0.4 * K$5) )</f>
        <v>1</v>
      </c>
      <c r="K74" s="6">
        <f t="shared" si="124"/>
        <v>1</v>
      </c>
      <c r="L74" s="6">
        <f t="shared" si="124"/>
        <v>1</v>
      </c>
      <c r="M74" s="6">
        <f t="shared" si="124"/>
        <v>0.63564996412394381</v>
      </c>
      <c r="N74" s="6">
        <f t="shared" si="124"/>
        <v>0.94076533534554951</v>
      </c>
      <c r="O74" s="6">
        <f t="shared" si="124"/>
        <v>0.75118803814205393</v>
      </c>
      <c r="P74" s="7">
        <f t="shared" si="124"/>
        <v>0.81864801893529793</v>
      </c>
      <c r="R74" s="5">
        <f t="shared" ref="R74:X74" si="125">IF( 0.05 * B$26 * ( (2 + POWER(10,-2) * K$5) * (1 - 3 * K$12 * $A74)) &gt;= 1, 1, 0.05 * B$26 * ( (2 + POWER(10,-2) * K$5) * (1 - 3 * K$12 * $A74)))</f>
        <v>0</v>
      </c>
      <c r="S74" s="6">
        <f t="shared" si="125"/>
        <v>0</v>
      </c>
      <c r="T74" s="6">
        <f t="shared" si="125"/>
        <v>5.0785341221686965E-2</v>
      </c>
      <c r="U74" s="6">
        <f t="shared" si="125"/>
        <v>8.006613552854451E-2</v>
      </c>
      <c r="V74" s="6">
        <f t="shared" si="125"/>
        <v>4.997553983551678E-2</v>
      </c>
      <c r="W74" s="6">
        <f t="shared" si="125"/>
        <v>7.0047364323052808E-2</v>
      </c>
      <c r="X74" s="7">
        <f t="shared" si="125"/>
        <v>7.5068092877936421E-2</v>
      </c>
    </row>
    <row r="75" spans="1:24" ht="15.75" customHeight="1" x14ac:dyDescent="0.25">
      <c r="A75" s="1">
        <v>6</v>
      </c>
      <c r="B75" s="8">
        <f t="shared" ref="B75:H75" si="126">IF( 10 * B$12 * (LOG10( 1 + K$5) * POWER($A75 + 1, 2)) &gt;= 1, 1,  10 * B$12 * (LOG10( 1 + K$5) * POWER($A75 + 1, 2)))</f>
        <v>0</v>
      </c>
      <c r="C75" s="9">
        <f t="shared" si="126"/>
        <v>0</v>
      </c>
      <c r="D75" s="9">
        <f t="shared" si="126"/>
        <v>1</v>
      </c>
      <c r="E75" s="9">
        <f t="shared" si="126"/>
        <v>1</v>
      </c>
      <c r="F75" s="9">
        <f t="shared" si="126"/>
        <v>1</v>
      </c>
      <c r="G75" s="9">
        <f t="shared" si="126"/>
        <v>1</v>
      </c>
      <c r="H75" s="10">
        <f t="shared" si="126"/>
        <v>1</v>
      </c>
      <c r="J75" s="8">
        <f t="shared" ref="J75:P75" si="127">IF( (POWER(1 + 0.5 * K$12 + K$19, 2)) / (POWER(1 + B$19,2) + 0.4 * K$5) &gt;= 1, 1, (POWER(1 + 0.5 * K$12 + K$19, 2)) / (POWER(1 + B$19,2) + 0.4 * K$5) )</f>
        <v>1</v>
      </c>
      <c r="K75" s="9">
        <f t="shared" si="127"/>
        <v>1</v>
      </c>
      <c r="L75" s="9">
        <f t="shared" si="127"/>
        <v>1</v>
      </c>
      <c r="M75" s="9">
        <f t="shared" si="127"/>
        <v>0.63564996412394381</v>
      </c>
      <c r="N75" s="9">
        <f t="shared" si="127"/>
        <v>0.94076533534554951</v>
      </c>
      <c r="O75" s="9">
        <f t="shared" si="127"/>
        <v>0.75118803814205393</v>
      </c>
      <c r="P75" s="10">
        <f t="shared" si="127"/>
        <v>0.81864801893529793</v>
      </c>
      <c r="R75" s="8">
        <f t="shared" ref="R75:X75" si="128">IF( 0.05 * B$26 * ( (2 + POWER(10,-2) * K$5) * (1 - 3 * K$12 * $A75)) &gt;= 1, 1, 0.05 * B$26 * ( (2 + POWER(10,-2) * K$5) * (1 - 3 * K$12 * $A75)))</f>
        <v>0</v>
      </c>
      <c r="S75" s="9">
        <f t="shared" si="128"/>
        <v>0</v>
      </c>
      <c r="T75" s="9">
        <f t="shared" si="128"/>
        <v>5.0785144969113065E-2</v>
      </c>
      <c r="U75" s="9">
        <f t="shared" si="128"/>
        <v>8.0056875122048565E-2</v>
      </c>
      <c r="V75" s="9">
        <f t="shared" si="128"/>
        <v>4.9969225275109212E-2</v>
      </c>
      <c r="W75" s="9">
        <f t="shared" si="128"/>
        <v>7.0038545170603067E-2</v>
      </c>
      <c r="X75" s="10">
        <f t="shared" si="128"/>
        <v>7.5059325753203357E-2</v>
      </c>
    </row>
    <row r="76" spans="1:24" ht="15.75" customHeight="1" x14ac:dyDescent="0.25"/>
    <row r="77" spans="1:24" ht="15.75" customHeight="1" x14ac:dyDescent="0.25">
      <c r="B77" s="1" t="s">
        <v>28</v>
      </c>
      <c r="J77" s="1" t="s">
        <v>29</v>
      </c>
      <c r="R77" s="1" t="s">
        <v>30</v>
      </c>
    </row>
    <row r="78" spans="1:24" ht="15.75" customHeight="1" x14ac:dyDescent="0.25">
      <c r="A78" s="1" t="s">
        <v>21</v>
      </c>
      <c r="B78" s="1" t="s">
        <v>2</v>
      </c>
      <c r="C78" s="1" t="s">
        <v>3</v>
      </c>
      <c r="D78" s="1" t="s">
        <v>4</v>
      </c>
      <c r="E78" s="1" t="s">
        <v>5</v>
      </c>
      <c r="F78" s="1" t="s">
        <v>6</v>
      </c>
      <c r="G78" s="1" t="s">
        <v>7</v>
      </c>
      <c r="H78" s="1" t="s">
        <v>8</v>
      </c>
      <c r="J78" s="1" t="s">
        <v>2</v>
      </c>
      <c r="K78" s="1" t="s">
        <v>3</v>
      </c>
      <c r="L78" s="1" t="s">
        <v>4</v>
      </c>
      <c r="M78" s="1" t="s">
        <v>5</v>
      </c>
      <c r="N78" s="1" t="s">
        <v>6</v>
      </c>
      <c r="O78" s="1" t="s">
        <v>7</v>
      </c>
      <c r="P78" s="1" t="s">
        <v>8</v>
      </c>
      <c r="R78" s="1" t="s">
        <v>2</v>
      </c>
      <c r="S78" s="1" t="s">
        <v>3</v>
      </c>
      <c r="T78" s="1" t="s">
        <v>4</v>
      </c>
      <c r="U78" s="1" t="s">
        <v>5</v>
      </c>
      <c r="V78" s="1" t="s">
        <v>6</v>
      </c>
      <c r="W78" s="1" t="s">
        <v>7</v>
      </c>
      <c r="X78" s="1" t="s">
        <v>8</v>
      </c>
    </row>
    <row r="79" spans="1:24" ht="15.75" customHeight="1" x14ac:dyDescent="0.25">
      <c r="A79" s="1">
        <v>0</v>
      </c>
      <c r="B79" s="2">
        <f t="shared" ref="B79:H79" si="129">IF( 10 * B$13* (LOG10( 1 + K$6) * POWER($A79 + 1, 2)) &gt;= 1, 1,  10 * B$13 * (LOG10( 1 + K$6) * POWER($A79 + 1, 2)))</f>
        <v>0</v>
      </c>
      <c r="C79" s="3">
        <f t="shared" si="129"/>
        <v>0</v>
      </c>
      <c r="D79" s="3">
        <f t="shared" si="129"/>
        <v>1</v>
      </c>
      <c r="E79" s="3">
        <f t="shared" si="129"/>
        <v>0.35677725847732994</v>
      </c>
      <c r="F79" s="3">
        <f t="shared" si="129"/>
        <v>0.25158702557143875</v>
      </c>
      <c r="G79" s="3">
        <f t="shared" si="129"/>
        <v>0.78200261097003687</v>
      </c>
      <c r="H79" s="4">
        <f t="shared" si="129"/>
        <v>0</v>
      </c>
      <c r="J79" s="2">
        <f t="shared" ref="J79:P79" si="130">IF( (POWER(1 + 0.5 * K$13 + K$20, 2)) / (POWER(1 + B$20,2) + 0.4 * K$6) &gt;= 1, 1, (POWER(1 + 0.5 * K$13 + K$20, 2)) / (POWER(1 + B$20,2) + 0.4 * K$6) )</f>
        <v>1</v>
      </c>
      <c r="K79" s="3">
        <f t="shared" si="130"/>
        <v>1</v>
      </c>
      <c r="L79" s="3">
        <f t="shared" si="130"/>
        <v>1</v>
      </c>
      <c r="M79" s="3">
        <f t="shared" si="130"/>
        <v>0.68365547106535551</v>
      </c>
      <c r="N79" s="3">
        <f t="shared" si="130"/>
        <v>1</v>
      </c>
      <c r="O79" s="3">
        <f t="shared" si="130"/>
        <v>0.60534472011253804</v>
      </c>
      <c r="P79" s="4">
        <f t="shared" si="130"/>
        <v>1</v>
      </c>
      <c r="R79" s="2">
        <f t="shared" ref="R79:X79" si="131">IF( 0.05 * B$27 * ( (2 + POWER(10,-2) * K$6) * (1 - 3 * K$13 * $A79)) &gt;= 1, 1, 0.05 * B$27 * ( (2 + POWER(10,-2) * K$6) * (1 - 3 * K$13 * $A79)))</f>
        <v>0</v>
      </c>
      <c r="S79" s="3">
        <f t="shared" si="131"/>
        <v>0</v>
      </c>
      <c r="T79" s="3">
        <f t="shared" si="131"/>
        <v>8.0210000000000017E-2</v>
      </c>
      <c r="U79" s="3">
        <f t="shared" si="131"/>
        <v>7.5118125000000022E-2</v>
      </c>
      <c r="V79" s="3">
        <f t="shared" si="131"/>
        <v>5.5049500000000001E-2</v>
      </c>
      <c r="W79" s="3">
        <f t="shared" si="131"/>
        <v>8.0140000000000003E-2</v>
      </c>
      <c r="X79" s="4">
        <f t="shared" si="131"/>
        <v>0</v>
      </c>
    </row>
    <row r="80" spans="1:24" ht="15.75" customHeight="1" x14ac:dyDescent="0.25">
      <c r="A80" s="1">
        <v>0.5</v>
      </c>
      <c r="B80" s="5">
        <f t="shared" ref="B80:H80" si="132">IF( 10 * B$13* (LOG10( 1 + K$6) * POWER($A80 + 1, 2)) &gt;= 1, 1,  10 * B$13 * (LOG10( 1 + K$6) * POWER($A80 + 1, 2)))</f>
        <v>0</v>
      </c>
      <c r="C80" s="6">
        <f t="shared" si="132"/>
        <v>0</v>
      </c>
      <c r="D80" s="6">
        <f t="shared" si="132"/>
        <v>1</v>
      </c>
      <c r="E80" s="6">
        <f t="shared" si="132"/>
        <v>0.80274883157399235</v>
      </c>
      <c r="F80" s="6">
        <f t="shared" si="132"/>
        <v>0.56607080753573724</v>
      </c>
      <c r="G80" s="6">
        <f t="shared" si="132"/>
        <v>1</v>
      </c>
      <c r="H80" s="7">
        <f t="shared" si="132"/>
        <v>0</v>
      </c>
      <c r="J80" s="5">
        <f t="shared" ref="J80:P80" si="133">IF( (POWER(1 + 0.5 * K$13 + K$20, 2)) / (POWER(1 + B$20,2) + 0.4 * K$6) &gt;= 1, 1, (POWER(1 + 0.5 * K$13 + K$20, 2)) / (POWER(1 + B$20,2) + 0.4 * K$6) )</f>
        <v>1</v>
      </c>
      <c r="K80" s="6">
        <f t="shared" si="133"/>
        <v>1</v>
      </c>
      <c r="L80" s="6">
        <f t="shared" si="133"/>
        <v>1</v>
      </c>
      <c r="M80" s="6">
        <f t="shared" si="133"/>
        <v>0.68365547106535551</v>
      </c>
      <c r="N80" s="6">
        <f t="shared" si="133"/>
        <v>1</v>
      </c>
      <c r="O80" s="6">
        <f t="shared" si="133"/>
        <v>0.60534472011253804</v>
      </c>
      <c r="P80" s="7">
        <f t="shared" si="133"/>
        <v>1</v>
      </c>
      <c r="R80" s="5">
        <f t="shared" ref="R80:X80" si="134">IF( 0.05 * B$27 * ( (2 + POWER(10,-2) * K$6) * (1 - 3 * K$13 * $A80)) &gt;= 1, 1, 0.05 * B$27 * ( (2 + POWER(10,-2) * K$6) * (1 - 3 * K$13 * $A80)))</f>
        <v>0</v>
      </c>
      <c r="S80" s="6">
        <f t="shared" si="134"/>
        <v>0</v>
      </c>
      <c r="T80" s="6">
        <f t="shared" si="134"/>
        <v>8.0201256621818415E-2</v>
      </c>
      <c r="U80" s="6">
        <f t="shared" si="134"/>
        <v>7.5108807124694962E-2</v>
      </c>
      <c r="V80" s="6">
        <f t="shared" si="134"/>
        <v>5.5042197853672932E-2</v>
      </c>
      <c r="W80" s="6">
        <f t="shared" si="134"/>
        <v>8.0128109676666046E-2</v>
      </c>
      <c r="X80" s="7">
        <f t="shared" si="134"/>
        <v>0</v>
      </c>
    </row>
    <row r="81" spans="1:24" ht="15.75" customHeight="1" x14ac:dyDescent="0.25">
      <c r="A81" s="1">
        <v>1</v>
      </c>
      <c r="B81" s="5">
        <f t="shared" ref="B81:H81" si="135">IF( 10 * B$13* (LOG10( 1 + K$6) * POWER($A81 + 1, 2)) &gt;= 1, 1,  10 * B$13 * (LOG10( 1 + K$6) * POWER($A81 + 1, 2)))</f>
        <v>0</v>
      </c>
      <c r="C81" s="6">
        <f t="shared" si="135"/>
        <v>0</v>
      </c>
      <c r="D81" s="6">
        <f t="shared" si="135"/>
        <v>1</v>
      </c>
      <c r="E81" s="6">
        <f t="shared" si="135"/>
        <v>1</v>
      </c>
      <c r="F81" s="6">
        <f t="shared" si="135"/>
        <v>1</v>
      </c>
      <c r="G81" s="6">
        <f t="shared" si="135"/>
        <v>1</v>
      </c>
      <c r="H81" s="7">
        <f t="shared" si="135"/>
        <v>0</v>
      </c>
      <c r="J81" s="5">
        <f t="shared" ref="J81:P81" si="136">IF( (POWER(1 + 0.5 * K$13 + K$20, 2)) / (POWER(1 + B$20,2) + 0.4 * K$6) &gt;= 1, 1, (POWER(1 + 0.5 * K$13 + K$20, 2)) / (POWER(1 + B$20,2) + 0.4 * K$6) )</f>
        <v>1</v>
      </c>
      <c r="K81" s="6">
        <f t="shared" si="136"/>
        <v>1</v>
      </c>
      <c r="L81" s="6">
        <f t="shared" si="136"/>
        <v>1</v>
      </c>
      <c r="M81" s="6">
        <f t="shared" si="136"/>
        <v>0.68365547106535551</v>
      </c>
      <c r="N81" s="6">
        <f t="shared" si="136"/>
        <v>1</v>
      </c>
      <c r="O81" s="6">
        <f t="shared" si="136"/>
        <v>0.60534472011253804</v>
      </c>
      <c r="P81" s="7">
        <f t="shared" si="136"/>
        <v>1</v>
      </c>
      <c r="R81" s="5">
        <f t="shared" ref="R81:X81" si="137">IF( 0.05 * B$27 * ( (2 + POWER(10,-2) * K$6) * (1 - 3 * K$13 * $A81)) &gt;= 1, 1, 0.05 * B$27 * ( (2 + POWER(10,-2) * K$6) * (1 - 3 * K$13 * $A81)))</f>
        <v>0</v>
      </c>
      <c r="S81" s="6">
        <f t="shared" si="137"/>
        <v>0</v>
      </c>
      <c r="T81" s="6">
        <f t="shared" si="137"/>
        <v>8.0192513243636826E-2</v>
      </c>
      <c r="U81" s="6">
        <f t="shared" si="137"/>
        <v>7.5099489249389917E-2</v>
      </c>
      <c r="V81" s="6">
        <f t="shared" si="137"/>
        <v>5.5034895707345856E-2</v>
      </c>
      <c r="W81" s="6">
        <f t="shared" si="137"/>
        <v>8.0116219353332102E-2</v>
      </c>
      <c r="X81" s="7">
        <f t="shared" si="137"/>
        <v>0</v>
      </c>
    </row>
    <row r="82" spans="1:24" ht="15.75" customHeight="1" x14ac:dyDescent="0.25">
      <c r="A82" s="1">
        <v>1.5</v>
      </c>
      <c r="B82" s="5">
        <f t="shared" ref="B82:H82" si="138">IF( 10 * B$13* (LOG10( 1 + K$6) * POWER($A82 + 1, 2)) &gt;= 1, 1,  10 * B$13 * (LOG10( 1 + K$6) * POWER($A82 + 1, 2)))</f>
        <v>0</v>
      </c>
      <c r="C82" s="6">
        <f t="shared" si="138"/>
        <v>0</v>
      </c>
      <c r="D82" s="6">
        <f t="shared" si="138"/>
        <v>1</v>
      </c>
      <c r="E82" s="6">
        <f t="shared" si="138"/>
        <v>1</v>
      </c>
      <c r="F82" s="6">
        <f t="shared" si="138"/>
        <v>1</v>
      </c>
      <c r="G82" s="6">
        <f t="shared" si="138"/>
        <v>1</v>
      </c>
      <c r="H82" s="7">
        <f t="shared" si="138"/>
        <v>0</v>
      </c>
      <c r="J82" s="5">
        <f t="shared" ref="J82:P82" si="139">IF( (POWER(1 + 0.5 * K$13 + K$20, 2)) / (POWER(1 + B$20,2) + 0.4 * K$6) &gt;= 1, 1, (POWER(1 + 0.5 * K$13 + K$20, 2)) / (POWER(1 + B$20,2) + 0.4 * K$6) )</f>
        <v>1</v>
      </c>
      <c r="K82" s="6">
        <f t="shared" si="139"/>
        <v>1</v>
      </c>
      <c r="L82" s="6">
        <f t="shared" si="139"/>
        <v>1</v>
      </c>
      <c r="M82" s="6">
        <f t="shared" si="139"/>
        <v>0.68365547106535551</v>
      </c>
      <c r="N82" s="6">
        <f t="shared" si="139"/>
        <v>1</v>
      </c>
      <c r="O82" s="6">
        <f t="shared" si="139"/>
        <v>0.60534472011253804</v>
      </c>
      <c r="P82" s="7">
        <f t="shared" si="139"/>
        <v>1</v>
      </c>
      <c r="R82" s="5">
        <f t="shared" ref="R82:X82" si="140">IF( 0.05 * B$27 * ( (2 + POWER(10,-2) * K$6) * (1 - 3 * K$13 * $A82)) &gt;= 1, 1, 0.05 * B$27 * ( (2 + POWER(10,-2) * K$6) * (1 - 3 * K$13 * $A82)))</f>
        <v>0</v>
      </c>
      <c r="S82" s="6">
        <f t="shared" si="140"/>
        <v>0</v>
      </c>
      <c r="T82" s="6">
        <f t="shared" si="140"/>
        <v>8.0183769865455223E-2</v>
      </c>
      <c r="U82" s="6">
        <f t="shared" si="140"/>
        <v>7.5090171374084858E-2</v>
      </c>
      <c r="V82" s="6">
        <f t="shared" si="140"/>
        <v>5.5027593561018787E-2</v>
      </c>
      <c r="W82" s="6">
        <f t="shared" si="140"/>
        <v>8.0104329029998131E-2</v>
      </c>
      <c r="X82" s="7">
        <f t="shared" si="140"/>
        <v>0</v>
      </c>
    </row>
    <row r="83" spans="1:24" ht="15.75" customHeight="1" x14ac:dyDescent="0.25">
      <c r="A83" s="1">
        <v>2</v>
      </c>
      <c r="B83" s="5">
        <f t="shared" ref="B83:H83" si="141">IF( 10 * B$13* (LOG10( 1 + K$6) * POWER($A83 + 1, 2)) &gt;= 1, 1,  10 * B$13 * (LOG10( 1 + K$6) * POWER($A83 + 1, 2)))</f>
        <v>0</v>
      </c>
      <c r="C83" s="6">
        <f t="shared" si="141"/>
        <v>0</v>
      </c>
      <c r="D83" s="6">
        <f t="shared" si="141"/>
        <v>1</v>
      </c>
      <c r="E83" s="6">
        <f t="shared" si="141"/>
        <v>1</v>
      </c>
      <c r="F83" s="6">
        <f t="shared" si="141"/>
        <v>1</v>
      </c>
      <c r="G83" s="6">
        <f t="shared" si="141"/>
        <v>1</v>
      </c>
      <c r="H83" s="7">
        <f t="shared" si="141"/>
        <v>0</v>
      </c>
      <c r="J83" s="5">
        <f t="shared" ref="J83:P83" si="142">IF( (POWER(1 + 0.5 * K$13 + K$20, 2)) / (POWER(1 + B$20,2) + 0.4 * K$6) &gt;= 1, 1, (POWER(1 + 0.5 * K$13 + K$20, 2)) / (POWER(1 + B$20,2) + 0.4 * K$6) )</f>
        <v>1</v>
      </c>
      <c r="K83" s="6">
        <f t="shared" si="142"/>
        <v>1</v>
      </c>
      <c r="L83" s="6">
        <f t="shared" si="142"/>
        <v>1</v>
      </c>
      <c r="M83" s="6">
        <f t="shared" si="142"/>
        <v>0.68365547106535551</v>
      </c>
      <c r="N83" s="6">
        <f t="shared" si="142"/>
        <v>1</v>
      </c>
      <c r="O83" s="6">
        <f t="shared" si="142"/>
        <v>0.60534472011253804</v>
      </c>
      <c r="P83" s="7">
        <f t="shared" si="142"/>
        <v>1</v>
      </c>
      <c r="R83" s="5">
        <f t="shared" ref="R83:X83" si="143">IF( 0.05 * B$27 * ( (2 + POWER(10,-2) * K$6) * (1 - 3 * K$13 * $A83)) &gt;= 1, 1, 0.05 * B$27 * ( (2 + POWER(10,-2) * K$6) * (1 - 3 * K$13 * $A83)))</f>
        <v>0</v>
      </c>
      <c r="S83" s="6">
        <f t="shared" si="143"/>
        <v>0</v>
      </c>
      <c r="T83" s="6">
        <f t="shared" si="143"/>
        <v>8.0175026487273621E-2</v>
      </c>
      <c r="U83" s="6">
        <f t="shared" si="143"/>
        <v>7.5080853498779798E-2</v>
      </c>
      <c r="V83" s="6">
        <f t="shared" si="143"/>
        <v>5.502029141469171E-2</v>
      </c>
      <c r="W83" s="6">
        <f t="shared" si="143"/>
        <v>8.009243870666416E-2</v>
      </c>
      <c r="X83" s="7">
        <f t="shared" si="143"/>
        <v>0</v>
      </c>
    </row>
    <row r="84" spans="1:24" ht="15.75" customHeight="1" x14ac:dyDescent="0.25">
      <c r="A84" s="1">
        <v>2.5</v>
      </c>
      <c r="B84" s="5">
        <f t="shared" ref="B84:H84" si="144">IF( 10 * B$13* (LOG10( 1 + K$6) * POWER($A84 + 1, 2)) &gt;= 1, 1,  10 * B$13 * (LOG10( 1 + K$6) * POWER($A84 + 1, 2)))</f>
        <v>0</v>
      </c>
      <c r="C84" s="6">
        <f t="shared" si="144"/>
        <v>0</v>
      </c>
      <c r="D84" s="6">
        <f t="shared" si="144"/>
        <v>1</v>
      </c>
      <c r="E84" s="6">
        <f t="shared" si="144"/>
        <v>1</v>
      </c>
      <c r="F84" s="6">
        <f t="shared" si="144"/>
        <v>1</v>
      </c>
      <c r="G84" s="6">
        <f t="shared" si="144"/>
        <v>1</v>
      </c>
      <c r="H84" s="7">
        <f t="shared" si="144"/>
        <v>0</v>
      </c>
      <c r="J84" s="5">
        <f t="shared" ref="J84:P84" si="145">IF( (POWER(1 + 0.5 * K$13 + K$20, 2)) / (POWER(1 + B$20,2) + 0.4 * K$6) &gt;= 1, 1, (POWER(1 + 0.5 * K$13 + K$20, 2)) / (POWER(1 + B$20,2) + 0.4 * K$6) )</f>
        <v>1</v>
      </c>
      <c r="K84" s="6">
        <f t="shared" si="145"/>
        <v>1</v>
      </c>
      <c r="L84" s="6">
        <f t="shared" si="145"/>
        <v>1</v>
      </c>
      <c r="M84" s="6">
        <f t="shared" si="145"/>
        <v>0.68365547106535551</v>
      </c>
      <c r="N84" s="6">
        <f t="shared" si="145"/>
        <v>1</v>
      </c>
      <c r="O84" s="6">
        <f t="shared" si="145"/>
        <v>0.60534472011253804</v>
      </c>
      <c r="P84" s="7">
        <f t="shared" si="145"/>
        <v>1</v>
      </c>
      <c r="R84" s="5">
        <f t="shared" ref="R84:X84" si="146">IF( 0.05 * B$27 * ( (2 + POWER(10,-2) * K$6) * (1 - 3 * K$13 * $A84)) &gt;= 1, 1, 0.05 * B$27 * ( (2 + POWER(10,-2) * K$6) * (1 - 3 * K$13 * $A84)))</f>
        <v>0</v>
      </c>
      <c r="S84" s="6">
        <f t="shared" si="146"/>
        <v>0</v>
      </c>
      <c r="T84" s="6">
        <f t="shared" si="146"/>
        <v>8.0166283109092018E-2</v>
      </c>
      <c r="U84" s="6">
        <f t="shared" si="146"/>
        <v>7.5071535623474753E-2</v>
      </c>
      <c r="V84" s="6">
        <f t="shared" si="146"/>
        <v>5.5012989268364641E-2</v>
      </c>
      <c r="W84" s="6">
        <f t="shared" si="146"/>
        <v>8.0080548383330216E-2</v>
      </c>
      <c r="X84" s="7">
        <f t="shared" si="146"/>
        <v>0</v>
      </c>
    </row>
    <row r="85" spans="1:24" ht="15.75" customHeight="1" x14ac:dyDescent="0.25">
      <c r="A85" s="1">
        <v>3</v>
      </c>
      <c r="B85" s="5">
        <f t="shared" ref="B85:H85" si="147">IF( 10 * B$13* (LOG10( 1 + K$6) * POWER($A85 + 1, 2)) &gt;= 1, 1,  10 * B$13 * (LOG10( 1 + K$6) * POWER($A85 + 1, 2)))</f>
        <v>0</v>
      </c>
      <c r="C85" s="6">
        <f t="shared" si="147"/>
        <v>0</v>
      </c>
      <c r="D85" s="6">
        <f t="shared" si="147"/>
        <v>1</v>
      </c>
      <c r="E85" s="6">
        <f t="shared" si="147"/>
        <v>1</v>
      </c>
      <c r="F85" s="6">
        <f t="shared" si="147"/>
        <v>1</v>
      </c>
      <c r="G85" s="6">
        <f t="shared" si="147"/>
        <v>1</v>
      </c>
      <c r="H85" s="7">
        <f t="shared" si="147"/>
        <v>0</v>
      </c>
      <c r="J85" s="5">
        <f t="shared" ref="J85:P85" si="148">IF( (POWER(1 + 0.5 * K$13 + K$20, 2)) / (POWER(1 + B$20,2) + 0.4 * K$6) &gt;= 1, 1, (POWER(1 + 0.5 * K$13 + K$20, 2)) / (POWER(1 + B$20,2) + 0.4 * K$6) )</f>
        <v>1</v>
      </c>
      <c r="K85" s="6">
        <f t="shared" si="148"/>
        <v>1</v>
      </c>
      <c r="L85" s="6">
        <f t="shared" si="148"/>
        <v>1</v>
      </c>
      <c r="M85" s="6">
        <f t="shared" si="148"/>
        <v>0.68365547106535551</v>
      </c>
      <c r="N85" s="6">
        <f t="shared" si="148"/>
        <v>1</v>
      </c>
      <c r="O85" s="6">
        <f t="shared" si="148"/>
        <v>0.60534472011253804</v>
      </c>
      <c r="P85" s="7">
        <f t="shared" si="148"/>
        <v>1</v>
      </c>
      <c r="R85" s="5">
        <f t="shared" ref="R85:X85" si="149">IF( 0.05 * B$27 * ( (2 + POWER(10,-2) * K$6) * (1 - 3 * K$13 * $A85)) &gt;= 1, 1, 0.05 * B$27 * ( (2 + POWER(10,-2) * K$6) * (1 - 3 * K$13 * $A85)))</f>
        <v>0</v>
      </c>
      <c r="S85" s="6">
        <f t="shared" si="149"/>
        <v>0</v>
      </c>
      <c r="T85" s="6">
        <f t="shared" si="149"/>
        <v>8.0157539730910402E-2</v>
      </c>
      <c r="U85" s="6">
        <f t="shared" si="149"/>
        <v>7.5062217748169693E-2</v>
      </c>
      <c r="V85" s="6">
        <f t="shared" si="149"/>
        <v>5.5005687122037558E-2</v>
      </c>
      <c r="W85" s="6">
        <f t="shared" si="149"/>
        <v>8.0068658059996259E-2</v>
      </c>
      <c r="X85" s="7">
        <f t="shared" si="149"/>
        <v>0</v>
      </c>
    </row>
    <row r="86" spans="1:24" ht="15.75" customHeight="1" x14ac:dyDescent="0.25">
      <c r="A86" s="1">
        <v>3.5</v>
      </c>
      <c r="B86" s="5">
        <f t="shared" ref="B86:H86" si="150">IF( 10 * B$13* (LOG10( 1 + K$6) * POWER($A86 + 1, 2)) &gt;= 1, 1,  10 * B$13 * (LOG10( 1 + K$6) * POWER($A86 + 1, 2)))</f>
        <v>0</v>
      </c>
      <c r="C86" s="6">
        <f t="shared" si="150"/>
        <v>0</v>
      </c>
      <c r="D86" s="6">
        <f t="shared" si="150"/>
        <v>1</v>
      </c>
      <c r="E86" s="6">
        <f t="shared" si="150"/>
        <v>1</v>
      </c>
      <c r="F86" s="6">
        <f t="shared" si="150"/>
        <v>1</v>
      </c>
      <c r="G86" s="6">
        <f t="shared" si="150"/>
        <v>1</v>
      </c>
      <c r="H86" s="7">
        <f t="shared" si="150"/>
        <v>0</v>
      </c>
      <c r="J86" s="5">
        <f t="shared" ref="J86:P86" si="151">IF( (POWER(1 + 0.5 * K$13 + K$20, 2)) / (POWER(1 + B$20,2) + 0.4 * K$6) &gt;= 1, 1, (POWER(1 + 0.5 * K$13 + K$20, 2)) / (POWER(1 + B$20,2) + 0.4 * K$6) )</f>
        <v>1</v>
      </c>
      <c r="K86" s="6">
        <f t="shared" si="151"/>
        <v>1</v>
      </c>
      <c r="L86" s="6">
        <f t="shared" si="151"/>
        <v>1</v>
      </c>
      <c r="M86" s="6">
        <f t="shared" si="151"/>
        <v>0.68365547106535551</v>
      </c>
      <c r="N86" s="6">
        <f t="shared" si="151"/>
        <v>1</v>
      </c>
      <c r="O86" s="6">
        <f t="shared" si="151"/>
        <v>0.60534472011253804</v>
      </c>
      <c r="P86" s="7">
        <f t="shared" si="151"/>
        <v>1</v>
      </c>
      <c r="R86" s="5">
        <f t="shared" ref="R86:X86" si="152">IF( 0.05 * B$27 * ( (2 + POWER(10,-2) * K$6) * (1 - 3 * K$13 * $A86)) &gt;= 1, 1, 0.05 * B$27 * ( (2 + POWER(10,-2) * K$6) * (1 - 3 * K$13 * $A86)))</f>
        <v>0</v>
      </c>
      <c r="S86" s="6">
        <f t="shared" si="152"/>
        <v>0</v>
      </c>
      <c r="T86" s="6">
        <f t="shared" si="152"/>
        <v>8.0148796352728799E-2</v>
      </c>
      <c r="U86" s="6">
        <f t="shared" si="152"/>
        <v>7.5052899872864648E-2</v>
      </c>
      <c r="V86" s="6">
        <f t="shared" si="152"/>
        <v>5.4998384975710489E-2</v>
      </c>
      <c r="W86" s="6">
        <f t="shared" si="152"/>
        <v>8.0056767736662288E-2</v>
      </c>
      <c r="X86" s="7">
        <f t="shared" si="152"/>
        <v>0</v>
      </c>
    </row>
    <row r="87" spans="1:24" ht="15.75" customHeight="1" x14ac:dyDescent="0.25">
      <c r="A87" s="1">
        <v>4</v>
      </c>
      <c r="B87" s="5">
        <f t="shared" ref="B87:H87" si="153">IF( 10 * B$13* (LOG10( 1 + K$6) * POWER($A87 + 1, 2)) &gt;= 1, 1,  10 * B$13 * (LOG10( 1 + K$6) * POWER($A87 + 1, 2)))</f>
        <v>0</v>
      </c>
      <c r="C87" s="6">
        <f t="shared" si="153"/>
        <v>0</v>
      </c>
      <c r="D87" s="6">
        <f t="shared" si="153"/>
        <v>1</v>
      </c>
      <c r="E87" s="6">
        <f t="shared" si="153"/>
        <v>1</v>
      </c>
      <c r="F87" s="6">
        <f t="shared" si="153"/>
        <v>1</v>
      </c>
      <c r="G87" s="6">
        <f t="shared" si="153"/>
        <v>1</v>
      </c>
      <c r="H87" s="7">
        <f t="shared" si="153"/>
        <v>0</v>
      </c>
      <c r="J87" s="5">
        <f t="shared" ref="J87:P87" si="154">IF( (POWER(1 + 0.5 * K$13 + K$20, 2)) / (POWER(1 + B$20,2) + 0.4 * K$6) &gt;= 1, 1, (POWER(1 + 0.5 * K$13 + K$20, 2)) / (POWER(1 + B$20,2) + 0.4 * K$6) )</f>
        <v>1</v>
      </c>
      <c r="K87" s="6">
        <f t="shared" si="154"/>
        <v>1</v>
      </c>
      <c r="L87" s="6">
        <f t="shared" si="154"/>
        <v>1</v>
      </c>
      <c r="M87" s="6">
        <f t="shared" si="154"/>
        <v>0.68365547106535551</v>
      </c>
      <c r="N87" s="6">
        <f t="shared" si="154"/>
        <v>1</v>
      </c>
      <c r="O87" s="6">
        <f t="shared" si="154"/>
        <v>0.60534472011253804</v>
      </c>
      <c r="P87" s="7">
        <f t="shared" si="154"/>
        <v>1</v>
      </c>
      <c r="R87" s="5">
        <f t="shared" ref="R87:X87" si="155">IF( 0.05 * B$27 * ( (2 + POWER(10,-2) * K$6) * (1 - 3 * K$13 * $A87)) &gt;= 1, 1, 0.05 * B$27 * ( (2 + POWER(10,-2) * K$6) * (1 - 3 * K$13 * $A87)))</f>
        <v>0</v>
      </c>
      <c r="S87" s="6">
        <f t="shared" si="155"/>
        <v>0</v>
      </c>
      <c r="T87" s="6">
        <f t="shared" si="155"/>
        <v>8.014005297454721E-2</v>
      </c>
      <c r="U87" s="6">
        <f t="shared" si="155"/>
        <v>7.5043581997559589E-2</v>
      </c>
      <c r="V87" s="6">
        <f t="shared" si="155"/>
        <v>5.499108282938342E-2</v>
      </c>
      <c r="W87" s="6">
        <f t="shared" si="155"/>
        <v>8.0044877413328344E-2</v>
      </c>
      <c r="X87" s="7">
        <f t="shared" si="155"/>
        <v>0</v>
      </c>
    </row>
    <row r="88" spans="1:24" ht="15.75" customHeight="1" x14ac:dyDescent="0.25">
      <c r="A88" s="1">
        <v>4.5</v>
      </c>
      <c r="B88" s="5">
        <f t="shared" ref="B88:H88" si="156">IF( 10 * B$13* (LOG10( 1 + K$6) * POWER($A88 + 1, 2)) &gt;= 1, 1,  10 * B$13 * (LOG10( 1 + K$6) * POWER($A88 + 1, 2)))</f>
        <v>0</v>
      </c>
      <c r="C88" s="6">
        <f t="shared" si="156"/>
        <v>0</v>
      </c>
      <c r="D88" s="6">
        <f t="shared" si="156"/>
        <v>1</v>
      </c>
      <c r="E88" s="6">
        <f t="shared" si="156"/>
        <v>1</v>
      </c>
      <c r="F88" s="6">
        <f t="shared" si="156"/>
        <v>1</v>
      </c>
      <c r="G88" s="6">
        <f t="shared" si="156"/>
        <v>1</v>
      </c>
      <c r="H88" s="7">
        <f t="shared" si="156"/>
        <v>0</v>
      </c>
      <c r="J88" s="5">
        <f t="shared" ref="J88:P88" si="157">IF( (POWER(1 + 0.5 * K$13 + K$20, 2)) / (POWER(1 + B$20,2) + 0.4 * K$6) &gt;= 1, 1, (POWER(1 + 0.5 * K$13 + K$20, 2)) / (POWER(1 + B$20,2) + 0.4 * K$6) )</f>
        <v>1</v>
      </c>
      <c r="K88" s="6">
        <f t="shared" si="157"/>
        <v>1</v>
      </c>
      <c r="L88" s="6">
        <f t="shared" si="157"/>
        <v>1</v>
      </c>
      <c r="M88" s="6">
        <f t="shared" si="157"/>
        <v>0.68365547106535551</v>
      </c>
      <c r="N88" s="6">
        <f t="shared" si="157"/>
        <v>1</v>
      </c>
      <c r="O88" s="6">
        <f t="shared" si="157"/>
        <v>0.60534472011253804</v>
      </c>
      <c r="P88" s="7">
        <f t="shared" si="157"/>
        <v>1</v>
      </c>
      <c r="R88" s="5">
        <f t="shared" ref="R88:X88" si="158">IF( 0.05 * B$27 * ( (2 + POWER(10,-2) * K$6) * (1 - 3 * K$13 * $A88)) &gt;= 1, 1, 0.05 * B$27 * ( (2 + POWER(10,-2) * K$6) * (1 - 3 * K$13 * $A88)))</f>
        <v>0</v>
      </c>
      <c r="S88" s="6">
        <f t="shared" si="158"/>
        <v>0</v>
      </c>
      <c r="T88" s="6">
        <f t="shared" si="158"/>
        <v>8.0131309596365607E-2</v>
      </c>
      <c r="U88" s="6">
        <f t="shared" si="158"/>
        <v>7.5034264122254529E-2</v>
      </c>
      <c r="V88" s="6">
        <f t="shared" si="158"/>
        <v>5.4983780683056344E-2</v>
      </c>
      <c r="W88" s="6">
        <f t="shared" si="158"/>
        <v>8.0032987089994373E-2</v>
      </c>
      <c r="X88" s="7">
        <f t="shared" si="158"/>
        <v>0</v>
      </c>
    </row>
    <row r="89" spans="1:24" ht="15.75" customHeight="1" x14ac:dyDescent="0.25">
      <c r="A89" s="1">
        <v>5</v>
      </c>
      <c r="B89" s="5">
        <f t="shared" ref="B89:H89" si="159">IF( 10 * B$13* (LOG10( 1 + K$6) * POWER($A89 + 1, 2)) &gt;= 1, 1,  10 * B$13 * (LOG10( 1 + K$6) * POWER($A89 + 1, 2)))</f>
        <v>0</v>
      </c>
      <c r="C89" s="6">
        <f t="shared" si="159"/>
        <v>0</v>
      </c>
      <c r="D89" s="6">
        <f t="shared" si="159"/>
        <v>1</v>
      </c>
      <c r="E89" s="6">
        <f t="shared" si="159"/>
        <v>1</v>
      </c>
      <c r="F89" s="6">
        <f t="shared" si="159"/>
        <v>1</v>
      </c>
      <c r="G89" s="6">
        <f t="shared" si="159"/>
        <v>1</v>
      </c>
      <c r="H89" s="7">
        <f t="shared" si="159"/>
        <v>0</v>
      </c>
      <c r="J89" s="5">
        <f t="shared" ref="J89:P89" si="160">IF( (POWER(1 + 0.5 * K$13 + K$20, 2)) / (POWER(1 + B$20,2) + 0.4 * K$6) &gt;= 1, 1, (POWER(1 + 0.5 * K$13 + K$20, 2)) / (POWER(1 + B$20,2) + 0.4 * K$6) )</f>
        <v>1</v>
      </c>
      <c r="K89" s="6">
        <f t="shared" si="160"/>
        <v>1</v>
      </c>
      <c r="L89" s="6">
        <f t="shared" si="160"/>
        <v>1</v>
      </c>
      <c r="M89" s="6">
        <f t="shared" si="160"/>
        <v>0.68365547106535551</v>
      </c>
      <c r="N89" s="6">
        <f t="shared" si="160"/>
        <v>1</v>
      </c>
      <c r="O89" s="6">
        <f t="shared" si="160"/>
        <v>0.60534472011253804</v>
      </c>
      <c r="P89" s="7">
        <f t="shared" si="160"/>
        <v>1</v>
      </c>
      <c r="R89" s="5">
        <f t="shared" ref="R89:X89" si="161">IF( 0.05 * B$27 * ( (2 + POWER(10,-2) * K$6) * (1 - 3 * K$13 * $A89)) &gt;= 1, 1, 0.05 * B$27 * ( (2 + POWER(10,-2) * K$6) * (1 - 3 * K$13 * $A89)))</f>
        <v>0</v>
      </c>
      <c r="S89" s="6">
        <f t="shared" si="161"/>
        <v>0</v>
      </c>
      <c r="T89" s="6">
        <f t="shared" si="161"/>
        <v>8.0122566218184005E-2</v>
      </c>
      <c r="U89" s="6">
        <f t="shared" si="161"/>
        <v>7.5024946246949484E-2</v>
      </c>
      <c r="V89" s="6">
        <f t="shared" si="161"/>
        <v>5.4976478536729267E-2</v>
      </c>
      <c r="W89" s="6">
        <f t="shared" si="161"/>
        <v>8.0021096766660429E-2</v>
      </c>
      <c r="X89" s="7">
        <f t="shared" si="161"/>
        <v>0</v>
      </c>
    </row>
    <row r="90" spans="1:24" ht="15.75" customHeight="1" x14ac:dyDescent="0.25">
      <c r="A90" s="1">
        <v>5.5</v>
      </c>
      <c r="B90" s="5">
        <f t="shared" ref="B90:H90" si="162">IF( 10 * B$13* (LOG10( 1 + K$6) * POWER($A90 + 1, 2)) &gt;= 1, 1,  10 * B$13 * (LOG10( 1 + K$6) * POWER($A90 + 1, 2)))</f>
        <v>0</v>
      </c>
      <c r="C90" s="6">
        <f t="shared" si="162"/>
        <v>0</v>
      </c>
      <c r="D90" s="6">
        <f t="shared" si="162"/>
        <v>1</v>
      </c>
      <c r="E90" s="6">
        <f t="shared" si="162"/>
        <v>1</v>
      </c>
      <c r="F90" s="6">
        <f t="shared" si="162"/>
        <v>1</v>
      </c>
      <c r="G90" s="6">
        <f t="shared" si="162"/>
        <v>1</v>
      </c>
      <c r="H90" s="7">
        <f t="shared" si="162"/>
        <v>0</v>
      </c>
      <c r="J90" s="5">
        <f t="shared" ref="J90:P90" si="163">IF( (POWER(1 + 0.5 * K$13 + K$20, 2)) / (POWER(1 + B$20,2) + 0.4 * K$6) &gt;= 1, 1, (POWER(1 + 0.5 * K$13 + K$20, 2)) / (POWER(1 + B$20,2) + 0.4 * K$6) )</f>
        <v>1</v>
      </c>
      <c r="K90" s="6">
        <f t="shared" si="163"/>
        <v>1</v>
      </c>
      <c r="L90" s="6">
        <f t="shared" si="163"/>
        <v>1</v>
      </c>
      <c r="M90" s="6">
        <f t="shared" si="163"/>
        <v>0.68365547106535551</v>
      </c>
      <c r="N90" s="6">
        <f t="shared" si="163"/>
        <v>1</v>
      </c>
      <c r="O90" s="6">
        <f t="shared" si="163"/>
        <v>0.60534472011253804</v>
      </c>
      <c r="P90" s="7">
        <f t="shared" si="163"/>
        <v>1</v>
      </c>
      <c r="R90" s="5">
        <f t="shared" ref="R90:X90" si="164">IF( 0.05 * B$27 * ( (2 + POWER(10,-2) * K$6) * (1 - 3 * K$13 * $A90)) &gt;= 1, 1, 0.05 * B$27 * ( (2 + POWER(10,-2) * K$6) * (1 - 3 * K$13 * $A90)))</f>
        <v>0</v>
      </c>
      <c r="S90" s="6">
        <f t="shared" si="164"/>
        <v>0</v>
      </c>
      <c r="T90" s="6">
        <f t="shared" si="164"/>
        <v>8.0113822840002388E-2</v>
      </c>
      <c r="U90" s="6">
        <f t="shared" si="164"/>
        <v>7.5015628371644424E-2</v>
      </c>
      <c r="V90" s="6">
        <f t="shared" si="164"/>
        <v>5.4969176390402191E-2</v>
      </c>
      <c r="W90" s="6">
        <f t="shared" si="164"/>
        <v>8.0009206443326458E-2</v>
      </c>
      <c r="X90" s="7">
        <f t="shared" si="164"/>
        <v>0</v>
      </c>
    </row>
    <row r="91" spans="1:24" ht="15.75" customHeight="1" x14ac:dyDescent="0.25">
      <c r="A91" s="1">
        <v>6</v>
      </c>
      <c r="B91" s="8">
        <f t="shared" ref="B91:H91" si="165">IF( 10 * B$13* (LOG10( 1 + K$6) * POWER($A91 + 1, 2)) &gt;= 1, 1,  10 * B$13 * (LOG10( 1 + K$6) * POWER($A91 + 1, 2)))</f>
        <v>0</v>
      </c>
      <c r="C91" s="9">
        <f t="shared" si="165"/>
        <v>0</v>
      </c>
      <c r="D91" s="9">
        <f t="shared" si="165"/>
        <v>1</v>
      </c>
      <c r="E91" s="9">
        <f t="shared" si="165"/>
        <v>1</v>
      </c>
      <c r="F91" s="9">
        <f t="shared" si="165"/>
        <v>1</v>
      </c>
      <c r="G91" s="9">
        <f t="shared" si="165"/>
        <v>1</v>
      </c>
      <c r="H91" s="10">
        <f t="shared" si="165"/>
        <v>0</v>
      </c>
      <c r="J91" s="8">
        <f t="shared" ref="J91:P91" si="166">IF( (POWER(1 + 0.5 * K$13 + K$20, 2)) / (POWER(1 + B$20,2) + 0.4 * K$6) &gt;= 1, 1, (POWER(1 + 0.5 * K$13 + K$20, 2)) / (POWER(1 + B$20,2) + 0.4 * K$6) )</f>
        <v>1</v>
      </c>
      <c r="K91" s="9">
        <f t="shared" si="166"/>
        <v>1</v>
      </c>
      <c r="L91" s="9">
        <f t="shared" si="166"/>
        <v>1</v>
      </c>
      <c r="M91" s="9">
        <f t="shared" si="166"/>
        <v>0.68365547106535551</v>
      </c>
      <c r="N91" s="9">
        <f t="shared" si="166"/>
        <v>1</v>
      </c>
      <c r="O91" s="9">
        <f t="shared" si="166"/>
        <v>0.60534472011253804</v>
      </c>
      <c r="P91" s="10">
        <f t="shared" si="166"/>
        <v>1</v>
      </c>
      <c r="R91" s="8">
        <f t="shared" ref="R91:X91" si="167">IF( 0.05 * B$27 * ( (2 + POWER(10,-2) * K$6) * (1 - 3 * K$13 * $A91)) &gt;= 1, 1, 0.05 * B$27 * ( (2 + POWER(10,-2) * K$6) * (1 - 3 * K$13 * $A91)))</f>
        <v>0</v>
      </c>
      <c r="S91" s="9">
        <f t="shared" si="167"/>
        <v>0</v>
      </c>
      <c r="T91" s="9">
        <f t="shared" si="167"/>
        <v>8.01050794618208E-2</v>
      </c>
      <c r="U91" s="9">
        <f t="shared" si="167"/>
        <v>7.5006310496339379E-2</v>
      </c>
      <c r="V91" s="9">
        <f t="shared" si="167"/>
        <v>5.4961874244075122E-2</v>
      </c>
      <c r="W91" s="9">
        <f t="shared" si="167"/>
        <v>7.9997316119992501E-2</v>
      </c>
      <c r="X91" s="10">
        <f t="shared" si="167"/>
        <v>0</v>
      </c>
    </row>
    <row r="92" spans="1:24" ht="15.75" customHeight="1" x14ac:dyDescent="0.25"/>
    <row r="93" spans="1:24" ht="15.75" customHeight="1" x14ac:dyDescent="0.25">
      <c r="B93" s="11" t="s">
        <v>9</v>
      </c>
    </row>
    <row r="94" spans="1:24" ht="15.75" customHeight="1" x14ac:dyDescent="0.25">
      <c r="A94" s="1" t="s">
        <v>21</v>
      </c>
      <c r="B94" s="1" t="s">
        <v>2</v>
      </c>
      <c r="C94" s="1" t="s">
        <v>3</v>
      </c>
      <c r="D94" s="1" t="s">
        <v>4</v>
      </c>
      <c r="E94" s="1" t="s">
        <v>5</v>
      </c>
      <c r="F94" s="1" t="s">
        <v>6</v>
      </c>
      <c r="G94" s="1" t="s">
        <v>7</v>
      </c>
      <c r="H94" s="1" t="s">
        <v>8</v>
      </c>
      <c r="I94" s="12"/>
      <c r="J94" s="12"/>
      <c r="K94" s="12"/>
      <c r="L94" s="12"/>
      <c r="M94" s="12"/>
      <c r="N94" s="12"/>
      <c r="O94" s="12"/>
      <c r="P94" s="12"/>
    </row>
    <row r="95" spans="1:24" ht="15.75" customHeight="1" x14ac:dyDescent="0.25">
      <c r="A95" s="1">
        <v>0</v>
      </c>
      <c r="B95" s="13" t="b">
        <f t="shared" ref="B95:H95" si="168">AND( 1 - LOG( 1 + K$3 * R31 * B31 * J31 * (1 + K$3 * $A95) * (1 + K$17 * $A95) * (1 - K$10 * POWER($A95,2)),2) &gt;= 0, 1 - LOG( 1 + K$3 * R31 * B31 * J31 * (1 + K$3 * $A95) * (1 + K$17 * $A95) * (1 - K$10 * POWER($A95,2)),2) &lt;= 1)</f>
        <v>1</v>
      </c>
      <c r="C95" s="13" t="b">
        <f t="shared" si="168"/>
        <v>1</v>
      </c>
      <c r="D95" s="13" t="b">
        <f t="shared" si="168"/>
        <v>1</v>
      </c>
      <c r="E95" s="13" t="b">
        <f t="shared" si="168"/>
        <v>1</v>
      </c>
      <c r="F95" s="13" t="b">
        <f t="shared" si="168"/>
        <v>1</v>
      </c>
      <c r="G95" s="13" t="b">
        <f t="shared" si="168"/>
        <v>1</v>
      </c>
      <c r="H95" s="13" t="b">
        <f t="shared" si="168"/>
        <v>1</v>
      </c>
      <c r="I95" s="12"/>
      <c r="J95" s="1">
        <f t="shared" ref="J95:P95" si="169">1 - LOG( 1 + K$3 * R31 * B31 * J31 * (1 + K$3 * $A95) * (1 + K$17 * $A95) * (1 - K$10 * POWER($A95,2)),2)</f>
        <v>0.98097014599545285</v>
      </c>
      <c r="K95" s="1">
        <f t="shared" si="169"/>
        <v>0.97028654894986188</v>
      </c>
      <c r="L95" s="1">
        <f t="shared" si="169"/>
        <v>0.98629002259424314</v>
      </c>
      <c r="M95" s="1">
        <f t="shared" si="169"/>
        <v>0.97244604765364073</v>
      </c>
      <c r="N95" s="1">
        <f t="shared" si="169"/>
        <v>1</v>
      </c>
      <c r="O95" s="1">
        <f t="shared" si="169"/>
        <v>0.95679262909300267</v>
      </c>
      <c r="P95" s="1">
        <f t="shared" si="169"/>
        <v>0.96402352629520005</v>
      </c>
    </row>
    <row r="96" spans="1:24" ht="15.75" customHeight="1" x14ac:dyDescent="0.25">
      <c r="A96" s="1">
        <v>0.5</v>
      </c>
      <c r="B96" s="13" t="b">
        <f t="shared" ref="B96:H96" si="170">AND( 1 - LOG( 1 + K$3 * R32 * B32 * J32 * (1 + K$3 * $A96) * (1 + K$17 * $A96) * (1 - K$10 * POWER($A96,2)),2) &gt;= 0, 1 - LOG( 1 + K$3 * R32 * B32 * J32 * (1 + K$3 * $A96) * (1 + K$17 * $A96) * (1 - K$10 * POWER($A96,2)),2) &lt;= 1)</f>
        <v>1</v>
      </c>
      <c r="C96" s="13" t="b">
        <f t="shared" si="170"/>
        <v>1</v>
      </c>
      <c r="D96" s="13" t="b">
        <f t="shared" si="170"/>
        <v>1</v>
      </c>
      <c r="E96" s="13" t="b">
        <f t="shared" si="170"/>
        <v>1</v>
      </c>
      <c r="F96" s="13" t="b">
        <f t="shared" si="170"/>
        <v>1</v>
      </c>
      <c r="G96" s="13" t="b">
        <f t="shared" si="170"/>
        <v>1</v>
      </c>
      <c r="H96" s="13" t="b">
        <f t="shared" si="170"/>
        <v>1</v>
      </c>
      <c r="I96" s="12"/>
      <c r="J96" s="1">
        <f t="shared" ref="J96:P96" si="171">1 - LOG( 1 + K$3 * R32 * B32 * J32 * (1 + K$3 * $A96) * (1 + K$17 * $A96) * (1 - K$10 * POWER($A96,2)),2)</f>
        <v>0.96651618130907291</v>
      </c>
      <c r="K96" s="1">
        <f t="shared" si="171"/>
        <v>0.95645794695102149</v>
      </c>
      <c r="L96" s="1">
        <f t="shared" si="171"/>
        <v>0.95817415090928826</v>
      </c>
      <c r="M96" s="1">
        <f t="shared" si="171"/>
        <v>0.96123645622462472</v>
      </c>
      <c r="N96" s="1">
        <f t="shared" si="171"/>
        <v>1</v>
      </c>
      <c r="O96" s="1">
        <f t="shared" si="171"/>
        <v>0.93250621122080979</v>
      </c>
      <c r="P96" s="1">
        <f t="shared" si="171"/>
        <v>0.94563654635629268</v>
      </c>
    </row>
    <row r="97" spans="1:16" ht="15.75" customHeight="1" x14ac:dyDescent="0.25">
      <c r="A97" s="1">
        <v>1</v>
      </c>
      <c r="B97" s="13" t="b">
        <f t="shared" ref="B97:H97" si="172">AND( 1 - LOG( 1 + K$3 * R33 * B33 * J33 * (1 + K$3 * $A97) * (1 + K$17 * $A97) * (1 - K$10 * POWER($A97,2)),2) &gt;= 0, 1 - LOG( 1 + K$3 * R33 * B33 * J33 * (1 + K$3 * $A97) * (1 + K$17 * $A97) * (1 - K$10 * POWER($A97,2)),2) &lt;= 1)</f>
        <v>1</v>
      </c>
      <c r="C97" s="13" t="b">
        <f t="shared" si="172"/>
        <v>1</v>
      </c>
      <c r="D97" s="13" t="b">
        <f t="shared" si="172"/>
        <v>1</v>
      </c>
      <c r="E97" s="13" t="b">
        <f t="shared" si="172"/>
        <v>1</v>
      </c>
      <c r="F97" s="13" t="b">
        <f t="shared" si="172"/>
        <v>1</v>
      </c>
      <c r="G97" s="13" t="b">
        <f t="shared" si="172"/>
        <v>1</v>
      </c>
      <c r="H97" s="13" t="b">
        <f t="shared" si="172"/>
        <v>1</v>
      </c>
      <c r="I97" s="12"/>
      <c r="J97" s="1">
        <f t="shared" ref="J97:P97" si="173">1 - LOG( 1 + K$3 * R33 * B33 * J33 * (1 + K$3 * $A97) * (1 + K$17 * $A97) * (1 - K$10 * POWER($A97,2)),2)</f>
        <v>0.95591297681642107</v>
      </c>
      <c r="K97" s="1">
        <f t="shared" si="173"/>
        <v>0.94014513463757332</v>
      </c>
      <c r="L97" s="1">
        <f t="shared" si="173"/>
        <v>0.94179054808890328</v>
      </c>
      <c r="M97" s="1">
        <f t="shared" si="173"/>
        <v>0.94821744883884618</v>
      </c>
      <c r="N97" s="1">
        <f t="shared" si="173"/>
        <v>1</v>
      </c>
      <c r="O97" s="1">
        <f t="shared" si="173"/>
        <v>0.90328317492593035</v>
      </c>
      <c r="P97" s="1">
        <f t="shared" si="173"/>
        <v>0.92537467971345388</v>
      </c>
    </row>
    <row r="98" spans="1:16" ht="15.75" customHeight="1" x14ac:dyDescent="0.25">
      <c r="A98" s="1">
        <v>1.5</v>
      </c>
      <c r="B98" s="13" t="b">
        <f t="shared" ref="B98:H98" si="174">AND( 1 - LOG( 1 + K$3 * R34 * B34 * J34 * (1 + K$3 * $A98) * (1 + K$17 * $A98) * (1 - K$10 * POWER($A98,2)),2) &gt;= 0, 1 - LOG( 1 + K$3 * R34 * B34 * J34 * (1 + K$3 * $A98) * (1 + K$17 * $A98) * (1 - K$10 * POWER($A98,2)),2) &lt;= 1)</f>
        <v>1</v>
      </c>
      <c r="C98" s="13" t="b">
        <f t="shared" si="174"/>
        <v>1</v>
      </c>
      <c r="D98" s="13" t="b">
        <f t="shared" si="174"/>
        <v>1</v>
      </c>
      <c r="E98" s="13" t="b">
        <f t="shared" si="174"/>
        <v>1</v>
      </c>
      <c r="F98" s="13" t="b">
        <f t="shared" si="174"/>
        <v>1</v>
      </c>
      <c r="G98" s="13" t="b">
        <f t="shared" si="174"/>
        <v>1</v>
      </c>
      <c r="H98" s="13" t="b">
        <f t="shared" si="174"/>
        <v>1</v>
      </c>
      <c r="I98" s="12"/>
      <c r="J98" s="1">
        <f t="shared" ref="J98:P98" si="175">1 - LOG( 1 + K$3 * R34 * B34 * J34 * (1 + K$3 * $A98) * (1 + K$17 * $A98) * (1 - K$10 * POWER($A98,2)),2)</f>
        <v>0.94393387538199802</v>
      </c>
      <c r="K98" s="1">
        <f t="shared" si="175"/>
        <v>0.92143655079870423</v>
      </c>
      <c r="L98" s="1">
        <f t="shared" si="175"/>
        <v>0.92302989932024859</v>
      </c>
      <c r="M98" s="1">
        <f t="shared" si="175"/>
        <v>0.93344152814238324</v>
      </c>
      <c r="N98" s="1">
        <f t="shared" si="175"/>
        <v>1</v>
      </c>
      <c r="O98" s="1">
        <f t="shared" si="175"/>
        <v>0.86943167516321251</v>
      </c>
      <c r="P98" s="1">
        <f t="shared" si="175"/>
        <v>0.90220586274954262</v>
      </c>
    </row>
    <row r="99" spans="1:16" ht="15.75" customHeight="1" x14ac:dyDescent="0.25">
      <c r="A99" s="1">
        <v>2</v>
      </c>
      <c r="B99" s="13" t="b">
        <f t="shared" ref="B99:H99" si="176">AND( 1 - LOG( 1 + K$3 * R35 * B35 * J35 * (1 + K$3 * $A99) * (1 + K$17 * $A99) * (1 - K$10 * POWER($A99,2)),2) &gt;= 0, 1 - LOG( 1 + K$3 * R35 * B35 * J35 * (1 + K$3 * $A99) * (1 + K$17 * $A99) * (1 - K$10 * POWER($A99,2)),2) &lt;= 1)</f>
        <v>1</v>
      </c>
      <c r="C99" s="13" t="b">
        <f t="shared" si="176"/>
        <v>1</v>
      </c>
      <c r="D99" s="13" t="b">
        <f t="shared" si="176"/>
        <v>1</v>
      </c>
      <c r="E99" s="13" t="b">
        <f t="shared" si="176"/>
        <v>1</v>
      </c>
      <c r="F99" s="13" t="b">
        <f t="shared" si="176"/>
        <v>1</v>
      </c>
      <c r="G99" s="13" t="b">
        <f t="shared" si="176"/>
        <v>1</v>
      </c>
      <c r="H99" s="13" t="b">
        <f t="shared" si="176"/>
        <v>1</v>
      </c>
      <c r="I99" s="12"/>
      <c r="J99" s="1">
        <f t="shared" ref="J99:P99" si="177">1 - LOG( 1 + K$3 * R35 * B35 * J35 * (1 + K$3 * $A99) * (1 + K$17 * $A99) * (1 - K$10 * POWER($A99,2)),2)</f>
        <v>0.9306164605716285</v>
      </c>
      <c r="K99" s="1">
        <f t="shared" si="177"/>
        <v>0.90043083373400945</v>
      </c>
      <c r="L99" s="1">
        <f t="shared" si="177"/>
        <v>0.90198942654054015</v>
      </c>
      <c r="M99" s="1">
        <f t="shared" si="177"/>
        <v>0.91696702293473953</v>
      </c>
      <c r="N99" s="1">
        <f t="shared" si="177"/>
        <v>1</v>
      </c>
      <c r="O99" s="1">
        <f t="shared" si="177"/>
        <v>0.83129077773425863</v>
      </c>
      <c r="P99" s="1">
        <f t="shared" si="177"/>
        <v>0.87627826066907866</v>
      </c>
    </row>
    <row r="100" spans="1:16" ht="15.75" customHeight="1" x14ac:dyDescent="0.25">
      <c r="A100" s="1">
        <v>2.5</v>
      </c>
      <c r="B100" s="13" t="b">
        <f t="shared" ref="B100:H100" si="178">AND( 1 - LOG( 1 + K$3 * R36 * B36 * J36 * (1 + K$3 * $A100) * (1 + K$17 * $A100) * (1 - K$10 * POWER($A100,2)),2) &gt;= 0, 1 - LOG( 1 + K$3 * R36 * B36 * J36 * (1 + K$3 * $A100) * (1 + K$17 * $A100) * (1 - K$10 * POWER($A100,2)),2) &lt;= 1)</f>
        <v>1</v>
      </c>
      <c r="C100" s="13" t="b">
        <f t="shared" si="178"/>
        <v>1</v>
      </c>
      <c r="D100" s="13" t="b">
        <f t="shared" si="178"/>
        <v>1</v>
      </c>
      <c r="E100" s="13" t="b">
        <f t="shared" si="178"/>
        <v>1</v>
      </c>
      <c r="F100" s="13" t="b">
        <f t="shared" si="178"/>
        <v>1</v>
      </c>
      <c r="G100" s="13" t="b">
        <f t="shared" si="178"/>
        <v>1</v>
      </c>
      <c r="H100" s="13" t="b">
        <f t="shared" si="178"/>
        <v>1</v>
      </c>
      <c r="I100" s="12"/>
      <c r="J100" s="1">
        <f t="shared" ref="J100:P100" si="179">1 - LOG( 1 + K$3 * R36 * B36 * J36 * (1 + K$3 * $A100) * (1 + K$17 * $A100) * (1 - K$10 * POWER($A100,2)),2)</f>
        <v>0.91600171552647558</v>
      </c>
      <c r="K100" s="1">
        <f t="shared" si="179"/>
        <v>0.87723523995666375</v>
      </c>
      <c r="L100" s="1">
        <f t="shared" si="179"/>
        <v>0.87877471266932294</v>
      </c>
      <c r="M100" s="1">
        <f t="shared" si="179"/>
        <v>0.8988573859875062</v>
      </c>
      <c r="N100" s="1">
        <f t="shared" si="179"/>
        <v>1</v>
      </c>
      <c r="O100" s="1">
        <f t="shared" si="179"/>
        <v>0.78922057215308528</v>
      </c>
      <c r="P100" s="1">
        <f t="shared" si="179"/>
        <v>0.84775119568595947</v>
      </c>
    </row>
    <row r="101" spans="1:16" ht="15.75" customHeight="1" x14ac:dyDescent="0.25">
      <c r="A101" s="1">
        <v>3</v>
      </c>
      <c r="B101" s="13" t="b">
        <f t="shared" ref="B101:H101" si="180">AND( 1 - LOG( 1 + K$3 * R37 * B37 * J37 * (1 + K$3 * $A101) * (1 + K$17 * $A101) * (1 - K$10 * POWER($A101,2)),2) &gt;= 0, 1 - LOG( 1 + K$3 * R37 * B37 * J37 * (1 + K$3 * $A101) * (1 + K$17 * $A101) * (1 - K$10 * POWER($A101,2)),2) &lt;= 1)</f>
        <v>1</v>
      </c>
      <c r="C101" s="13" t="b">
        <f t="shared" si="180"/>
        <v>1</v>
      </c>
      <c r="D101" s="13" t="b">
        <f t="shared" si="180"/>
        <v>1</v>
      </c>
      <c r="E101" s="13" t="b">
        <f t="shared" si="180"/>
        <v>1</v>
      </c>
      <c r="F101" s="13" t="b">
        <f t="shared" si="180"/>
        <v>1</v>
      </c>
      <c r="G101" s="13" t="b">
        <f t="shared" si="180"/>
        <v>1</v>
      </c>
      <c r="H101" s="13" t="b">
        <f t="shared" si="180"/>
        <v>1</v>
      </c>
      <c r="I101" s="12"/>
      <c r="J101" s="1">
        <f t="shared" ref="J101:P101" si="181">1 - LOG( 1 + K$3 * R37 * B37 * J37 * (1 + K$3 * $A101) * (1 + K$17 * $A101) * (1 - K$10 * POWER($A101,2)),2)</f>
        <v>0.9001336430950333</v>
      </c>
      <c r="K101" s="1">
        <f t="shared" si="181"/>
        <v>0.85196401792125998</v>
      </c>
      <c r="L101" s="1">
        <f t="shared" si="181"/>
        <v>0.85349812221645027</v>
      </c>
      <c r="M101" s="1">
        <f t="shared" si="181"/>
        <v>0.87918046287547169</v>
      </c>
      <c r="N101" s="1">
        <f t="shared" si="181"/>
        <v>1</v>
      </c>
      <c r="O101" s="1">
        <f t="shared" si="181"/>
        <v>0.74359272965723133</v>
      </c>
      <c r="P101" s="1">
        <f t="shared" si="181"/>
        <v>0.81679230960210281</v>
      </c>
    </row>
    <row r="102" spans="1:16" ht="15.75" customHeight="1" x14ac:dyDescent="0.25">
      <c r="A102" s="1">
        <v>3.5</v>
      </c>
      <c r="B102" s="13" t="b">
        <f t="shared" ref="B102:H102" si="182">AND( 1 - LOG( 1 + K$3 * R38 * B38 * J38 * (1 + K$3 * $A102) * (1 + K$17 * $A102) * (1 - K$10 * POWER($A102,2)),2) &gt;= 0, 1 - LOG( 1 + K$3 * R38 * B38 * J38 * (1 + K$3 * $A102) * (1 + K$17 * $A102) * (1 - K$10 * POWER($A102,2)),2) &lt;= 1)</f>
        <v>1</v>
      </c>
      <c r="C102" s="13" t="b">
        <f t="shared" si="182"/>
        <v>1</v>
      </c>
      <c r="D102" s="13" t="b">
        <f t="shared" si="182"/>
        <v>1</v>
      </c>
      <c r="E102" s="13" t="b">
        <f t="shared" si="182"/>
        <v>1</v>
      </c>
      <c r="F102" s="13" t="b">
        <f t="shared" si="182"/>
        <v>1</v>
      </c>
      <c r="G102" s="13" t="b">
        <f t="shared" si="182"/>
        <v>1</v>
      </c>
      <c r="H102" s="13" t="b">
        <f t="shared" si="182"/>
        <v>1</v>
      </c>
      <c r="I102" s="12"/>
      <c r="J102" s="1">
        <f t="shared" ref="J102:P102" si="183">1 - LOG( 1 + K$3 * R38 * B38 * J38 * (1 + K$3 * $A102) * (1 + K$17 * $A102) * (1 - K$10 * POWER($A102,2)),2)</f>
        <v>0.88305887383572168</v>
      </c>
      <c r="K102" s="1">
        <f t="shared" si="183"/>
        <v>0.8247367826970422</v>
      </c>
      <c r="L102" s="1">
        <f t="shared" si="183"/>
        <v>0.82627722395747072</v>
      </c>
      <c r="M102" s="1">
        <f t="shared" si="183"/>
        <v>0.85800774790393031</v>
      </c>
      <c r="N102" s="1">
        <f t="shared" si="183"/>
        <v>1</v>
      </c>
      <c r="O102" s="1">
        <f t="shared" si="183"/>
        <v>0.6947819061540248</v>
      </c>
      <c r="P102" s="1">
        <f t="shared" si="183"/>
        <v>0.78357480993109574</v>
      </c>
    </row>
    <row r="103" spans="1:16" ht="15.75" customHeight="1" x14ac:dyDescent="0.25">
      <c r="A103" s="1">
        <v>4</v>
      </c>
      <c r="B103" s="13" t="b">
        <f t="shared" ref="B103:H103" si="184">AND( 1 - LOG( 1 + K$3 * R39 * B39 * J39 * (1 + K$3 * $A103) * (1 + K$17 * $A103) * (1 - K$10 * POWER($A103,2)),2) &gt;= 0, 1 - LOG( 1 + K$3 * R39 * B39 * J39 * (1 + K$3 * $A103) * (1 + K$17 * $A103) * (1 - K$10 * POWER($A103,2)),2) &lt;= 1)</f>
        <v>1</v>
      </c>
      <c r="C103" s="13" t="b">
        <f t="shared" si="184"/>
        <v>1</v>
      </c>
      <c r="D103" s="13" t="b">
        <f t="shared" si="184"/>
        <v>1</v>
      </c>
      <c r="E103" s="13" t="b">
        <f t="shared" si="184"/>
        <v>1</v>
      </c>
      <c r="F103" s="13" t="b">
        <f t="shared" si="184"/>
        <v>1</v>
      </c>
      <c r="G103" s="13" t="b">
        <f t="shared" si="184"/>
        <v>1</v>
      </c>
      <c r="H103" s="13" t="b">
        <f t="shared" si="184"/>
        <v>1</v>
      </c>
      <c r="I103" s="12"/>
      <c r="J103" s="1">
        <f t="shared" ref="J103:P103" si="185">1 - LOG( 1 + K$3 * R39 * B39 * J39 * (1 + K$3 * $A103) * (1 + K$17 * $A103) * (1 - K$10 * POWER($A103,2)),2)</f>
        <v>0.86482626853778322</v>
      </c>
      <c r="K103" s="1">
        <f t="shared" si="185"/>
        <v>0.79567693276542484</v>
      </c>
      <c r="L103" s="1">
        <f t="shared" si="185"/>
        <v>0.79723325505468845</v>
      </c>
      <c r="M103" s="1">
        <f t="shared" si="185"/>
        <v>0.83541364223997583</v>
      </c>
      <c r="N103" s="1">
        <f t="shared" si="185"/>
        <v>1</v>
      </c>
      <c r="O103" s="1">
        <f t="shared" si="185"/>
        <v>0.64315826364694639</v>
      </c>
      <c r="P103" s="1">
        <f t="shared" si="185"/>
        <v>0.74827487488631617</v>
      </c>
    </row>
    <row r="104" spans="1:16" ht="15.75" customHeight="1" x14ac:dyDescent="0.25">
      <c r="A104" s="1">
        <v>4.5</v>
      </c>
      <c r="B104" s="13" t="b">
        <f t="shared" ref="B104:H104" si="186">AND( 1 - LOG( 1 + K$3 * R40 * B40 * J40 * (1 + K$3 * $A104) * (1 + K$17 * $A104) * (1 - K$10 * POWER($A104,2)),2) &gt;= 0, 1 - LOG( 1 + K$3 * R40 * B40 * J40 * (1 + K$3 * $A104) * (1 + K$17 * $A104) * (1 - K$10 * POWER($A104,2)),2) &lt;= 1)</f>
        <v>1</v>
      </c>
      <c r="C104" s="13" t="b">
        <f t="shared" si="186"/>
        <v>1</v>
      </c>
      <c r="D104" s="13" t="b">
        <f t="shared" si="186"/>
        <v>1</v>
      </c>
      <c r="E104" s="13" t="b">
        <f t="shared" si="186"/>
        <v>1</v>
      </c>
      <c r="F104" s="13" t="b">
        <f t="shared" si="186"/>
        <v>1</v>
      </c>
      <c r="G104" s="13" t="b">
        <f t="shared" si="186"/>
        <v>1</v>
      </c>
      <c r="H104" s="13" t="b">
        <f t="shared" si="186"/>
        <v>1</v>
      </c>
      <c r="I104" s="12"/>
      <c r="J104" s="1">
        <f t="shared" ref="J104:P104" si="187">1 - LOG( 1 + K$3 * R40 * B40 * J40 * (1 + K$3 * $A104) * (1 + K$17 * $A104) * (1 - K$10 * POWER($A104,2)),2)</f>
        <v>0.84548652153465365</v>
      </c>
      <c r="K104" s="1">
        <f t="shared" si="187"/>
        <v>0.76491014404388569</v>
      </c>
      <c r="L104" s="1">
        <f t="shared" si="187"/>
        <v>0.76648966018405496</v>
      </c>
      <c r="M104" s="1">
        <f t="shared" si="187"/>
        <v>0.81147472794707831</v>
      </c>
      <c r="N104" s="1">
        <f t="shared" si="187"/>
        <v>1</v>
      </c>
      <c r="O104" s="1">
        <f t="shared" si="187"/>
        <v>0.58908125996330907</v>
      </c>
      <c r="P104" s="1">
        <f t="shared" si="187"/>
        <v>0.71106927570514</v>
      </c>
    </row>
    <row r="105" spans="1:16" ht="15.75" customHeight="1" x14ac:dyDescent="0.25">
      <c r="A105" s="1">
        <v>5</v>
      </c>
      <c r="B105" s="13" t="b">
        <f t="shared" ref="B105:H105" si="188">AND( 1 - LOG( 1 + K$3 * R41 * B41 * J41 * (1 + K$3 * $A105) * (1 + K$17 * $A105) * (1 - K$10 * POWER($A105,2)),2) &gt;= 0, 1 - LOG( 1 + K$3 * R41 * B41 * J41 * (1 + K$3 * $A105) * (1 + K$17 * $A105) * (1 - K$10 * POWER($A105,2)),2) &lt;= 1)</f>
        <v>1</v>
      </c>
      <c r="C105" s="13" t="b">
        <f t="shared" si="188"/>
        <v>1</v>
      </c>
      <c r="D105" s="13" t="b">
        <f t="shared" si="188"/>
        <v>1</v>
      </c>
      <c r="E105" s="13" t="b">
        <f t="shared" si="188"/>
        <v>1</v>
      </c>
      <c r="F105" s="13" t="b">
        <f t="shared" si="188"/>
        <v>1</v>
      </c>
      <c r="G105" s="13" t="b">
        <f t="shared" si="188"/>
        <v>1</v>
      </c>
      <c r="H105" s="13" t="b">
        <f t="shared" si="188"/>
        <v>1</v>
      </c>
      <c r="I105" s="12"/>
      <c r="J105" s="1">
        <f t="shared" ref="J105:P105" si="189">1 - LOG( 1 + K$3 * R41 * B41 * J41 * (1 + K$3 * $A105) * (1 + K$17 * $A105) * (1 - K$10 * POWER($A105,2)),2)</f>
        <v>0.82509177057111116</v>
      </c>
      <c r="K105" s="1">
        <f t="shared" si="189"/>
        <v>0.73256296936886556</v>
      </c>
      <c r="L105" s="1">
        <f t="shared" si="189"/>
        <v>0.73417073266791011</v>
      </c>
      <c r="M105" s="1">
        <f t="shared" si="189"/>
        <v>0.78626906989220913</v>
      </c>
      <c r="N105" s="1">
        <f t="shared" si="189"/>
        <v>1</v>
      </c>
      <c r="O105" s="1">
        <f t="shared" si="189"/>
        <v>0.53289474788476254</v>
      </c>
      <c r="P105" s="1">
        <f t="shared" si="189"/>
        <v>0.6721332574107225</v>
      </c>
    </row>
    <row r="106" spans="1:16" ht="15.75" customHeight="1" x14ac:dyDescent="0.25">
      <c r="A106" s="1">
        <v>5.5</v>
      </c>
      <c r="B106" s="13" t="b">
        <f t="shared" ref="B106:H106" si="190">AND( 1 - LOG( 1 + K$3 * R42 * B42 * J42 * (1 + K$3 * $A106) * (1 + K$17 * $A106) * (1 - K$10 * POWER($A106,2)),2) &gt;= 0, 1 - LOG( 1 + K$3 * R42 * B42 * J42 * (1 + K$3 * $A106) * (1 + K$17 * $A106) * (1 - K$10 * POWER($A106,2)),2) &lt;= 1)</f>
        <v>1</v>
      </c>
      <c r="C106" s="13" t="b">
        <f t="shared" si="190"/>
        <v>1</v>
      </c>
      <c r="D106" s="13" t="b">
        <f t="shared" si="190"/>
        <v>1</v>
      </c>
      <c r="E106" s="13" t="b">
        <f t="shared" si="190"/>
        <v>1</v>
      </c>
      <c r="F106" s="13" t="b">
        <f t="shared" si="190"/>
        <v>1</v>
      </c>
      <c r="G106" s="13" t="b">
        <f t="shared" si="190"/>
        <v>1</v>
      </c>
      <c r="H106" s="13" t="b">
        <f t="shared" si="190"/>
        <v>1</v>
      </c>
      <c r="I106" s="12"/>
      <c r="J106" s="1">
        <f t="shared" ref="J106:P106" si="191">1 - LOG( 1 + K$3 * R42 * B42 * J42 * (1 + K$3 * $A106) * (1 + K$17 * $A106) * (1 - K$10 * POWER($A106,2)),2)</f>
        <v>0.80369521836498392</v>
      </c>
      <c r="K106" s="1">
        <f t="shared" si="191"/>
        <v>0.6987615645197407</v>
      </c>
      <c r="L106" s="1">
        <f t="shared" si="191"/>
        <v>0.70040037779288333</v>
      </c>
      <c r="M106" s="1">
        <f t="shared" si="191"/>
        <v>0.75987555555719999</v>
      </c>
      <c r="N106" s="1">
        <f t="shared" si="191"/>
        <v>1</v>
      </c>
      <c r="O106" s="1">
        <f t="shared" si="191"/>
        <v>0.47492333833634248</v>
      </c>
      <c r="P106" s="1">
        <f t="shared" si="191"/>
        <v>0.63163870249816079</v>
      </c>
    </row>
    <row r="107" spans="1:16" ht="15.75" customHeight="1" x14ac:dyDescent="0.25">
      <c r="A107" s="1">
        <v>6</v>
      </c>
      <c r="B107" s="13" t="b">
        <f t="shared" ref="B107:H107" si="192">AND( 1 - LOG( 1 + K$3 * R43 * B43 * J43 * (1 + K$3 * $A107) * (1 + K$17 * $A107) * (1 - K$10 * POWER($A107,2)),2) &gt;= 0, 1 - LOG( 1 + K$3 * R43 * B43 * J43 * (1 + K$3 * $A107) * (1 + K$17 * $A107) * (1 - K$10 * POWER($A107,2)),2) &lt;= 1)</f>
        <v>1</v>
      </c>
      <c r="C107" s="13" t="b">
        <f t="shared" si="192"/>
        <v>1</v>
      </c>
      <c r="D107" s="13" t="b">
        <f t="shared" si="192"/>
        <v>1</v>
      </c>
      <c r="E107" s="13" t="b">
        <f t="shared" si="192"/>
        <v>1</v>
      </c>
      <c r="F107" s="13" t="b">
        <f t="shared" si="192"/>
        <v>1</v>
      </c>
      <c r="G107" s="13" t="b">
        <f t="shared" si="192"/>
        <v>1</v>
      </c>
      <c r="H107" s="13" t="b">
        <f t="shared" si="192"/>
        <v>1</v>
      </c>
      <c r="I107" s="12"/>
      <c r="J107" s="1">
        <f t="shared" ref="J107:P107" si="193">1 - LOG( 1 + K$3 * R43 * B43 * J43 * (1 + K$3 * $A107) * (1 + K$17 * $A107) * (1 - K$10 * POWER($A107,2)),2)</f>
        <v>0.78135077030877864</v>
      </c>
      <c r="K107" s="1">
        <f t="shared" si="193"/>
        <v>0.6636305548773771</v>
      </c>
      <c r="L107" s="1">
        <f t="shared" si="193"/>
        <v>0.66530101182790047</v>
      </c>
      <c r="M107" s="1">
        <f t="shared" si="193"/>
        <v>0.7323732807501292</v>
      </c>
      <c r="N107" s="1">
        <f t="shared" si="193"/>
        <v>1</v>
      </c>
      <c r="O107" s="1">
        <f t="shared" si="193"/>
        <v>0.41546992062858623</v>
      </c>
      <c r="P107" s="1">
        <f t="shared" si="193"/>
        <v>0.58975258712598566</v>
      </c>
    </row>
    <row r="108" spans="1:16" ht="15.75" customHeight="1" x14ac:dyDescent="0.25">
      <c r="I108" s="12"/>
      <c r="J108" s="12"/>
      <c r="K108" s="12"/>
      <c r="L108" s="12"/>
      <c r="M108" s="12"/>
      <c r="N108" s="12"/>
      <c r="O108" s="12"/>
      <c r="P108" s="12"/>
    </row>
    <row r="109" spans="1:16" ht="15.75" customHeight="1" x14ac:dyDescent="0.25">
      <c r="B109" s="11" t="s">
        <v>10</v>
      </c>
      <c r="I109" s="12"/>
      <c r="J109" s="12"/>
      <c r="K109" s="12"/>
      <c r="L109" s="12"/>
      <c r="M109" s="12"/>
      <c r="N109" s="12"/>
      <c r="O109" s="12"/>
      <c r="P109" s="12"/>
    </row>
    <row r="110" spans="1:16" ht="15.75" customHeight="1" x14ac:dyDescent="0.25">
      <c r="A110" s="1" t="s">
        <v>21</v>
      </c>
      <c r="B110" s="1" t="s">
        <v>2</v>
      </c>
      <c r="C110" s="1" t="s">
        <v>3</v>
      </c>
      <c r="D110" s="1" t="s">
        <v>4</v>
      </c>
      <c r="E110" s="1" t="s">
        <v>5</v>
      </c>
      <c r="F110" s="1" t="s">
        <v>6</v>
      </c>
      <c r="G110" s="1" t="s">
        <v>7</v>
      </c>
      <c r="H110" s="1" t="s">
        <v>8</v>
      </c>
      <c r="I110" s="12"/>
      <c r="J110" s="12"/>
      <c r="K110" s="12"/>
      <c r="L110" s="12"/>
      <c r="M110" s="12"/>
      <c r="N110" s="12"/>
      <c r="O110" s="12"/>
      <c r="P110" s="12"/>
    </row>
    <row r="111" spans="1:16" ht="15.75" customHeight="1" x14ac:dyDescent="0.25">
      <c r="A111" s="1">
        <v>0</v>
      </c>
      <c r="B111" s="13" t="b">
        <f t="shared" ref="B111:H111" si="194">AND( 1 - LOG( 1 + K$4 * R47 * B47 * J47 * (1 + K$4 * $A111) * (1 + K$18 * $A111) * (1 - K$11 * POWER($A111,2)),2) &gt;= 0, 1 - LOG( 1 + K$4 * R47 * B47 * J47 * (1 + K$4 * $A111) * (1 + K$18 * $A111) * (1 - K$11 * POWER($A111,2)),2) &lt;= 1)</f>
        <v>1</v>
      </c>
      <c r="C111" s="13" t="b">
        <f t="shared" si="194"/>
        <v>1</v>
      </c>
      <c r="D111" s="13" t="b">
        <f t="shared" si="194"/>
        <v>1</v>
      </c>
      <c r="E111" s="13" t="b">
        <f t="shared" si="194"/>
        <v>1</v>
      </c>
      <c r="F111" s="13" t="b">
        <f t="shared" si="194"/>
        <v>1</v>
      </c>
      <c r="G111" s="13" t="b">
        <f t="shared" si="194"/>
        <v>1</v>
      </c>
      <c r="H111" s="13" t="b">
        <f t="shared" si="194"/>
        <v>1</v>
      </c>
      <c r="I111" s="12"/>
      <c r="J111" s="1">
        <f t="shared" ref="J111:P111" si="195">1 - LOG( 1 + K$4 * R47 * B47 * J47 * (1 + K$4 * $A111) * (1 + K$18 * $A111) * (1 - K$11 * POWER($A111,2)),2)</f>
        <v>1</v>
      </c>
      <c r="K111" s="1">
        <f t="shared" si="195"/>
        <v>1</v>
      </c>
      <c r="L111" s="1">
        <f t="shared" si="195"/>
        <v>0.97588434241035971</v>
      </c>
      <c r="M111" s="1">
        <f t="shared" si="195"/>
        <v>0.95900372290949831</v>
      </c>
      <c r="N111" s="1">
        <f t="shared" si="195"/>
        <v>1</v>
      </c>
      <c r="O111" s="1">
        <f t="shared" si="195"/>
        <v>1</v>
      </c>
      <c r="P111" s="1">
        <f t="shared" si="195"/>
        <v>0.99583854013891782</v>
      </c>
    </row>
    <row r="112" spans="1:16" ht="15.75" customHeight="1" x14ac:dyDescent="0.25">
      <c r="A112" s="1">
        <v>0.5</v>
      </c>
      <c r="B112" s="13" t="b">
        <f t="shared" ref="B112:H112" si="196">AND( 1 - LOG( 1 + K$4 * R48 * B48 * J48 * (1 + K$4 * $A112) * (1 + K$18 * $A112) * (1 - K$11 * POWER($A112,2)),2) &gt;= 0, 1 - LOG( 1 + K$4 * R48 * B48 * J48 * (1 + K$4 * $A112) * (1 + K$18 * $A112) * (1 - K$11 * POWER($A112,2)),2) &lt;= 1)</f>
        <v>1</v>
      </c>
      <c r="C112" s="13" t="b">
        <f t="shared" si="196"/>
        <v>1</v>
      </c>
      <c r="D112" s="13" t="b">
        <f t="shared" si="196"/>
        <v>1</v>
      </c>
      <c r="E112" s="13" t="b">
        <f t="shared" si="196"/>
        <v>1</v>
      </c>
      <c r="F112" s="13" t="b">
        <f t="shared" si="196"/>
        <v>1</v>
      </c>
      <c r="G112" s="13" t="b">
        <f t="shared" si="196"/>
        <v>1</v>
      </c>
      <c r="H112" s="13" t="b">
        <f t="shared" si="196"/>
        <v>1</v>
      </c>
      <c r="I112" s="12"/>
      <c r="J112" s="1">
        <f t="shared" ref="J112:P112" si="197">1 - LOG( 1 + K$4 * R48 * B48 * J48 * (1 + K$4 * $A112) * (1 + K$18 * $A112) * (1 - K$11 * POWER($A112,2)),2)</f>
        <v>1</v>
      </c>
      <c r="K112" s="1">
        <f t="shared" si="197"/>
        <v>1</v>
      </c>
      <c r="L112" s="1">
        <f t="shared" si="197"/>
        <v>0.94631167048423881</v>
      </c>
      <c r="M112" s="1">
        <f t="shared" si="197"/>
        <v>0.9371191815863239</v>
      </c>
      <c r="N112" s="1">
        <f t="shared" si="197"/>
        <v>1</v>
      </c>
      <c r="O112" s="1">
        <f t="shared" si="197"/>
        <v>1</v>
      </c>
      <c r="P112" s="1">
        <f t="shared" si="197"/>
        <v>0.98809239671328286</v>
      </c>
    </row>
    <row r="113" spans="1:16" ht="15.75" customHeight="1" x14ac:dyDescent="0.25">
      <c r="A113" s="1">
        <v>1</v>
      </c>
      <c r="B113" s="13" t="b">
        <f t="shared" ref="B113:H113" si="198">AND( 1 - LOG( 1 + K$4 * R49 * B49 * J49 * (1 + K$4 * $A113) * (1 + K$18 * $A113) * (1 - K$11 * POWER($A113,2)),2) &gt;= 0, 1 - LOG( 1 + K$4 * R49 * B49 * J49 * (1 + K$4 * $A113) * (1 + K$18 * $A113) * (1 - K$11 * POWER($A113,2)),2) &lt;= 1)</f>
        <v>1</v>
      </c>
      <c r="C113" s="13" t="b">
        <f t="shared" si="198"/>
        <v>1</v>
      </c>
      <c r="D113" s="13" t="b">
        <f t="shared" si="198"/>
        <v>1</v>
      </c>
      <c r="E113" s="13" t="b">
        <f t="shared" si="198"/>
        <v>1</v>
      </c>
      <c r="F113" s="13" t="b">
        <f t="shared" si="198"/>
        <v>1</v>
      </c>
      <c r="G113" s="13" t="b">
        <f t="shared" si="198"/>
        <v>1</v>
      </c>
      <c r="H113" s="13" t="b">
        <f t="shared" si="198"/>
        <v>1</v>
      </c>
      <c r="I113" s="12"/>
      <c r="J113" s="1">
        <f t="shared" ref="J113:P113" si="199">1 - LOG( 1 + K$4 * R49 * B49 * J49 * (1 + K$4 * $A113) * (1 + K$18 * $A113) * (1 - K$11 * POWER($A113,2)),2)</f>
        <v>1</v>
      </c>
      <c r="K113" s="1">
        <f t="shared" si="199"/>
        <v>1</v>
      </c>
      <c r="L113" s="1">
        <f t="shared" si="199"/>
        <v>0.9254137554595131</v>
      </c>
      <c r="M113" s="1">
        <f t="shared" si="199"/>
        <v>0.91096004381398077</v>
      </c>
      <c r="N113" s="1">
        <f t="shared" si="199"/>
        <v>1</v>
      </c>
      <c r="O113" s="1">
        <f t="shared" si="199"/>
        <v>1</v>
      </c>
      <c r="P113" s="1">
        <f t="shared" si="199"/>
        <v>0.9848030048186821</v>
      </c>
    </row>
    <row r="114" spans="1:16" ht="15.75" customHeight="1" x14ac:dyDescent="0.25">
      <c r="A114" s="1">
        <v>1.5</v>
      </c>
      <c r="B114" s="13" t="b">
        <f t="shared" ref="B114:H114" si="200">AND( 1 - LOG( 1 + K$4 * R50 * B50 * J50 * (1 + K$4 * $A114) * (1 + K$18 * $A114) * (1 - K$11 * POWER($A114,2)),2) &gt;= 0, 1 - LOG( 1 + K$4 * R50 * B50 * J50 * (1 + K$4 * $A114) * (1 + K$18 * $A114) * (1 - K$11 * POWER($A114,2)),2) &lt;= 1)</f>
        <v>1</v>
      </c>
      <c r="C114" s="13" t="b">
        <f t="shared" si="200"/>
        <v>1</v>
      </c>
      <c r="D114" s="13" t="b">
        <f t="shared" si="200"/>
        <v>1</v>
      </c>
      <c r="E114" s="13" t="b">
        <f t="shared" si="200"/>
        <v>1</v>
      </c>
      <c r="F114" s="13" t="b">
        <f t="shared" si="200"/>
        <v>1</v>
      </c>
      <c r="G114" s="13" t="b">
        <f t="shared" si="200"/>
        <v>1</v>
      </c>
      <c r="H114" s="13" t="b">
        <f t="shared" si="200"/>
        <v>1</v>
      </c>
      <c r="I114" s="12"/>
      <c r="J114" s="1">
        <f t="shared" ref="J114:P114" si="201">1 - LOG( 1 + K$4 * R50 * B50 * J50 * (1 + K$4 * $A114) * (1 + K$18 * $A114) * (1 - K$11 * POWER($A114,2)),2)</f>
        <v>1</v>
      </c>
      <c r="K114" s="1">
        <f t="shared" si="201"/>
        <v>1</v>
      </c>
      <c r="L114" s="1">
        <f t="shared" si="201"/>
        <v>0.90148054119369359</v>
      </c>
      <c r="M114" s="1">
        <f t="shared" si="201"/>
        <v>0.88076648162195237</v>
      </c>
      <c r="N114" s="1">
        <f t="shared" si="201"/>
        <v>1</v>
      </c>
      <c r="O114" s="1">
        <f t="shared" si="201"/>
        <v>1</v>
      </c>
      <c r="P114" s="1">
        <f t="shared" si="201"/>
        <v>0.98155676435878392</v>
      </c>
    </row>
    <row r="115" spans="1:16" ht="15.75" customHeight="1" x14ac:dyDescent="0.25">
      <c r="A115" s="1">
        <v>2</v>
      </c>
      <c r="B115" s="13" t="b">
        <f t="shared" ref="B115:H115" si="202">AND( 1 - LOG( 1 + K$4 * R51 * B51 * J51 * (1 + K$4 * $A115) * (1 + K$18 * $A115) * (1 - K$11 * POWER($A115,2)),2) &gt;= 0, 1 - LOG( 1 + K$4 * R51 * B51 * J51 * (1 + K$4 * $A115) * (1 + K$18 * $A115) * (1 - K$11 * POWER($A115,2)),2) &lt;= 1)</f>
        <v>1</v>
      </c>
      <c r="C115" s="13" t="b">
        <f t="shared" si="202"/>
        <v>1</v>
      </c>
      <c r="D115" s="13" t="b">
        <f t="shared" si="202"/>
        <v>1</v>
      </c>
      <c r="E115" s="13" t="b">
        <f t="shared" si="202"/>
        <v>1</v>
      </c>
      <c r="F115" s="13" t="b">
        <f t="shared" si="202"/>
        <v>1</v>
      </c>
      <c r="G115" s="13" t="b">
        <f t="shared" si="202"/>
        <v>1</v>
      </c>
      <c r="H115" s="13" t="b">
        <f t="shared" si="202"/>
        <v>1</v>
      </c>
      <c r="I115" s="12"/>
      <c r="J115" s="1">
        <f t="shared" ref="J115:P115" si="203">1 - LOG( 1 + K$4 * R51 * B51 * J51 * (1 + K$4 * $A115) * (1 + K$18 * $A115) * (1 - K$11 * POWER($A115,2)),2)</f>
        <v>1</v>
      </c>
      <c r="K115" s="1">
        <f t="shared" si="203"/>
        <v>1</v>
      </c>
      <c r="L115" s="1">
        <f t="shared" si="203"/>
        <v>0.87467053233471481</v>
      </c>
      <c r="M115" s="1">
        <f t="shared" si="203"/>
        <v>0.84680329007016297</v>
      </c>
      <c r="N115" s="1">
        <f t="shared" si="203"/>
        <v>1</v>
      </c>
      <c r="O115" s="1">
        <f t="shared" si="203"/>
        <v>1</v>
      </c>
      <c r="P115" s="1">
        <f t="shared" si="203"/>
        <v>0.97800918856341523</v>
      </c>
    </row>
    <row r="116" spans="1:16" ht="15.75" customHeight="1" x14ac:dyDescent="0.25">
      <c r="A116" s="1">
        <v>2.5</v>
      </c>
      <c r="B116" s="13" t="b">
        <f t="shared" ref="B116:H116" si="204">AND( 1 - LOG( 1 + K$4 * R52 * B52 * J52 * (1 + K$4 * $A116) * (1 + K$18 * $A116) * (1 - K$11 * POWER($A116,2)),2) &gt;= 0, 1 - LOG( 1 + K$4 * R52 * B52 * J52 * (1 + K$4 * $A116) * (1 + K$18 * $A116) * (1 - K$11 * POWER($A116,2)),2) &lt;= 1)</f>
        <v>1</v>
      </c>
      <c r="C116" s="13" t="b">
        <f t="shared" si="204"/>
        <v>1</v>
      </c>
      <c r="D116" s="13" t="b">
        <f t="shared" si="204"/>
        <v>1</v>
      </c>
      <c r="E116" s="13" t="b">
        <f t="shared" si="204"/>
        <v>1</v>
      </c>
      <c r="F116" s="13" t="b">
        <f t="shared" si="204"/>
        <v>1</v>
      </c>
      <c r="G116" s="13" t="b">
        <f t="shared" si="204"/>
        <v>1</v>
      </c>
      <c r="H116" s="13" t="b">
        <f t="shared" si="204"/>
        <v>1</v>
      </c>
      <c r="I116" s="12"/>
      <c r="J116" s="1">
        <f t="shared" ref="J116:P116" si="205">1 - LOG( 1 + K$4 * R52 * B52 * J52 * (1 + K$4 * $A116) * (1 + K$18 * $A116) * (1 - K$11 * POWER($A116,2)),2)</f>
        <v>1</v>
      </c>
      <c r="K116" s="1">
        <f t="shared" si="205"/>
        <v>1</v>
      </c>
      <c r="L116" s="1">
        <f t="shared" si="205"/>
        <v>0.845154096634533</v>
      </c>
      <c r="M116" s="1">
        <f t="shared" si="205"/>
        <v>0.80935306307523747</v>
      </c>
      <c r="N116" s="1">
        <f t="shared" si="205"/>
        <v>1</v>
      </c>
      <c r="O116" s="1">
        <f t="shared" si="205"/>
        <v>1</v>
      </c>
      <c r="P116" s="1">
        <f t="shared" si="205"/>
        <v>0.97416328773873184</v>
      </c>
    </row>
    <row r="117" spans="1:16" ht="15.75" customHeight="1" x14ac:dyDescent="0.25">
      <c r="A117" s="1">
        <v>3</v>
      </c>
      <c r="B117" s="13" t="b">
        <f t="shared" ref="B117:H117" si="206">AND( 1 - LOG( 1 + K$4 * R53 * B53 * J53 * (1 + K$4 * $A117) * (1 + K$18 * $A117) * (1 - K$11 * POWER($A117,2)),2) &gt;= 0, 1 - LOG( 1 + K$4 * R53 * B53 * J53 * (1 + K$4 * $A117) * (1 + K$18 * $A117) * (1 - K$11 * POWER($A117,2)),2) &lt;= 1)</f>
        <v>1</v>
      </c>
      <c r="C117" s="13" t="b">
        <f t="shared" si="206"/>
        <v>1</v>
      </c>
      <c r="D117" s="13" t="b">
        <f t="shared" si="206"/>
        <v>1</v>
      </c>
      <c r="E117" s="13" t="b">
        <f t="shared" si="206"/>
        <v>1</v>
      </c>
      <c r="F117" s="13" t="b">
        <f t="shared" si="206"/>
        <v>1</v>
      </c>
      <c r="G117" s="13" t="b">
        <f t="shared" si="206"/>
        <v>1</v>
      </c>
      <c r="H117" s="13" t="b">
        <f t="shared" si="206"/>
        <v>1</v>
      </c>
      <c r="I117" s="12"/>
      <c r="J117" s="1">
        <f t="shared" ref="J117:P117" si="207">1 - LOG( 1 + K$4 * R53 * B53 * J53 * (1 + K$4 * $A117) * (1 + K$18 * $A117) * (1 - K$11 * POWER($A117,2)),2)</f>
        <v>1</v>
      </c>
      <c r="K117" s="1">
        <f t="shared" si="207"/>
        <v>1</v>
      </c>
      <c r="L117" s="1">
        <f t="shared" si="207"/>
        <v>0.81311032519569904</v>
      </c>
      <c r="M117" s="1">
        <f t="shared" si="207"/>
        <v>0.76870956137191626</v>
      </c>
      <c r="N117" s="1">
        <f t="shared" si="207"/>
        <v>1</v>
      </c>
      <c r="O117" s="1">
        <f t="shared" si="207"/>
        <v>1</v>
      </c>
      <c r="P117" s="1">
        <f t="shared" si="207"/>
        <v>0.970022323303668</v>
      </c>
    </row>
    <row r="118" spans="1:16" ht="15.75" customHeight="1" x14ac:dyDescent="0.25">
      <c r="A118" s="1">
        <v>3.5</v>
      </c>
      <c r="B118" s="13" t="b">
        <f t="shared" ref="B118:H118" si="208">AND( 1 - LOG( 1 + K$4 * R54 * B54 * J54 * (1 + K$4 * $A118) * (1 + K$18 * $A118) * (1 - K$11 * POWER($A118,2)),2) &gt;= 0, 1 - LOG( 1 + K$4 * R54 * B54 * J54 * (1 + K$4 * $A118) * (1 + K$18 * $A118) * (1 - K$11 * POWER($A118,2)),2) &lt;= 1)</f>
        <v>1</v>
      </c>
      <c r="C118" s="13" t="b">
        <f t="shared" si="208"/>
        <v>1</v>
      </c>
      <c r="D118" s="13" t="b">
        <f t="shared" si="208"/>
        <v>1</v>
      </c>
      <c r="E118" s="13" t="b">
        <f t="shared" si="208"/>
        <v>1</v>
      </c>
      <c r="F118" s="13" t="b">
        <f t="shared" si="208"/>
        <v>1</v>
      </c>
      <c r="G118" s="13" t="b">
        <f t="shared" si="208"/>
        <v>1</v>
      </c>
      <c r="H118" s="13" t="b">
        <f t="shared" si="208"/>
        <v>1</v>
      </c>
      <c r="I118" s="12"/>
      <c r="J118" s="1">
        <f t="shared" ref="J118:P118" si="209">1 - LOG( 1 + K$4 * R54 * B54 * J54 * (1 + K$4 * $A118) * (1 + K$18 * $A118) * (1 - K$11 * POWER($A118,2)),2)</f>
        <v>1</v>
      </c>
      <c r="K118" s="1">
        <f t="shared" si="209"/>
        <v>1</v>
      </c>
      <c r="L118" s="1">
        <f t="shared" si="209"/>
        <v>0.77872399647243895</v>
      </c>
      <c r="M118" s="1">
        <f t="shared" si="209"/>
        <v>0.72517153356072628</v>
      </c>
      <c r="N118" s="1">
        <f t="shared" si="209"/>
        <v>1</v>
      </c>
      <c r="O118" s="1">
        <f t="shared" si="209"/>
        <v>1</v>
      </c>
      <c r="P118" s="1">
        <f t="shared" si="209"/>
        <v>0.96558979999531658</v>
      </c>
    </row>
    <row r="119" spans="1:16" ht="15.75" customHeight="1" x14ac:dyDescent="0.25">
      <c r="A119" s="1">
        <v>4</v>
      </c>
      <c r="B119" s="13" t="b">
        <f t="shared" ref="B119:H119" si="210">AND( 1 - LOG( 1 + K$4 * R55 * B55 * J55 * (1 + K$4 * $A119) * (1 + K$18 * $A119) * (1 - K$11 * POWER($A119,2)),2) &gt;= 0, 1 - LOG( 1 + K$4 * R55 * B55 * J55 * (1 + K$4 * $A119) * (1 + K$18 * $A119) * (1 - K$11 * POWER($A119,2)),2) &lt;= 1)</f>
        <v>1</v>
      </c>
      <c r="C119" s="13" t="b">
        <f t="shared" si="210"/>
        <v>1</v>
      </c>
      <c r="D119" s="13" t="b">
        <f t="shared" si="210"/>
        <v>1</v>
      </c>
      <c r="E119" s="13" t="b">
        <f t="shared" si="210"/>
        <v>1</v>
      </c>
      <c r="F119" s="13" t="b">
        <f t="shared" si="210"/>
        <v>1</v>
      </c>
      <c r="G119" s="13" t="b">
        <f t="shared" si="210"/>
        <v>1</v>
      </c>
      <c r="H119" s="13" t="b">
        <f t="shared" si="210"/>
        <v>1</v>
      </c>
      <c r="I119" s="12"/>
      <c r="J119" s="1">
        <f t="shared" ref="J119:P119" si="211">1 - LOG( 1 + K$4 * R55 * B55 * J55 * (1 + K$4 * $A119) * (1 + K$18 * $A119) * (1 - K$11 * POWER($A119,2)),2)</f>
        <v>1</v>
      </c>
      <c r="K119" s="1">
        <f t="shared" si="211"/>
        <v>1</v>
      </c>
      <c r="L119" s="1">
        <f t="shared" si="211"/>
        <v>0.7421827289143047</v>
      </c>
      <c r="M119" s="1">
        <f t="shared" si="211"/>
        <v>0.67903718337086594</v>
      </c>
      <c r="N119" s="1">
        <f t="shared" si="211"/>
        <v>1</v>
      </c>
      <c r="O119" s="1">
        <f t="shared" si="211"/>
        <v>1</v>
      </c>
      <c r="P119" s="1">
        <f t="shared" si="211"/>
        <v>0.96086945760283082</v>
      </c>
    </row>
    <row r="120" spans="1:16" ht="15.75" customHeight="1" x14ac:dyDescent="0.25">
      <c r="A120" s="1">
        <v>4.5</v>
      </c>
      <c r="B120" s="13" t="b">
        <f t="shared" ref="B120:H120" si="212">AND( 1 - LOG( 1 + K$4 * R56 * B56 * J56 * (1 + K$4 * $A120) * (1 + K$18 * $A120) * (1 - K$11 * POWER($A120,2)),2) &gt;= 0, 1 - LOG( 1 + K$4 * R56 * B56 * J56 * (1 + K$4 * $A120) * (1 + K$18 * $A120) * (1 - K$11 * POWER($A120,2)),2) &lt;= 1)</f>
        <v>1</v>
      </c>
      <c r="C120" s="13" t="b">
        <f t="shared" si="212"/>
        <v>1</v>
      </c>
      <c r="D120" s="13" t="b">
        <f t="shared" si="212"/>
        <v>1</v>
      </c>
      <c r="E120" s="13" t="b">
        <f t="shared" si="212"/>
        <v>1</v>
      </c>
      <c r="F120" s="13" t="b">
        <f t="shared" si="212"/>
        <v>1</v>
      </c>
      <c r="G120" s="13" t="b">
        <f t="shared" si="212"/>
        <v>1</v>
      </c>
      <c r="H120" s="13" t="b">
        <f t="shared" si="212"/>
        <v>1</v>
      </c>
      <c r="I120" s="12"/>
      <c r="J120" s="1">
        <f t="shared" ref="J120:P120" si="213">1 - LOG( 1 + K$4 * R56 * B56 * J56 * (1 + K$4 * $A120) * (1 + K$18 * $A120) * (1 - K$11 * POWER($A120,2)),2)</f>
        <v>1</v>
      </c>
      <c r="K120" s="1">
        <f t="shared" si="213"/>
        <v>1</v>
      </c>
      <c r="L120" s="1">
        <f t="shared" si="213"/>
        <v>0.70367438713436314</v>
      </c>
      <c r="M120" s="1">
        <f t="shared" si="213"/>
        <v>0.6305994064609084</v>
      </c>
      <c r="N120" s="1">
        <f t="shared" si="213"/>
        <v>1</v>
      </c>
      <c r="O120" s="1">
        <f t="shared" si="213"/>
        <v>1</v>
      </c>
      <c r="P120" s="1">
        <f t="shared" si="213"/>
        <v>0.95586526227014046</v>
      </c>
    </row>
    <row r="121" spans="1:16" ht="15.75" customHeight="1" x14ac:dyDescent="0.25">
      <c r="A121" s="1">
        <v>5</v>
      </c>
      <c r="B121" s="13" t="b">
        <f t="shared" ref="B121:H121" si="214">AND( 1 - LOG( 1 + K$4 * R57 * B57 * J57 * (1 + K$4 * $A121) * (1 + K$18 * $A121) * (1 - K$11 * POWER($A121,2)),2) &gt;= 0, 1 - LOG( 1 + K$4 * R57 * B57 * J57 * (1 + K$4 * $A121) * (1 + K$18 * $A121) * (1 - K$11 * POWER($A121,2)),2) &lt;= 1)</f>
        <v>1</v>
      </c>
      <c r="C121" s="13" t="b">
        <f t="shared" si="214"/>
        <v>1</v>
      </c>
      <c r="D121" s="13" t="b">
        <f t="shared" si="214"/>
        <v>1</v>
      </c>
      <c r="E121" s="13" t="b">
        <f t="shared" si="214"/>
        <v>1</v>
      </c>
      <c r="F121" s="13" t="b">
        <f t="shared" si="214"/>
        <v>1</v>
      </c>
      <c r="G121" s="13" t="b">
        <f t="shared" si="214"/>
        <v>1</v>
      </c>
      <c r="H121" s="13" t="b">
        <f t="shared" si="214"/>
        <v>1</v>
      </c>
      <c r="I121" s="12"/>
      <c r="J121" s="1">
        <f t="shared" ref="J121:P121" si="215">1 - LOG( 1 + K$4 * R57 * B57 * J57 * (1 + K$4 * $A121) * (1 + K$18 * $A121) * (1 - K$11 * POWER($A121,2)),2)</f>
        <v>1</v>
      </c>
      <c r="K121" s="1">
        <f t="shared" si="215"/>
        <v>1</v>
      </c>
      <c r="L121" s="1">
        <f t="shared" si="215"/>
        <v>0.66338478606706663</v>
      </c>
      <c r="M121" s="1">
        <f t="shared" si="215"/>
        <v>0.58014185525605266</v>
      </c>
      <c r="N121" s="1">
        <f t="shared" si="215"/>
        <v>1</v>
      </c>
      <c r="O121" s="1">
        <f t="shared" si="215"/>
        <v>1</v>
      </c>
      <c r="P121" s="1">
        <f t="shared" si="215"/>
        <v>0.95058139740911907</v>
      </c>
    </row>
    <row r="122" spans="1:16" ht="15.75" customHeight="1" x14ac:dyDescent="0.25">
      <c r="A122" s="1">
        <v>5.5</v>
      </c>
      <c r="B122" s="13" t="b">
        <f t="shared" ref="B122:H122" si="216">AND( 1 - LOG( 1 + K$4 * R58 * B58 * J58 * (1 + K$4 * $A122) * (1 + K$18 * $A122) * (1 - K$11 * POWER($A122,2)),2) &gt;= 0, 1 - LOG( 1 + K$4 * R58 * B58 * J58 * (1 + K$4 * $A122) * (1 + K$18 * $A122) * (1 - K$11 * POWER($A122,2)),2) &lt;= 1)</f>
        <v>1</v>
      </c>
      <c r="C122" s="13" t="b">
        <f t="shared" si="216"/>
        <v>1</v>
      </c>
      <c r="D122" s="13" t="b">
        <f t="shared" si="216"/>
        <v>1</v>
      </c>
      <c r="E122" s="13" t="b">
        <f t="shared" si="216"/>
        <v>1</v>
      </c>
      <c r="F122" s="13" t="b">
        <f t="shared" si="216"/>
        <v>1</v>
      </c>
      <c r="G122" s="13" t="b">
        <f t="shared" si="216"/>
        <v>1</v>
      </c>
      <c r="H122" s="13" t="b">
        <f t="shared" si="216"/>
        <v>1</v>
      </c>
      <c r="I122" s="12"/>
      <c r="J122" s="1">
        <f t="shared" ref="J122:P122" si="217">1 - LOG( 1 + K$4 * R58 * B58 * J58 * (1 + K$4 * $A122) * (1 + K$18 * $A122) * (1 - K$11 * POWER($A122,2)),2)</f>
        <v>1</v>
      </c>
      <c r="K122" s="1">
        <f t="shared" si="217"/>
        <v>1</v>
      </c>
      <c r="L122" s="1">
        <f t="shared" si="217"/>
        <v>0.621495718268954</v>
      </c>
      <c r="M122" s="1">
        <f t="shared" si="217"/>
        <v>0.52793583520214926</v>
      </c>
      <c r="N122" s="1">
        <f t="shared" si="217"/>
        <v>1</v>
      </c>
      <c r="O122" s="1">
        <f t="shared" si="217"/>
        <v>1</v>
      </c>
      <c r="P122" s="1">
        <f t="shared" si="217"/>
        <v>0.94502225426584541</v>
      </c>
    </row>
    <row r="123" spans="1:16" ht="15.75" customHeight="1" x14ac:dyDescent="0.25">
      <c r="A123" s="1">
        <v>6</v>
      </c>
      <c r="B123" s="13" t="b">
        <f t="shared" ref="B123:H123" si="218">AND( 1 - LOG( 1 + K$4 * R59 * B59 * J59 * (1 + K$4 * $A123) * (1 + K$18 * $A123) * (1 - K$11 * POWER($A123,2)),2) &gt;= 0, 1 - LOG( 1 + K$4 * R59 * B59 * J59 * (1 + K$4 * $A123) * (1 + K$18 * $A123) * (1 - K$11 * POWER($A123,2)),2) &lt;= 1)</f>
        <v>1</v>
      </c>
      <c r="C123" s="13" t="b">
        <f t="shared" si="218"/>
        <v>1</v>
      </c>
      <c r="D123" s="13" t="b">
        <f t="shared" si="218"/>
        <v>1</v>
      </c>
      <c r="E123" s="13" t="b">
        <f t="shared" si="218"/>
        <v>1</v>
      </c>
      <c r="F123" s="13" t="b">
        <f t="shared" si="218"/>
        <v>1</v>
      </c>
      <c r="G123" s="13" t="b">
        <f t="shared" si="218"/>
        <v>1</v>
      </c>
      <c r="H123" s="13" t="b">
        <f t="shared" si="218"/>
        <v>1</v>
      </c>
      <c r="I123" s="12"/>
      <c r="J123" s="1">
        <f t="shared" ref="J123:P123" si="219">1 - LOG( 1 + K$4 * R59 * B59 * J59 * (1 + K$4 * $A123) * (1 + K$18 * $A123) * (1 - K$11 * POWER($A123,2)),2)</f>
        <v>1</v>
      </c>
      <c r="K123" s="1">
        <f t="shared" si="219"/>
        <v>1</v>
      </c>
      <c r="L123" s="1">
        <f t="shared" si="219"/>
        <v>0.57818331241042542</v>
      </c>
      <c r="M123" s="1">
        <f t="shared" si="219"/>
        <v>0.47423799285776236</v>
      </c>
      <c r="N123" s="1">
        <f t="shared" si="219"/>
        <v>1</v>
      </c>
      <c r="O123" s="1">
        <f t="shared" si="219"/>
        <v>1</v>
      </c>
      <c r="P123" s="1">
        <f t="shared" si="219"/>
        <v>0.93919242218329391</v>
      </c>
    </row>
    <row r="124" spans="1:16" ht="15.75" customHeight="1" x14ac:dyDescent="0.25">
      <c r="I124" s="12"/>
      <c r="J124" s="12"/>
      <c r="K124" s="12"/>
      <c r="L124" s="12"/>
      <c r="M124" s="12"/>
      <c r="N124" s="12"/>
      <c r="O124" s="12"/>
      <c r="P124" s="12"/>
    </row>
    <row r="125" spans="1:16" ht="15.75" customHeight="1" x14ac:dyDescent="0.25">
      <c r="B125" s="11" t="s">
        <v>11</v>
      </c>
      <c r="I125" s="12"/>
      <c r="J125" s="12"/>
      <c r="K125" s="12"/>
      <c r="L125" s="12"/>
      <c r="M125" s="12"/>
      <c r="N125" s="12"/>
      <c r="O125" s="12"/>
      <c r="P125" s="12"/>
    </row>
    <row r="126" spans="1:16" ht="15.75" customHeight="1" x14ac:dyDescent="0.25">
      <c r="A126" s="1" t="s">
        <v>21</v>
      </c>
      <c r="B126" s="1" t="s">
        <v>2</v>
      </c>
      <c r="C126" s="1" t="s">
        <v>3</v>
      </c>
      <c r="D126" s="1" t="s">
        <v>4</v>
      </c>
      <c r="E126" s="1" t="s">
        <v>5</v>
      </c>
      <c r="F126" s="1" t="s">
        <v>6</v>
      </c>
      <c r="G126" s="1" t="s">
        <v>7</v>
      </c>
      <c r="H126" s="1" t="s">
        <v>8</v>
      </c>
      <c r="I126" s="12"/>
      <c r="J126" s="12"/>
      <c r="K126" s="12"/>
      <c r="L126" s="12"/>
      <c r="M126" s="12"/>
      <c r="N126" s="12"/>
      <c r="O126" s="12"/>
      <c r="P126" s="12"/>
    </row>
    <row r="127" spans="1:16" ht="15.75" customHeight="1" x14ac:dyDescent="0.25">
      <c r="A127" s="1">
        <v>0</v>
      </c>
      <c r="B127" s="13" t="b">
        <f t="shared" ref="B127:H127" si="220">AND( 1 - LOG( 1 + K$5 * R63 * B63 * J63 * (1 + K$5 * $A127) * (1 + K$19 * $A127) * (1 - K$12 * POWER($A127,2)),2) &gt;= 0, 1 - LOG( 1 + K$5 * R63 * B63 * J63 * (1 + K$5 * $A127) * (1 + K$19 * $A127) * (1 - K$12 * POWER($A127,2)),2) &lt;= 1)</f>
        <v>1</v>
      </c>
      <c r="C127" s="13" t="b">
        <f t="shared" si="220"/>
        <v>1</v>
      </c>
      <c r="D127" s="13" t="b">
        <f t="shared" si="220"/>
        <v>1</v>
      </c>
      <c r="E127" s="13" t="b">
        <f t="shared" si="220"/>
        <v>1</v>
      </c>
      <c r="F127" s="13" t="b">
        <f t="shared" si="220"/>
        <v>1</v>
      </c>
      <c r="G127" s="13" t="b">
        <f t="shared" si="220"/>
        <v>1</v>
      </c>
      <c r="H127" s="13" t="b">
        <f t="shared" si="220"/>
        <v>1</v>
      </c>
      <c r="I127" s="12"/>
      <c r="J127" s="1">
        <f t="shared" ref="J127:P127" si="221">1 - LOG( 1 + K$5 * R63 * B63 * J63 * (1 + K$5 * $A127) * (1 + K$19 * $A127) * (1 - K$12 * POWER($A127,2)),2)</f>
        <v>1</v>
      </c>
      <c r="K127" s="1">
        <f t="shared" si="221"/>
        <v>1</v>
      </c>
      <c r="L127" s="1">
        <f t="shared" si="221"/>
        <v>0.78589929158668448</v>
      </c>
      <c r="M127" s="1">
        <f t="shared" si="221"/>
        <v>0.98131239008459026</v>
      </c>
      <c r="N127" s="1">
        <f t="shared" si="221"/>
        <v>0.99648892057047844</v>
      </c>
      <c r="O127" s="1">
        <f t="shared" si="221"/>
        <v>0.96897852514642913</v>
      </c>
      <c r="P127" s="1">
        <f t="shared" si="221"/>
        <v>0.96354382408178729</v>
      </c>
    </row>
    <row r="128" spans="1:16" ht="15.75" customHeight="1" x14ac:dyDescent="0.25">
      <c r="A128" s="1">
        <v>0.5</v>
      </c>
      <c r="B128" s="13" t="b">
        <f t="shared" ref="B128:H128" si="222">AND( 1 - LOG( 1 + K$5 * R64 * B64 * J64 * (1 + K$5 * $A128) * (1 + K$19 * $A128) * (1 - K$12 * POWER($A128,2)),2) &gt;= 0, 1 - LOG( 1 + K$5 * R64 * B64 * J64 * (1 + K$5 * $A128) * (1 + K$19 * $A128) * (1 - K$12 * POWER($A128,2)),2) &lt;= 1)</f>
        <v>1</v>
      </c>
      <c r="C128" s="13" t="b">
        <f t="shared" si="222"/>
        <v>1</v>
      </c>
      <c r="D128" s="13" t="b">
        <f t="shared" si="222"/>
        <v>0</v>
      </c>
      <c r="E128" s="13" t="b">
        <f t="shared" si="222"/>
        <v>1</v>
      </c>
      <c r="F128" s="13" t="b">
        <f t="shared" si="222"/>
        <v>1</v>
      </c>
      <c r="G128" s="13" t="b">
        <f t="shared" si="222"/>
        <v>1</v>
      </c>
      <c r="H128" s="13" t="b">
        <f t="shared" si="222"/>
        <v>1</v>
      </c>
      <c r="I128" s="12"/>
      <c r="J128" s="1">
        <f t="shared" ref="J128:P128" si="223">1 - LOG( 1 + K$5 * R64 * B64 * J64 * (1 + K$5 * $A128) * (1 + K$19 * $A128) * (1 - K$12 * POWER($A128,2)),2)</f>
        <v>1</v>
      </c>
      <c r="K128" s="1">
        <f t="shared" si="223"/>
        <v>1</v>
      </c>
      <c r="L128" s="1">
        <f t="shared" si="223"/>
        <v>-0.51685650836580943</v>
      </c>
      <c r="M128" s="1">
        <f t="shared" si="223"/>
        <v>0.95455417033297341</v>
      </c>
      <c r="N128" s="1">
        <f t="shared" si="223"/>
        <v>0.98976730198414653</v>
      </c>
      <c r="O128" s="1">
        <f t="shared" si="223"/>
        <v>0.95475352688671178</v>
      </c>
      <c r="P128" s="1">
        <f t="shared" si="223"/>
        <v>0.9419106743165464</v>
      </c>
    </row>
    <row r="129" spans="1:16" ht="15.75" customHeight="1" x14ac:dyDescent="0.25">
      <c r="A129" s="1">
        <v>1</v>
      </c>
      <c r="B129" s="13" t="b">
        <f t="shared" ref="B129:H129" si="224">AND( 1 - LOG( 1 + K$5 * R65 * B65 * J65 * (1 + K$5 * $A129) * (1 + K$19 * $A129) * (1 - K$12 * POWER($A129,2)),2) &gt;= 0, 1 - LOG( 1 + K$5 * R65 * B65 * J65 * (1 + K$5 * $A129) * (1 + K$19 * $A129) * (1 - K$12 * POWER($A129,2)),2) &lt;= 1)</f>
        <v>1</v>
      </c>
      <c r="C129" s="13" t="b">
        <f t="shared" si="224"/>
        <v>1</v>
      </c>
      <c r="D129" s="13" t="b">
        <f t="shared" si="224"/>
        <v>0</v>
      </c>
      <c r="E129" s="13" t="b">
        <f t="shared" si="224"/>
        <v>1</v>
      </c>
      <c r="F129" s="13" t="b">
        <f t="shared" si="224"/>
        <v>1</v>
      </c>
      <c r="G129" s="13" t="b">
        <f t="shared" si="224"/>
        <v>1</v>
      </c>
      <c r="H129" s="13" t="b">
        <f t="shared" si="224"/>
        <v>1</v>
      </c>
      <c r="I129" s="12"/>
      <c r="J129" s="1">
        <f t="shared" ref="J129:P129" si="225">1 - LOG( 1 + K$5 * R65 * B65 * J65 * (1 + K$5 * $A129) * (1 + K$19 * $A129) * (1 - K$12 * POWER($A129,2)),2)</f>
        <v>1</v>
      </c>
      <c r="K129" s="1">
        <f t="shared" si="225"/>
        <v>1</v>
      </c>
      <c r="L129" s="1">
        <f t="shared" si="225"/>
        <v>-1.6637476598658814</v>
      </c>
      <c r="M129" s="1">
        <f t="shared" si="225"/>
        <v>0.93688813794978509</v>
      </c>
      <c r="N129" s="1">
        <f t="shared" si="225"/>
        <v>0.98019703824316951</v>
      </c>
      <c r="O129" s="1">
        <f t="shared" si="225"/>
        <v>0.93800409937404461</v>
      </c>
      <c r="P129" s="1">
        <f t="shared" si="225"/>
        <v>0.91851360402610027</v>
      </c>
    </row>
    <row r="130" spans="1:16" ht="15.75" customHeight="1" x14ac:dyDescent="0.25">
      <c r="A130" s="1">
        <v>1.5</v>
      </c>
      <c r="B130" s="13" t="b">
        <f t="shared" ref="B130:H130" si="226">AND( 1 - LOG( 1 + K$5 * R66 * B66 * J66 * (1 + K$5 * $A130) * (1 + K$19 * $A130) * (1 - K$12 * POWER($A130,2)),2) &gt;= 0, 1 - LOG( 1 + K$5 * R66 * B66 * J66 * (1 + K$5 * $A130) * (1 + K$19 * $A130) * (1 - K$12 * POWER($A130,2)),2) &lt;= 1)</f>
        <v>1</v>
      </c>
      <c r="C130" s="13" t="b">
        <f t="shared" si="226"/>
        <v>1</v>
      </c>
      <c r="D130" s="13" t="b">
        <f t="shared" si="226"/>
        <v>0</v>
      </c>
      <c r="E130" s="13" t="b">
        <f t="shared" si="226"/>
        <v>1</v>
      </c>
      <c r="F130" s="13" t="b">
        <f t="shared" si="226"/>
        <v>1</v>
      </c>
      <c r="G130" s="13" t="b">
        <f t="shared" si="226"/>
        <v>1</v>
      </c>
      <c r="H130" s="13" t="b">
        <f t="shared" si="226"/>
        <v>1</v>
      </c>
      <c r="I130" s="12"/>
      <c r="J130" s="1">
        <f t="shared" ref="J130:P130" si="227">1 - LOG( 1 + K$5 * R66 * B66 * J66 * (1 + K$5 * $A130) * (1 + K$19 * $A130) * (1 - K$12 * POWER($A130,2)),2)</f>
        <v>1</v>
      </c>
      <c r="K130" s="1">
        <f t="shared" si="227"/>
        <v>1</v>
      </c>
      <c r="L130" s="1">
        <f t="shared" si="227"/>
        <v>-2.5342161822422447</v>
      </c>
      <c r="M130" s="1">
        <f t="shared" si="227"/>
        <v>0.91655612430084266</v>
      </c>
      <c r="N130" s="1">
        <f t="shared" si="227"/>
        <v>0.97578060875197503</v>
      </c>
      <c r="O130" s="1">
        <f t="shared" si="227"/>
        <v>0.91882235083122221</v>
      </c>
      <c r="P130" s="1">
        <f t="shared" si="227"/>
        <v>0.8915639268499026</v>
      </c>
    </row>
    <row r="131" spans="1:16" ht="15.75" customHeight="1" x14ac:dyDescent="0.25">
      <c r="A131" s="1">
        <v>2</v>
      </c>
      <c r="B131" s="13" t="b">
        <f t="shared" ref="B131:H131" si="228">AND( 1 - LOG( 1 + K$5 * R67 * B67 * J67 * (1 + K$5 * $A131) * (1 + K$19 * $A131) * (1 - K$12 * POWER($A131,2)),2) &gt;= 0, 1 - LOG( 1 + K$5 * R67 * B67 * J67 * (1 + K$5 * $A131) * (1 + K$19 * $A131) * (1 - K$12 * POWER($A131,2)),2) &lt;= 1)</f>
        <v>1</v>
      </c>
      <c r="C131" s="13" t="b">
        <f t="shared" si="228"/>
        <v>1</v>
      </c>
      <c r="D131" s="13" t="b">
        <f t="shared" si="228"/>
        <v>0</v>
      </c>
      <c r="E131" s="13" t="b">
        <f t="shared" si="228"/>
        <v>1</v>
      </c>
      <c r="F131" s="13" t="b">
        <f t="shared" si="228"/>
        <v>1</v>
      </c>
      <c r="G131" s="13" t="b">
        <f t="shared" si="228"/>
        <v>1</v>
      </c>
      <c r="H131" s="13" t="b">
        <f t="shared" si="228"/>
        <v>1</v>
      </c>
      <c r="I131" s="12"/>
      <c r="J131" s="1">
        <f t="shared" ref="J131:P131" si="229">1 - LOG( 1 + K$5 * R67 * B67 * J67 * (1 + K$5 * $A131) * (1 + K$19 * $A131) * (1 - K$12 * POWER($A131,2)),2)</f>
        <v>1</v>
      </c>
      <c r="K131" s="1">
        <f t="shared" si="229"/>
        <v>1</v>
      </c>
      <c r="L131" s="1">
        <f t="shared" si="229"/>
        <v>-3.2177754314311526</v>
      </c>
      <c r="M131" s="1">
        <f t="shared" si="229"/>
        <v>0.89367644495585463</v>
      </c>
      <c r="N131" s="1">
        <f t="shared" si="229"/>
        <v>0.97096859138891212</v>
      </c>
      <c r="O131" s="1">
        <f t="shared" si="229"/>
        <v>0.89731078564496769</v>
      </c>
      <c r="P131" s="1">
        <f t="shared" si="229"/>
        <v>0.8612696744121775</v>
      </c>
    </row>
    <row r="132" spans="1:16" ht="15.75" customHeight="1" x14ac:dyDescent="0.25">
      <c r="A132" s="1">
        <v>2.5</v>
      </c>
      <c r="B132" s="13" t="b">
        <f t="shared" ref="B132:H132" si="230">AND( 1 - LOG( 1 + K$5 * R68 * B68 * J68 * (1 + K$5 * $A132) * (1 + K$19 * $A132) * (1 - K$12 * POWER($A132,2)),2) &gt;= 0, 1 - LOG( 1 + K$5 * R68 * B68 * J68 * (1 + K$5 * $A132) * (1 + K$19 * $A132) * (1 - K$12 * POWER($A132,2)),2) &lt;= 1)</f>
        <v>1</v>
      </c>
      <c r="C132" s="13" t="b">
        <f t="shared" si="230"/>
        <v>1</v>
      </c>
      <c r="D132" s="13" t="b">
        <f t="shared" si="230"/>
        <v>0</v>
      </c>
      <c r="E132" s="13" t="b">
        <f t="shared" si="230"/>
        <v>1</v>
      </c>
      <c r="F132" s="13" t="b">
        <f t="shared" si="230"/>
        <v>1</v>
      </c>
      <c r="G132" s="13" t="b">
        <f t="shared" si="230"/>
        <v>1</v>
      </c>
      <c r="H132" s="13" t="b">
        <f t="shared" si="230"/>
        <v>1</v>
      </c>
      <c r="I132" s="12"/>
      <c r="J132" s="1">
        <f t="shared" ref="J132:P132" si="231">1 - LOG( 1 + K$5 * R68 * B68 * J68 * (1 + K$5 * $A132) * (1 + K$19 * $A132) * (1 - K$12 * POWER($A132,2)),2)</f>
        <v>1</v>
      </c>
      <c r="K132" s="1">
        <f t="shared" si="231"/>
        <v>1</v>
      </c>
      <c r="L132" s="1">
        <f t="shared" si="231"/>
        <v>-3.7762117576397065</v>
      </c>
      <c r="M132" s="1">
        <f t="shared" si="231"/>
        <v>0.86837765449402116</v>
      </c>
      <c r="N132" s="1">
        <f t="shared" si="231"/>
        <v>0.9657659186312133</v>
      </c>
      <c r="O132" s="1">
        <f t="shared" si="231"/>
        <v>0.87358064115218137</v>
      </c>
      <c r="P132" s="1">
        <f t="shared" si="231"/>
        <v>0.82785400323319458</v>
      </c>
    </row>
    <row r="133" spans="1:16" ht="15.75" customHeight="1" x14ac:dyDescent="0.25">
      <c r="A133" s="1">
        <v>3</v>
      </c>
      <c r="B133" s="13" t="b">
        <f t="shared" ref="B133:H133" si="232">AND( 1 - LOG( 1 + K$5 * R69 * B69 * J69 * (1 + K$5 * $A133) * (1 + K$19 * $A133) * (1 - K$12 * POWER($A133,2)),2) &gt;= 0, 1 - LOG( 1 + K$5 * R69 * B69 * J69 * (1 + K$5 * $A133) * (1 + K$19 * $A133) * (1 - K$12 * POWER($A133,2)),2) &lt;= 1)</f>
        <v>1</v>
      </c>
      <c r="C133" s="13" t="b">
        <f t="shared" si="232"/>
        <v>1</v>
      </c>
      <c r="D133" s="13" t="b">
        <f t="shared" si="232"/>
        <v>0</v>
      </c>
      <c r="E133" s="13" t="b">
        <f t="shared" si="232"/>
        <v>1</v>
      </c>
      <c r="F133" s="13" t="b">
        <f t="shared" si="232"/>
        <v>1</v>
      </c>
      <c r="G133" s="13" t="b">
        <f t="shared" si="232"/>
        <v>1</v>
      </c>
      <c r="H133" s="13" t="b">
        <f t="shared" si="232"/>
        <v>1</v>
      </c>
      <c r="I133" s="12"/>
      <c r="J133" s="1">
        <f t="shared" ref="J133:P133" si="233">1 - LOG( 1 + K$5 * R69 * B69 * J69 * (1 + K$5 * $A133) * (1 + K$19 * $A133) * (1 - K$12 * POWER($A133,2)),2)</f>
        <v>1</v>
      </c>
      <c r="K133" s="1">
        <f t="shared" si="233"/>
        <v>1</v>
      </c>
      <c r="L133" s="1">
        <f t="shared" si="233"/>
        <v>-4.2467966121498151</v>
      </c>
      <c r="M133" s="1">
        <f t="shared" si="233"/>
        <v>0.84079640829836055</v>
      </c>
      <c r="N133" s="1">
        <f t="shared" si="233"/>
        <v>0.96017790113120716</v>
      </c>
      <c r="O133" s="1">
        <f t="shared" si="233"/>
        <v>0.84775018305264183</v>
      </c>
      <c r="P133" s="1">
        <f t="shared" si="233"/>
        <v>0.79155048098100989</v>
      </c>
    </row>
    <row r="134" spans="1:16" ht="15.75" customHeight="1" x14ac:dyDescent="0.25">
      <c r="A134" s="1">
        <v>3.5</v>
      </c>
      <c r="B134" s="13" t="b">
        <f t="shared" ref="B134:H134" si="234">AND( 1 - LOG( 1 + K$5 * R70 * B70 * J70 * (1 + K$5 * $A134) * (1 + K$19 * $A134) * (1 - K$12 * POWER($A134,2)),2) &gt;= 0, 1 - LOG( 1 + K$5 * R70 * B70 * J70 * (1 + K$5 * $A134) * (1 + K$19 * $A134) * (1 - K$12 * POWER($A134,2)),2) &lt;= 1)</f>
        <v>1</v>
      </c>
      <c r="C134" s="13" t="b">
        <f t="shared" si="234"/>
        <v>1</v>
      </c>
      <c r="D134" s="13" t="b">
        <f t="shared" si="234"/>
        <v>0</v>
      </c>
      <c r="E134" s="13" t="b">
        <f t="shared" si="234"/>
        <v>1</v>
      </c>
      <c r="F134" s="13" t="b">
        <f t="shared" si="234"/>
        <v>1</v>
      </c>
      <c r="G134" s="13" t="b">
        <f t="shared" si="234"/>
        <v>1</v>
      </c>
      <c r="H134" s="13" t="b">
        <f t="shared" si="234"/>
        <v>1</v>
      </c>
      <c r="I134" s="12"/>
      <c r="J134" s="1">
        <f t="shared" ref="J134:P134" si="235">1 - LOG( 1 + K$5 * R70 * B70 * J70 * (1 + K$5 * $A134) * (1 + K$19 * $A134) * (1 - K$12 * POWER($A134,2)),2)</f>
        <v>1</v>
      </c>
      <c r="K134" s="1">
        <f t="shared" si="235"/>
        <v>1</v>
      </c>
      <c r="L134" s="1">
        <f t="shared" si="235"/>
        <v>-4.6528150648312057</v>
      </c>
      <c r="M134" s="1">
        <f t="shared" si="235"/>
        <v>0.81107534272056958</v>
      </c>
      <c r="N134" s="1">
        <f t="shared" si="235"/>
        <v>0.95421021183868782</v>
      </c>
      <c r="O134" s="1">
        <f t="shared" si="235"/>
        <v>0.81994300784855001</v>
      </c>
      <c r="P134" s="1">
        <f t="shared" si="235"/>
        <v>0.7525986034288461</v>
      </c>
    </row>
    <row r="135" spans="1:16" ht="15.75" customHeight="1" x14ac:dyDescent="0.25">
      <c r="A135" s="1">
        <v>4</v>
      </c>
      <c r="B135" s="13" t="b">
        <f t="shared" ref="B135:H135" si="236">AND( 1 - LOG( 1 + K$5 * R71 * B71 * J71 * (1 + K$5 * $A135) * (1 + K$19 * $A135) * (1 - K$12 * POWER($A135,2)),2) &gt;= 0, 1 - LOG( 1 + K$5 * R71 * B71 * J71 * (1 + K$5 * $A135) * (1 + K$19 * $A135) * (1 - K$12 * POWER($A135,2)),2) &lt;= 1)</f>
        <v>1</v>
      </c>
      <c r="C135" s="13" t="b">
        <f t="shared" si="236"/>
        <v>1</v>
      </c>
      <c r="D135" s="13" t="b">
        <f t="shared" si="236"/>
        <v>0</v>
      </c>
      <c r="E135" s="13" t="b">
        <f t="shared" si="236"/>
        <v>1</v>
      </c>
      <c r="F135" s="13" t="b">
        <f t="shared" si="236"/>
        <v>1</v>
      </c>
      <c r="G135" s="13" t="b">
        <f t="shared" si="236"/>
        <v>1</v>
      </c>
      <c r="H135" s="13" t="b">
        <f t="shared" si="236"/>
        <v>1</v>
      </c>
      <c r="I135" s="12"/>
      <c r="J135" s="1">
        <f t="shared" ref="J135:P135" si="237">1 - LOG( 1 + K$5 * R71 * B71 * J71 * (1 + K$5 * $A135) * (1 + K$19 * $A135) * (1 - K$12 * POWER($A135,2)),2)</f>
        <v>1</v>
      </c>
      <c r="K135" s="1">
        <f t="shared" si="237"/>
        <v>1</v>
      </c>
      <c r="L135" s="1">
        <f t="shared" si="237"/>
        <v>-5.0095628902068237</v>
      </c>
      <c r="M135" s="1">
        <f t="shared" si="237"/>
        <v>0.77936103116566513</v>
      </c>
      <c r="N135" s="1">
        <f t="shared" si="237"/>
        <v>0.94786886931439018</v>
      </c>
      <c r="O135" s="1">
        <f t="shared" si="237"/>
        <v>0.79028639539087542</v>
      </c>
      <c r="P135" s="1">
        <f t="shared" si="237"/>
        <v>0.7112396780443071</v>
      </c>
    </row>
    <row r="136" spans="1:16" ht="15.75" customHeight="1" x14ac:dyDescent="0.25">
      <c r="A136" s="1">
        <v>4.5</v>
      </c>
      <c r="B136" s="13" t="b">
        <f t="shared" ref="B136:H136" si="238">AND( 1 - LOG( 1 + K$5 * R72 * B72 * J72 * (1 + K$5 * $A136) * (1 + K$19 * $A136) * (1 - K$12 * POWER($A136,2)),2) &gt;= 0, 1 - LOG( 1 + K$5 * R72 * B72 * J72 * (1 + K$5 * $A136) * (1 + K$19 * $A136) * (1 - K$12 * POWER($A136,2)),2) &lt;= 1)</f>
        <v>1</v>
      </c>
      <c r="C136" s="13" t="b">
        <f t="shared" si="238"/>
        <v>1</v>
      </c>
      <c r="D136" s="13" t="b">
        <f t="shared" si="238"/>
        <v>0</v>
      </c>
      <c r="E136" s="13" t="b">
        <f t="shared" si="238"/>
        <v>1</v>
      </c>
      <c r="F136" s="13" t="b">
        <f t="shared" si="238"/>
        <v>1</v>
      </c>
      <c r="G136" s="13" t="b">
        <f t="shared" si="238"/>
        <v>1</v>
      </c>
      <c r="H136" s="13" t="b">
        <f t="shared" si="238"/>
        <v>1</v>
      </c>
      <c r="I136" s="12"/>
      <c r="J136" s="1">
        <f t="shared" ref="J136:P136" si="239">1 - LOG( 1 + K$5 * R72 * B72 * J72 * (1 + K$5 * $A136) * (1 + K$19 * $A136) * (1 - K$12 * POWER($A136,2)),2)</f>
        <v>1</v>
      </c>
      <c r="K136" s="1">
        <f t="shared" si="239"/>
        <v>1</v>
      </c>
      <c r="L136" s="1">
        <f t="shared" si="239"/>
        <v>-5.3275548741564274</v>
      </c>
      <c r="M136" s="1">
        <f t="shared" si="239"/>
        <v>0.74580206377311498</v>
      </c>
      <c r="N136" s="1">
        <f t="shared" si="239"/>
        <v>0.94116022033397662</v>
      </c>
      <c r="O136" s="1">
        <f t="shared" si="239"/>
        <v>0.75890974792306343</v>
      </c>
      <c r="P136" s="1">
        <f t="shared" si="239"/>
        <v>0.66771317059144308</v>
      </c>
    </row>
    <row r="137" spans="1:16" ht="15.75" customHeight="1" x14ac:dyDescent="0.25">
      <c r="A137" s="1">
        <v>5</v>
      </c>
      <c r="B137" s="13" t="b">
        <f t="shared" ref="B137:H137" si="240">AND( 1 - LOG( 1 + K$5 * R73 * B73 * J73 * (1 + K$5 * $A137) * (1 + K$19 * $A137) * (1 - K$12 * POWER($A137,2)),2) &gt;= 0, 1 - LOG( 1 + K$5 * R73 * B73 * J73 * (1 + K$5 * $A137) * (1 + K$19 * $A137) * (1 - K$12 * POWER($A137,2)),2) &lt;= 1)</f>
        <v>1</v>
      </c>
      <c r="C137" s="13" t="b">
        <f t="shared" si="240"/>
        <v>1</v>
      </c>
      <c r="D137" s="13" t="b">
        <f t="shared" si="240"/>
        <v>0</v>
      </c>
      <c r="E137" s="13" t="b">
        <f t="shared" si="240"/>
        <v>1</v>
      </c>
      <c r="F137" s="13" t="b">
        <f t="shared" si="240"/>
        <v>1</v>
      </c>
      <c r="G137" s="13" t="b">
        <f t="shared" si="240"/>
        <v>1</v>
      </c>
      <c r="H137" s="13" t="b">
        <f t="shared" si="240"/>
        <v>1</v>
      </c>
      <c r="I137" s="12"/>
      <c r="J137" s="1">
        <f t="shared" ref="J137:P137" si="241">1 - LOG( 1 + K$5 * R73 * B73 * J73 * (1 + K$5 * $A137) * (1 + K$19 * $A137) * (1 - K$12 * POWER($A137,2)),2)</f>
        <v>1</v>
      </c>
      <c r="K137" s="1">
        <f t="shared" si="241"/>
        <v>1</v>
      </c>
      <c r="L137" s="1">
        <f t="shared" si="241"/>
        <v>-5.6143018835609571</v>
      </c>
      <c r="M137" s="1">
        <f t="shared" si="241"/>
        <v>0.71054728752315</v>
      </c>
      <c r="N137" s="1">
        <f t="shared" si="241"/>
        <v>0.93409092188364151</v>
      </c>
      <c r="O137" s="1">
        <f t="shared" si="241"/>
        <v>0.72594314454638276</v>
      </c>
      <c r="P137" s="1">
        <f t="shared" si="241"/>
        <v>0.62225357248999247</v>
      </c>
    </row>
    <row r="138" spans="1:16" ht="15.75" customHeight="1" x14ac:dyDescent="0.25">
      <c r="A138" s="1">
        <v>5.5</v>
      </c>
      <c r="B138" s="13" t="b">
        <f t="shared" ref="B138:H138" si="242">AND( 1 - LOG( 1 + K$5 * R74 * B74 * J74 * (1 + K$5 * $A138) * (1 + K$19 * $A138) * (1 - K$12 * POWER($A138,2)),2) &gt;= 0, 1 - LOG( 1 + K$5 * R74 * B74 * J74 * (1 + K$5 * $A138) * (1 + K$19 * $A138) * (1 - K$12 * POWER($A138,2)),2) &lt;= 1)</f>
        <v>1</v>
      </c>
      <c r="C138" s="13" t="b">
        <f t="shared" si="242"/>
        <v>1</v>
      </c>
      <c r="D138" s="13" t="b">
        <f t="shared" si="242"/>
        <v>0</v>
      </c>
      <c r="E138" s="13" t="b">
        <f t="shared" si="242"/>
        <v>1</v>
      </c>
      <c r="F138" s="13" t="b">
        <f t="shared" si="242"/>
        <v>1</v>
      </c>
      <c r="G138" s="13" t="b">
        <f t="shared" si="242"/>
        <v>1</v>
      </c>
      <c r="H138" s="13" t="b">
        <f t="shared" si="242"/>
        <v>1</v>
      </c>
      <c r="I138" s="12"/>
      <c r="J138" s="1">
        <f t="shared" ref="J138:P138" si="243">1 - LOG( 1 + K$5 * R74 * B74 * J74 * (1 + K$5 * $A138) * (1 + K$19 * $A138) * (1 - K$12 * POWER($A138,2)),2)</f>
        <v>1</v>
      </c>
      <c r="K138" s="1">
        <f t="shared" si="243"/>
        <v>1</v>
      </c>
      <c r="L138" s="1">
        <f t="shared" si="243"/>
        <v>-5.8753436695570658</v>
      </c>
      <c r="M138" s="1">
        <f t="shared" si="243"/>
        <v>0.67374423261107652</v>
      </c>
      <c r="N138" s="1">
        <f t="shared" si="243"/>
        <v>0.92666792264921483</v>
      </c>
      <c r="O138" s="1">
        <f t="shared" si="243"/>
        <v>0.69151603233926229</v>
      </c>
      <c r="P138" s="1">
        <f t="shared" si="243"/>
        <v>0.57508781188274161</v>
      </c>
    </row>
    <row r="139" spans="1:16" ht="15.75" customHeight="1" x14ac:dyDescent="0.25">
      <c r="A139" s="1">
        <v>6</v>
      </c>
      <c r="B139" s="13" t="b">
        <f t="shared" ref="B139:H139" si="244">AND( 1 - LOG( 1 + K$5 * R75 * B75 * J75 * (1 + K$5 * $A139) * (1 + K$19 * $A139) * (1 - K$12 * POWER($A139,2)),2) &gt;= 0, 1 - LOG( 1 + K$5 * R75 * B75 * J75 * (1 + K$5 * $A139) * (1 + K$19 * $A139) * (1 - K$12 * POWER($A139,2)),2) &lt;= 1)</f>
        <v>1</v>
      </c>
      <c r="C139" s="13" t="b">
        <f t="shared" si="244"/>
        <v>1</v>
      </c>
      <c r="D139" s="13" t="b">
        <f t="shared" si="244"/>
        <v>0</v>
      </c>
      <c r="E139" s="13" t="b">
        <f t="shared" si="244"/>
        <v>1</v>
      </c>
      <c r="F139" s="13" t="b">
        <f t="shared" si="244"/>
        <v>1</v>
      </c>
      <c r="G139" s="13" t="b">
        <f t="shared" si="244"/>
        <v>1</v>
      </c>
      <c r="H139" s="13" t="b">
        <f t="shared" si="244"/>
        <v>1</v>
      </c>
      <c r="I139" s="12"/>
      <c r="J139" s="1">
        <f t="shared" ref="J139:P139" si="245">1 - LOG( 1 + K$5 * R75 * B75 * J75 * (1 + K$5 * $A139) * (1 + K$19 * $A139) * (1 - K$12 * POWER($A139,2)),2)</f>
        <v>1</v>
      </c>
      <c r="K139" s="1">
        <f t="shared" si="245"/>
        <v>1</v>
      </c>
      <c r="L139" s="1">
        <f t="shared" si="245"/>
        <v>-6.1148773938633481</v>
      </c>
      <c r="M139" s="1">
        <f t="shared" si="245"/>
        <v>0.63553774050155565</v>
      </c>
      <c r="N139" s="1">
        <f t="shared" si="245"/>
        <v>0.91889844410048149</v>
      </c>
      <c r="O139" s="1">
        <f t="shared" si="245"/>
        <v>0.65575606791593111</v>
      </c>
      <c r="P139" s="1">
        <f t="shared" si="245"/>
        <v>0.52643320228513701</v>
      </c>
    </row>
    <row r="140" spans="1:16" ht="15.75" customHeight="1" x14ac:dyDescent="0.25">
      <c r="I140" s="12"/>
      <c r="J140" s="12"/>
      <c r="K140" s="12"/>
      <c r="L140" s="12"/>
      <c r="M140" s="12"/>
      <c r="N140" s="12"/>
      <c r="O140" s="12"/>
      <c r="P140" s="12"/>
    </row>
    <row r="141" spans="1:16" ht="15.75" customHeight="1" x14ac:dyDescent="0.25">
      <c r="B141" s="11" t="s">
        <v>12</v>
      </c>
      <c r="I141" s="12"/>
      <c r="J141" s="12"/>
      <c r="K141" s="12"/>
      <c r="L141" s="12"/>
      <c r="M141" s="12"/>
      <c r="N141" s="12"/>
      <c r="O141" s="12"/>
      <c r="P141" s="12"/>
    </row>
    <row r="142" spans="1:16" ht="15.75" customHeight="1" x14ac:dyDescent="0.25">
      <c r="A142" s="1" t="s">
        <v>21</v>
      </c>
      <c r="B142" s="1" t="s">
        <v>2</v>
      </c>
      <c r="C142" s="1" t="s">
        <v>3</v>
      </c>
      <c r="D142" s="1" t="s">
        <v>4</v>
      </c>
      <c r="E142" s="1" t="s">
        <v>5</v>
      </c>
      <c r="F142" s="1" t="s">
        <v>6</v>
      </c>
      <c r="G142" s="1" t="s">
        <v>7</v>
      </c>
      <c r="H142" s="1" t="s">
        <v>8</v>
      </c>
      <c r="I142" s="12"/>
      <c r="J142" s="12"/>
      <c r="K142" s="12"/>
      <c r="L142" s="12"/>
      <c r="M142" s="12"/>
      <c r="N142" s="12"/>
      <c r="O142" s="12"/>
      <c r="P142" s="12"/>
    </row>
    <row r="143" spans="1:16" ht="15.75" customHeight="1" x14ac:dyDescent="0.25">
      <c r="A143" s="1">
        <v>0</v>
      </c>
      <c r="B143" s="13" t="b">
        <f t="shared" ref="B143:H143" si="246">AND( 1 - LOG( 1 + K$6 * R79 * B79 * J79 * (1 + K$6 * $A143) * (1 + K$20 * $A143) * (1 - K$13 * POWER($A143,2)),2) &gt;= 0, 1 - LOG( 1 + K$6 * R79 * B79 * J79 * (1 + K$6 * $A143) * (1 + K$20 * $A143) * (1 - K$13 * POWER($A143,2)),2) &lt;= 1)</f>
        <v>1</v>
      </c>
      <c r="C143" s="13" t="b">
        <f t="shared" si="246"/>
        <v>1</v>
      </c>
      <c r="D143" s="13" t="b">
        <f t="shared" si="246"/>
        <v>1</v>
      </c>
      <c r="E143" s="13" t="b">
        <f t="shared" si="246"/>
        <v>1</v>
      </c>
      <c r="F143" s="13" t="b">
        <f t="shared" si="246"/>
        <v>1</v>
      </c>
      <c r="G143" s="13" t="b">
        <f t="shared" si="246"/>
        <v>1</v>
      </c>
      <c r="H143" s="13" t="b">
        <f t="shared" si="246"/>
        <v>1</v>
      </c>
      <c r="I143" s="12"/>
      <c r="J143" s="1">
        <f t="shared" ref="J143:P143" si="247">1 - LOG( 1 + K$6 * R79 * B79 * J79 * (1 + K$6 * $A143) * (1 + K$20 * $A143) * (1 - K$13 * POWER($A143,2)),2)</f>
        <v>1</v>
      </c>
      <c r="K143" s="1">
        <f t="shared" si="247"/>
        <v>1</v>
      </c>
      <c r="L143" s="1">
        <f t="shared" si="247"/>
        <v>0.94049208446204258</v>
      </c>
      <c r="M143" s="1">
        <f t="shared" si="247"/>
        <v>0.99169740172989307</v>
      </c>
      <c r="N143" s="1">
        <f t="shared" si="247"/>
        <v>0.99640790439555826</v>
      </c>
      <c r="O143" s="1">
        <f t="shared" si="247"/>
        <v>0.98097014599545285</v>
      </c>
      <c r="P143" s="1">
        <f t="shared" si="247"/>
        <v>1</v>
      </c>
    </row>
    <row r="144" spans="1:16" ht="15.75" customHeight="1" x14ac:dyDescent="0.25">
      <c r="A144" s="1">
        <v>0.5</v>
      </c>
      <c r="B144" s="13" t="b">
        <f t="shared" ref="B144:H144" si="248">AND( 1 - LOG( 1 + K$6 * R80 * B80 * J80 * (1 + K$6 * $A144) * (1 + K$20 * $A144) * (1 - K$13 * POWER($A144,2)),2) &gt;= 0, 1 - LOG( 1 + K$6 * R80 * B80 * J80 * (1 + K$6 * $A144) * (1 + K$20 * $A144) * (1 - K$13 * POWER($A144,2)),2) &lt;= 1)</f>
        <v>1</v>
      </c>
      <c r="C144" s="13" t="b">
        <f t="shared" si="248"/>
        <v>1</v>
      </c>
      <c r="D144" s="13" t="b">
        <f t="shared" si="248"/>
        <v>1</v>
      </c>
      <c r="E144" s="13" t="b">
        <f t="shared" si="248"/>
        <v>1</v>
      </c>
      <c r="F144" s="13" t="b">
        <f t="shared" si="248"/>
        <v>1</v>
      </c>
      <c r="G144" s="13" t="b">
        <f t="shared" si="248"/>
        <v>1</v>
      </c>
      <c r="H144" s="13" t="b">
        <f t="shared" si="248"/>
        <v>1</v>
      </c>
      <c r="I144" s="12"/>
      <c r="J144" s="1">
        <f t="shared" ref="J144:P144" si="249">1 - LOG( 1 + K$6 * R80 * B80 * J80 * (1 + K$6 * $A144) * (1 + K$20 * $A144) * (1 - K$13 * POWER($A144,2)),2)</f>
        <v>1</v>
      </c>
      <c r="K144" s="1">
        <f t="shared" si="249"/>
        <v>1</v>
      </c>
      <c r="L144" s="1">
        <f t="shared" si="249"/>
        <v>0.90405243133862823</v>
      </c>
      <c r="M144" s="1">
        <f t="shared" si="249"/>
        <v>0.9738309343409921</v>
      </c>
      <c r="N144" s="1">
        <f t="shared" si="249"/>
        <v>0.98948943093305564</v>
      </c>
      <c r="O144" s="1">
        <f t="shared" si="249"/>
        <v>0.96651618130907291</v>
      </c>
      <c r="P144" s="1">
        <f t="shared" si="249"/>
        <v>1</v>
      </c>
    </row>
    <row r="145" spans="1:16" ht="15.75" customHeight="1" x14ac:dyDescent="0.25">
      <c r="A145" s="1">
        <v>1</v>
      </c>
      <c r="B145" s="13" t="b">
        <f t="shared" ref="B145:H145" si="250">AND( 1 - LOG( 1 + K$6 * R81 * B81 * J81 * (1 + K$6 * $A145) * (1 + K$20 * $A145) * (1 - K$13 * POWER($A145,2)),2) &gt;= 0, 1 - LOG( 1 + K$6 * R81 * B81 * J81 * (1 + K$6 * $A145) * (1 + K$20 * $A145) * (1 - K$13 * POWER($A145,2)),2) &lt;= 1)</f>
        <v>1</v>
      </c>
      <c r="C145" s="13" t="b">
        <f t="shared" si="250"/>
        <v>1</v>
      </c>
      <c r="D145" s="13" t="b">
        <f t="shared" si="250"/>
        <v>1</v>
      </c>
      <c r="E145" s="13" t="b">
        <f t="shared" si="250"/>
        <v>1</v>
      </c>
      <c r="F145" s="13" t="b">
        <f t="shared" si="250"/>
        <v>1</v>
      </c>
      <c r="G145" s="13" t="b">
        <f t="shared" si="250"/>
        <v>1</v>
      </c>
      <c r="H145" s="13" t="b">
        <f t="shared" si="250"/>
        <v>1</v>
      </c>
      <c r="I145" s="12"/>
      <c r="J145" s="1">
        <f t="shared" ref="J145:P145" si="251">1 - LOG( 1 + K$6 * R81 * B81 * J81 * (1 + K$6 * $A145) * (1 + K$20 * $A145) * (1 - K$13 * POWER($A145,2)),2)</f>
        <v>1</v>
      </c>
      <c r="K145" s="1">
        <f t="shared" si="251"/>
        <v>1</v>
      </c>
      <c r="L145" s="1">
        <f t="shared" si="251"/>
        <v>0.86000158240219471</v>
      </c>
      <c r="M145" s="1">
        <f t="shared" si="251"/>
        <v>0.95660663850327898</v>
      </c>
      <c r="N145" s="1">
        <f t="shared" si="251"/>
        <v>0.97671159461518431</v>
      </c>
      <c r="O145" s="1">
        <f t="shared" si="251"/>
        <v>0.95591297681642107</v>
      </c>
      <c r="P145" s="1">
        <f t="shared" si="251"/>
        <v>1</v>
      </c>
    </row>
    <row r="146" spans="1:16" ht="15.75" customHeight="1" x14ac:dyDescent="0.25">
      <c r="A146" s="1">
        <v>1.5</v>
      </c>
      <c r="B146" s="13" t="b">
        <f t="shared" ref="B146:H146" si="252">AND( 1 - LOG( 1 + K$6 * R82 * B82 * J82 * (1 + K$6 * $A146) * (1 + K$20 * $A146) * (1 - K$13 * POWER($A146,2)),2) &gt;= 0, 1 - LOG( 1 + K$6 * R82 * B82 * J82 * (1 + K$6 * $A146) * (1 + K$20 * $A146) * (1 - K$13 * POWER($A146,2)),2) &lt;= 1)</f>
        <v>1</v>
      </c>
      <c r="C146" s="13" t="b">
        <f t="shared" si="252"/>
        <v>1</v>
      </c>
      <c r="D146" s="13" t="b">
        <f t="shared" si="252"/>
        <v>1</v>
      </c>
      <c r="E146" s="13" t="b">
        <f t="shared" si="252"/>
        <v>1</v>
      </c>
      <c r="F146" s="13" t="b">
        <f t="shared" si="252"/>
        <v>1</v>
      </c>
      <c r="G146" s="13" t="b">
        <f t="shared" si="252"/>
        <v>1</v>
      </c>
      <c r="H146" s="13" t="b">
        <f t="shared" si="252"/>
        <v>1</v>
      </c>
      <c r="I146" s="12"/>
      <c r="J146" s="1">
        <f t="shared" ref="J146:P146" si="253">1 - LOG( 1 + K$6 * R82 * B82 * J82 * (1 + K$6 * $A146) * (1 + K$20 * $A146) * (1 - K$13 * POWER($A146,2)),2)</f>
        <v>1</v>
      </c>
      <c r="K146" s="1">
        <f t="shared" si="253"/>
        <v>1</v>
      </c>
      <c r="L146" s="1">
        <f t="shared" si="253"/>
        <v>0.80905178779212439</v>
      </c>
      <c r="M146" s="1">
        <f t="shared" si="253"/>
        <v>0.94428652064363738</v>
      </c>
      <c r="N146" s="1">
        <f t="shared" si="253"/>
        <v>0.97146351169671452</v>
      </c>
      <c r="O146" s="1">
        <f t="shared" si="253"/>
        <v>0.94393387538199802</v>
      </c>
      <c r="P146" s="1">
        <f t="shared" si="253"/>
        <v>1</v>
      </c>
    </row>
    <row r="147" spans="1:16" ht="15.75" customHeight="1" x14ac:dyDescent="0.25">
      <c r="A147" s="1">
        <v>2</v>
      </c>
      <c r="B147" s="13" t="b">
        <f t="shared" ref="B147:H147" si="254">AND( 1 - LOG( 1 + K$6 * R83 * B83 * J83 * (1 + K$6 * $A147) * (1 + K$20 * $A147) * (1 - K$13 * POWER($A147,2)),2) &gt;= 0, 1 - LOG( 1 + K$6 * R83 * B83 * J83 * (1 + K$6 * $A147) * (1 + K$20 * $A147) * (1 - K$13 * POWER($A147,2)),2) &lt;= 1)</f>
        <v>1</v>
      </c>
      <c r="C147" s="13" t="b">
        <f t="shared" si="254"/>
        <v>1</v>
      </c>
      <c r="D147" s="13" t="b">
        <f t="shared" si="254"/>
        <v>1</v>
      </c>
      <c r="E147" s="13" t="b">
        <f t="shared" si="254"/>
        <v>1</v>
      </c>
      <c r="F147" s="13" t="b">
        <f t="shared" si="254"/>
        <v>1</v>
      </c>
      <c r="G147" s="13" t="b">
        <f t="shared" si="254"/>
        <v>1</v>
      </c>
      <c r="H147" s="13" t="b">
        <f t="shared" si="254"/>
        <v>1</v>
      </c>
      <c r="I147" s="12"/>
      <c r="J147" s="1">
        <f t="shared" ref="J147:P147" si="255">1 - LOG( 1 + K$6 * R83 * B83 * J83 * (1 + K$6 * $A147) * (1 + K$20 * $A147) * (1 - K$13 * POWER($A147,2)),2)</f>
        <v>1</v>
      </c>
      <c r="K147" s="1">
        <f t="shared" si="255"/>
        <v>1</v>
      </c>
      <c r="L147" s="1">
        <f t="shared" si="255"/>
        <v>0.75196508311684118</v>
      </c>
      <c r="M147" s="1">
        <f t="shared" si="255"/>
        <v>0.93055252233070007</v>
      </c>
      <c r="N147" s="1">
        <f t="shared" si="255"/>
        <v>0.96574597771492721</v>
      </c>
      <c r="O147" s="1">
        <f t="shared" si="255"/>
        <v>0.9306164605716285</v>
      </c>
      <c r="P147" s="1">
        <f t="shared" si="255"/>
        <v>1</v>
      </c>
    </row>
    <row r="148" spans="1:16" ht="15.75" customHeight="1" x14ac:dyDescent="0.25">
      <c r="A148" s="1">
        <v>2.5</v>
      </c>
      <c r="B148" s="13" t="b">
        <f t="shared" ref="B148:H148" si="256">AND( 1 - LOG( 1 + K$6 * R84 * B84 * J84 * (1 + K$6 * $A148) * (1 + K$20 * $A148) * (1 - K$13 * POWER($A148,2)),2) &gt;= 0, 1 - LOG( 1 + K$6 * R84 * B84 * J84 * (1 + K$6 * $A148) * (1 + K$20 * $A148) * (1 - K$13 * POWER($A148,2)),2) &lt;= 1)</f>
        <v>1</v>
      </c>
      <c r="C148" s="13" t="b">
        <f t="shared" si="256"/>
        <v>1</v>
      </c>
      <c r="D148" s="13" t="b">
        <f t="shared" si="256"/>
        <v>1</v>
      </c>
      <c r="E148" s="13" t="b">
        <f t="shared" si="256"/>
        <v>1</v>
      </c>
      <c r="F148" s="13" t="b">
        <f t="shared" si="256"/>
        <v>1</v>
      </c>
      <c r="G148" s="13" t="b">
        <f t="shared" si="256"/>
        <v>1</v>
      </c>
      <c r="H148" s="13" t="b">
        <f t="shared" si="256"/>
        <v>1</v>
      </c>
      <c r="I148" s="12"/>
      <c r="J148" s="1">
        <f t="shared" ref="J148:P148" si="257">1 - LOG( 1 + K$6 * R84 * B84 * J84 * (1 + K$6 * $A148) * (1 + K$20 * $A148) * (1 - K$13 * POWER($A148,2)),2)</f>
        <v>1</v>
      </c>
      <c r="K148" s="1">
        <f t="shared" si="257"/>
        <v>1</v>
      </c>
      <c r="L148" s="1">
        <f t="shared" si="257"/>
        <v>0.68952222242145189</v>
      </c>
      <c r="M148" s="1">
        <f t="shared" si="257"/>
        <v>0.91544855416247894</v>
      </c>
      <c r="N148" s="1">
        <f t="shared" si="257"/>
        <v>0.95956580616594034</v>
      </c>
      <c r="O148" s="1">
        <f t="shared" si="257"/>
        <v>0.91600171552647558</v>
      </c>
      <c r="P148" s="1">
        <f t="shared" si="257"/>
        <v>1</v>
      </c>
    </row>
    <row r="149" spans="1:16" ht="15.75" customHeight="1" x14ac:dyDescent="0.25">
      <c r="A149" s="1">
        <v>3</v>
      </c>
      <c r="B149" s="13" t="b">
        <f t="shared" ref="B149:H149" si="258">AND( 1 - LOG( 1 + K$6 * R85 * B85 * J85 * (1 + K$6 * $A149) * (1 + K$20 * $A149) * (1 - K$13 * POWER($A149,2)),2) &gt;= 0, 1 - LOG( 1 + K$6 * R85 * B85 * J85 * (1 + K$6 * $A149) * (1 + K$20 * $A149) * (1 - K$13 * POWER($A149,2)),2) &lt;= 1)</f>
        <v>1</v>
      </c>
      <c r="C149" s="13" t="b">
        <f t="shared" si="258"/>
        <v>1</v>
      </c>
      <c r="D149" s="13" t="b">
        <f t="shared" si="258"/>
        <v>1</v>
      </c>
      <c r="E149" s="13" t="b">
        <f t="shared" si="258"/>
        <v>1</v>
      </c>
      <c r="F149" s="13" t="b">
        <f t="shared" si="258"/>
        <v>1</v>
      </c>
      <c r="G149" s="13" t="b">
        <f t="shared" si="258"/>
        <v>1</v>
      </c>
      <c r="H149" s="13" t="b">
        <f t="shared" si="258"/>
        <v>1</v>
      </c>
      <c r="I149" s="12"/>
      <c r="J149" s="1">
        <f t="shared" ref="J149:P149" si="259">1 - LOG( 1 + K$6 * R85 * B85 * J85 * (1 + K$6 * $A149) * (1 + K$20 * $A149) * (1 - K$13 * POWER($A149,2)),2)</f>
        <v>1</v>
      </c>
      <c r="K149" s="1">
        <f t="shared" si="259"/>
        <v>1</v>
      </c>
      <c r="L149" s="1">
        <f t="shared" si="259"/>
        <v>0.62249590738357852</v>
      </c>
      <c r="M149" s="1">
        <f t="shared" si="259"/>
        <v>0.89902181614038734</v>
      </c>
      <c r="N149" s="1">
        <f t="shared" si="259"/>
        <v>0.95293031655159066</v>
      </c>
      <c r="O149" s="1">
        <f t="shared" si="259"/>
        <v>0.9001336430950333</v>
      </c>
      <c r="P149" s="1">
        <f t="shared" si="259"/>
        <v>1</v>
      </c>
    </row>
    <row r="150" spans="1:16" ht="15.75" customHeight="1" x14ac:dyDescent="0.25">
      <c r="A150" s="1">
        <v>3.5</v>
      </c>
      <c r="B150" s="13" t="b">
        <f t="shared" ref="B150:H150" si="260">AND( 1 - LOG( 1 + K$6 * R86 * B86 * J86 * (1 + K$6 * $A150) * (1 + K$20 * $A150) * (1 - K$13 * POWER($A150,2)),2) &gt;= 0, 1 - LOG( 1 + K$6 * R86 * B86 * J86 * (1 + K$6 * $A150) * (1 + K$20 * $A150) * (1 - K$13 * POWER($A150,2)),2) &lt;= 1)</f>
        <v>1</v>
      </c>
      <c r="C150" s="13" t="b">
        <f t="shared" si="260"/>
        <v>1</v>
      </c>
      <c r="D150" s="13" t="b">
        <f t="shared" si="260"/>
        <v>1</v>
      </c>
      <c r="E150" s="13" t="b">
        <f t="shared" si="260"/>
        <v>1</v>
      </c>
      <c r="F150" s="13" t="b">
        <f t="shared" si="260"/>
        <v>1</v>
      </c>
      <c r="G150" s="13" t="b">
        <f t="shared" si="260"/>
        <v>1</v>
      </c>
      <c r="H150" s="13" t="b">
        <f t="shared" si="260"/>
        <v>1</v>
      </c>
      <c r="I150" s="12"/>
      <c r="J150" s="1">
        <f t="shared" ref="J150:P150" si="261">1 - LOG( 1 + K$6 * R86 * B86 * J86 * (1 + K$6 * $A150) * (1 + K$20 * $A150) * (1 - K$13 * POWER($A150,2)),2)</f>
        <v>1</v>
      </c>
      <c r="K150" s="1">
        <f t="shared" si="261"/>
        <v>1</v>
      </c>
      <c r="L150" s="1">
        <f t="shared" si="261"/>
        <v>0.55162938215812685</v>
      </c>
      <c r="M150" s="1">
        <f t="shared" si="261"/>
        <v>0.88132235836064399</v>
      </c>
      <c r="N150" s="1">
        <f t="shared" si="261"/>
        <v>0.94584730886215096</v>
      </c>
      <c r="O150" s="1">
        <f t="shared" si="261"/>
        <v>0.88305887383572168</v>
      </c>
      <c r="P150" s="1">
        <f t="shared" si="261"/>
        <v>1</v>
      </c>
    </row>
    <row r="151" spans="1:16" ht="15.75" customHeight="1" x14ac:dyDescent="0.25">
      <c r="A151" s="1">
        <v>4</v>
      </c>
      <c r="B151" s="13" t="b">
        <f t="shared" ref="B151:H151" si="262">AND( 1 - LOG( 1 + K$6 * R87 * B87 * J87 * (1 + K$6 * $A151) * (1 + K$20 * $A151) * (1 - K$13 * POWER($A151,2)),2) &gt;= 0, 1 - LOG( 1 + K$6 * R87 * B87 * J87 * (1 + K$6 * $A151) * (1 + K$20 * $A151) * (1 - K$13 * POWER($A151,2)),2) &lt;= 1)</f>
        <v>1</v>
      </c>
      <c r="C151" s="13" t="b">
        <f t="shared" si="262"/>
        <v>1</v>
      </c>
      <c r="D151" s="13" t="b">
        <f t="shared" si="262"/>
        <v>1</v>
      </c>
      <c r="E151" s="13" t="b">
        <f t="shared" si="262"/>
        <v>1</v>
      </c>
      <c r="F151" s="13" t="b">
        <f t="shared" si="262"/>
        <v>1</v>
      </c>
      <c r="G151" s="13" t="b">
        <f t="shared" si="262"/>
        <v>1</v>
      </c>
      <c r="H151" s="13" t="b">
        <f t="shared" si="262"/>
        <v>1</v>
      </c>
      <c r="I151" s="12"/>
      <c r="J151" s="1">
        <f t="shared" ref="J151:P151" si="263">1 - LOG( 1 + K$6 * R87 * B87 * J87 * (1 + K$6 * $A151) * (1 + K$20 * $A151) * (1 - K$13 * POWER($A151,2)),2)</f>
        <v>1</v>
      </c>
      <c r="K151" s="1">
        <f t="shared" si="263"/>
        <v>1</v>
      </c>
      <c r="L151" s="1">
        <f t="shared" si="263"/>
        <v>0.47762067548403242</v>
      </c>
      <c r="M151" s="1">
        <f t="shared" si="263"/>
        <v>0.86240263580989962</v>
      </c>
      <c r="N151" s="1">
        <f t="shared" si="263"/>
        <v>0.93832503689679747</v>
      </c>
      <c r="O151" s="1">
        <f t="shared" si="263"/>
        <v>0.86482626853778322</v>
      </c>
      <c r="P151" s="1">
        <f t="shared" si="263"/>
        <v>1</v>
      </c>
    </row>
    <row r="152" spans="1:16" ht="15.75" customHeight="1" x14ac:dyDescent="0.25">
      <c r="A152" s="1">
        <v>4.5</v>
      </c>
      <c r="B152" s="13" t="b">
        <f t="shared" ref="B152:H152" si="264">AND( 1 - LOG( 1 + K$6 * R88 * B88 * J88 * (1 + K$6 * $A152) * (1 + K$20 * $A152) * (1 - K$13 * POWER($A152,2)),2) &gt;= 0, 1 - LOG( 1 + K$6 * R88 * B88 * J88 * (1 + K$6 * $A152) * (1 + K$20 * $A152) * (1 - K$13 * POWER($A152,2)),2) &lt;= 1)</f>
        <v>1</v>
      </c>
      <c r="C152" s="13" t="b">
        <f t="shared" si="264"/>
        <v>1</v>
      </c>
      <c r="D152" s="13" t="b">
        <f t="shared" si="264"/>
        <v>1</v>
      </c>
      <c r="E152" s="13" t="b">
        <f t="shared" si="264"/>
        <v>1</v>
      </c>
      <c r="F152" s="13" t="b">
        <f t="shared" si="264"/>
        <v>1</v>
      </c>
      <c r="G152" s="13" t="b">
        <f t="shared" si="264"/>
        <v>1</v>
      </c>
      <c r="H152" s="13" t="b">
        <f t="shared" si="264"/>
        <v>1</v>
      </c>
      <c r="I152" s="12"/>
      <c r="J152" s="1">
        <f t="shared" ref="J152:P152" si="265">1 - LOG( 1 + K$6 * R88 * B88 * J88 * (1 + K$6 * $A152) * (1 + K$20 * $A152) * (1 - K$13 * POWER($A152,2)),2)</f>
        <v>1</v>
      </c>
      <c r="K152" s="1">
        <f t="shared" si="265"/>
        <v>1</v>
      </c>
      <c r="L152" s="1">
        <f t="shared" si="265"/>
        <v>0.40111217387743403</v>
      </c>
      <c r="M152" s="1">
        <f t="shared" si="265"/>
        <v>0.84231706458026367</v>
      </c>
      <c r="N152" s="1">
        <f t="shared" si="265"/>
        <v>0.93037218060464755</v>
      </c>
      <c r="O152" s="1">
        <f t="shared" si="265"/>
        <v>0.84548652153465365</v>
      </c>
      <c r="P152" s="1">
        <f t="shared" si="265"/>
        <v>1</v>
      </c>
    </row>
    <row r="153" spans="1:16" ht="15.75" customHeight="1" x14ac:dyDescent="0.25">
      <c r="A153" s="1">
        <v>5</v>
      </c>
      <c r="B153" s="13" t="b">
        <f t="shared" ref="B153:H153" si="266">AND( 1 - LOG( 1 + K$6 * R89 * B89 * J89 * (1 + K$6 * $A153) * (1 + K$20 * $A153) * (1 - K$13 * POWER($A153,2)),2) &gt;= 0, 1 - LOG( 1 + K$6 * R89 * B89 * J89 * (1 + K$6 * $A153) * (1 + K$20 * $A153) * (1 - K$13 * POWER($A153,2)),2) &lt;= 1)</f>
        <v>1</v>
      </c>
      <c r="C153" s="13" t="b">
        <f t="shared" si="266"/>
        <v>1</v>
      </c>
      <c r="D153" s="13" t="b">
        <f t="shared" si="266"/>
        <v>1</v>
      </c>
      <c r="E153" s="13" t="b">
        <f t="shared" si="266"/>
        <v>1</v>
      </c>
      <c r="F153" s="13" t="b">
        <f t="shared" si="266"/>
        <v>1</v>
      </c>
      <c r="G153" s="13" t="b">
        <f t="shared" si="266"/>
        <v>1</v>
      </c>
      <c r="H153" s="13" t="b">
        <f t="shared" si="266"/>
        <v>1</v>
      </c>
      <c r="I153" s="12"/>
      <c r="J153" s="1">
        <f t="shared" ref="J153:P153" si="267">1 - LOG( 1 + K$6 * R89 * B89 * J89 * (1 + K$6 * $A153) * (1 + K$20 * $A153) * (1 - K$13 * POWER($A153,2)),2)</f>
        <v>1</v>
      </c>
      <c r="K153" s="1">
        <f t="shared" si="267"/>
        <v>1</v>
      </c>
      <c r="L153" s="1">
        <f t="shared" si="267"/>
        <v>0.32268483052507002</v>
      </c>
      <c r="M153" s="1">
        <f t="shared" si="267"/>
        <v>0.82112158619370157</v>
      </c>
      <c r="N153" s="1">
        <f t="shared" si="267"/>
        <v>0.92199781763034272</v>
      </c>
      <c r="O153" s="1">
        <f t="shared" si="267"/>
        <v>0.82509177057111116</v>
      </c>
      <c r="P153" s="1">
        <f t="shared" si="267"/>
        <v>1</v>
      </c>
    </row>
    <row r="154" spans="1:16" ht="15.75" customHeight="1" x14ac:dyDescent="0.25">
      <c r="A154" s="1">
        <v>5.5</v>
      </c>
      <c r="B154" s="13" t="b">
        <f t="shared" ref="B154:H154" si="268">AND( 1 - LOG( 1 + K$6 * R90 * B90 * J90 * (1 + K$6 * $A154) * (1 + K$20 * $A154) * (1 - K$13 * POWER($A154,2)),2) &gt;= 0, 1 - LOG( 1 + K$6 * R90 * B90 * J90 * (1 + K$6 * $A154) * (1 + K$20 * $A154) * (1 - K$13 * POWER($A154,2)),2) &lt;= 1)</f>
        <v>1</v>
      </c>
      <c r="C154" s="13" t="b">
        <f t="shared" si="268"/>
        <v>1</v>
      </c>
      <c r="D154" s="13" t="b">
        <f t="shared" si="268"/>
        <v>1</v>
      </c>
      <c r="E154" s="13" t="b">
        <f t="shared" si="268"/>
        <v>1</v>
      </c>
      <c r="F154" s="13" t="b">
        <f t="shared" si="268"/>
        <v>1</v>
      </c>
      <c r="G154" s="13" t="b">
        <f t="shared" si="268"/>
        <v>1</v>
      </c>
      <c r="H154" s="13" t="b">
        <f t="shared" si="268"/>
        <v>1</v>
      </c>
      <c r="I154" s="12"/>
      <c r="J154" s="1">
        <f t="shared" ref="J154:P154" si="269">1 - LOG( 1 + K$6 * R90 * B90 * J90 * (1 + K$6 * $A154) * (1 + K$20 * $A154) * (1 - K$13 * POWER($A154,2)),2)</f>
        <v>1</v>
      </c>
      <c r="K154" s="1">
        <f t="shared" si="269"/>
        <v>1</v>
      </c>
      <c r="L154" s="1">
        <f t="shared" si="269"/>
        <v>0.24285613328491773</v>
      </c>
      <c r="M154" s="1">
        <f t="shared" si="269"/>
        <v>0.79887324597209441</v>
      </c>
      <c r="N154" s="1">
        <f t="shared" si="269"/>
        <v>0.91321139424737785</v>
      </c>
      <c r="O154" s="1">
        <f t="shared" si="269"/>
        <v>0.80369521836498392</v>
      </c>
      <c r="P154" s="1">
        <f t="shared" si="269"/>
        <v>1</v>
      </c>
    </row>
    <row r="155" spans="1:16" ht="15.75" customHeight="1" x14ac:dyDescent="0.25">
      <c r="A155" s="1">
        <v>6</v>
      </c>
      <c r="B155" s="13" t="b">
        <f t="shared" ref="B155:H155" si="270">AND( 1 - LOG( 1 + K$6 * R91 * B91 * J91 * (1 + K$6 * $A155) * (1 + K$20 * $A155) * (1 - K$13 * POWER($A155,2)),2) &gt;= 0, 1 - LOG( 1 + K$6 * R91 * B91 * J91 * (1 + K$6 * $A155) * (1 + K$20 * $A155) * (1 - K$13 * POWER($A155,2)),2) &lt;= 1)</f>
        <v>1</v>
      </c>
      <c r="C155" s="13" t="b">
        <f t="shared" si="270"/>
        <v>1</v>
      </c>
      <c r="D155" s="13" t="b">
        <f t="shared" si="270"/>
        <v>1</v>
      </c>
      <c r="E155" s="13" t="b">
        <f t="shared" si="270"/>
        <v>1</v>
      </c>
      <c r="F155" s="13" t="b">
        <f t="shared" si="270"/>
        <v>1</v>
      </c>
      <c r="G155" s="13" t="b">
        <f t="shared" si="270"/>
        <v>1</v>
      </c>
      <c r="H155" s="13" t="b">
        <f t="shared" si="270"/>
        <v>1</v>
      </c>
      <c r="I155" s="12"/>
      <c r="J155" s="1">
        <f t="shared" ref="J155:P155" si="271">1 - LOG( 1 + K$6 * R91 * B91 * J91 * (1 + K$6 * $A155) * (1 + K$20 * $A155) * (1 - K$13 * POWER($A155,2)),2)</f>
        <v>1</v>
      </c>
      <c r="K155" s="1">
        <f t="shared" si="271"/>
        <v>1</v>
      </c>
      <c r="L155" s="1">
        <f t="shared" si="271"/>
        <v>0.16208092587202383</v>
      </c>
      <c r="M155" s="1">
        <f t="shared" si="271"/>
        <v>0.77562979054809522</v>
      </c>
      <c r="N155" s="1">
        <f t="shared" si="271"/>
        <v>0.90402269585977613</v>
      </c>
      <c r="O155" s="1">
        <f t="shared" si="271"/>
        <v>0.78135077030877864</v>
      </c>
      <c r="P155" s="1">
        <f t="shared" si="271"/>
        <v>1</v>
      </c>
    </row>
    <row r="156" spans="1:16" ht="15.75" customHeight="1" x14ac:dyDescent="0.25"/>
    <row r="157" spans="1:16" ht="15.75" customHeight="1" x14ac:dyDescent="0.25"/>
    <row r="158" spans="1:16" ht="15.75" customHeight="1" x14ac:dyDescent="0.25">
      <c r="B158" s="1" t="s">
        <v>2</v>
      </c>
      <c r="C158" s="1" t="s">
        <v>3</v>
      </c>
      <c r="D158" s="1" t="s">
        <v>4</v>
      </c>
      <c r="E158" s="1" t="s">
        <v>5</v>
      </c>
      <c r="F158" s="1" t="s">
        <v>6</v>
      </c>
      <c r="G158" s="1" t="s">
        <v>7</v>
      </c>
      <c r="H158" s="1" t="s">
        <v>8</v>
      </c>
    </row>
    <row r="159" spans="1:16" ht="15.75" customHeight="1" x14ac:dyDescent="0.25">
      <c r="A159" s="11" t="s">
        <v>9</v>
      </c>
      <c r="B159" s="13">
        <f>_xlfn.MAXIFS($A95:$A107, B95:B107, TRUE)</f>
        <v>6</v>
      </c>
      <c r="C159" s="14">
        <f>_xlfn.MAXIFS($A95:$A107, C95:C107, TRUE)</f>
        <v>6</v>
      </c>
      <c r="D159" s="14">
        <f>_xlfn.MAXIFS($A95:$A107, D95:D107, TRUE)</f>
        <v>6</v>
      </c>
      <c r="E159" s="14">
        <f>_xlfn.MAXIFS($A95:$A107, E95:E107, TRUE)</f>
        <v>6</v>
      </c>
      <c r="F159" s="14">
        <f>_xlfn.MAXIFS($A95:$A107, F95:F107, TRUE)</f>
        <v>6</v>
      </c>
      <c r="G159" s="14">
        <f>_xlfn.MAXIFS($A95:$A107, G95:G107, TRUE)</f>
        <v>6</v>
      </c>
      <c r="H159" s="15">
        <f>_xlfn.MAXIFS($A95:$A107, H95:H107, TRUE)</f>
        <v>6</v>
      </c>
    </row>
    <row r="160" spans="1:16" ht="15.75" customHeight="1" x14ac:dyDescent="0.25">
      <c r="A160" s="11" t="s">
        <v>10</v>
      </c>
      <c r="B160" s="16">
        <f>_xlfn.MAXIFS($A111:$A123, B111:B123, TRUE)</f>
        <v>6</v>
      </c>
      <c r="C160" s="1">
        <f>_xlfn.MAXIFS($A111:$A123, C111:C123, TRUE)</f>
        <v>6</v>
      </c>
      <c r="D160" s="1">
        <f>_xlfn.MAXIFS($A111:$A123, D111:D123, TRUE)</f>
        <v>6</v>
      </c>
      <c r="E160" s="1">
        <f>_xlfn.MAXIFS($A111:$A123, E111:E123, TRUE)</f>
        <v>6</v>
      </c>
      <c r="F160" s="1">
        <f>_xlfn.MAXIFS($A111:$A123, F111:F123, TRUE)</f>
        <v>6</v>
      </c>
      <c r="G160" s="1">
        <f>_xlfn.MAXIFS($A111:$A123, G111:G123, TRUE)</f>
        <v>6</v>
      </c>
      <c r="H160" s="17">
        <f>_xlfn.MAXIFS($A111:$A123, H111:H123, TRUE)</f>
        <v>6</v>
      </c>
    </row>
    <row r="161" spans="1:8" ht="15.75" customHeight="1" x14ac:dyDescent="0.25">
      <c r="A161" s="11" t="s">
        <v>11</v>
      </c>
      <c r="B161" s="16">
        <f>_xlfn.MAXIFS($A127:$A139, B127:B139, TRUE)</f>
        <v>6</v>
      </c>
      <c r="C161" s="1">
        <f>_xlfn.MAXIFS($A127:$A139, C127:C139, TRUE)</f>
        <v>6</v>
      </c>
      <c r="D161" s="1">
        <f>_xlfn.MAXIFS($A127:$A139, D127:D139, TRUE)</f>
        <v>0</v>
      </c>
      <c r="E161" s="1">
        <f>_xlfn.MAXIFS($A127:$A139, E127:E139, TRUE)</f>
        <v>6</v>
      </c>
      <c r="F161" s="1">
        <f>_xlfn.MAXIFS($A127:$A139, F127:F139, TRUE)</f>
        <v>6</v>
      </c>
      <c r="G161" s="1">
        <f>_xlfn.MAXIFS($A127:$A139, G127:G139, TRUE)</f>
        <v>6</v>
      </c>
      <c r="H161" s="17">
        <f>_xlfn.MAXIFS($A127:$A139, H127:H139, TRUE)</f>
        <v>6</v>
      </c>
    </row>
    <row r="162" spans="1:8" ht="15.75" customHeight="1" x14ac:dyDescent="0.25">
      <c r="A162" s="11" t="s">
        <v>12</v>
      </c>
      <c r="B162" s="18">
        <f>_xlfn.MAXIFS($A143:$A155, B143:B155, TRUE)</f>
        <v>6</v>
      </c>
      <c r="C162" s="19">
        <f>_xlfn.MAXIFS($A143:$A155, C143:C155, TRUE)</f>
        <v>6</v>
      </c>
      <c r="D162" s="19">
        <f>_xlfn.MAXIFS($A143:$A155, D143:D155, TRUE)</f>
        <v>6</v>
      </c>
      <c r="E162" s="19">
        <f>_xlfn.MAXIFS($A143:$A155, E143:E155, TRUE)</f>
        <v>6</v>
      </c>
      <c r="F162" s="19">
        <f>_xlfn.MAXIFS($A143:$A155, F143:F155, TRUE)</f>
        <v>6</v>
      </c>
      <c r="G162" s="19">
        <f>_xlfn.MAXIFS($A143:$A155, G143:G155, TRUE)</f>
        <v>6</v>
      </c>
      <c r="H162" s="20">
        <f>_xlfn.MAXIFS($A143:$A155, H143:H155, TRUE)</f>
        <v>6</v>
      </c>
    </row>
    <row r="163" spans="1:8" ht="15.75" customHeight="1" x14ac:dyDescent="0.25"/>
    <row r="164" spans="1:8" ht="15.75" customHeight="1" x14ac:dyDescent="0.25"/>
    <row r="165" spans="1:8" ht="15.75" customHeight="1" x14ac:dyDescent="0.25"/>
    <row r="166" spans="1:8" ht="15.75" customHeight="1" x14ac:dyDescent="0.25"/>
    <row r="167" spans="1:8" ht="15.75" customHeight="1" x14ac:dyDescent="0.25"/>
    <row r="168" spans="1:8" ht="15.75" customHeight="1" x14ac:dyDescent="0.25"/>
    <row r="169" spans="1:8" ht="15.75" customHeight="1" x14ac:dyDescent="0.25"/>
    <row r="170" spans="1:8" ht="15.75" customHeight="1" x14ac:dyDescent="0.25"/>
    <row r="171" spans="1:8" ht="15.75" customHeight="1" x14ac:dyDescent="0.25"/>
    <row r="172" spans="1:8" ht="15.75" customHeight="1" x14ac:dyDescent="0.25"/>
    <row r="173" spans="1:8" ht="15.75" customHeight="1" x14ac:dyDescent="0.25"/>
    <row r="174" spans="1:8" ht="15.75" customHeight="1" x14ac:dyDescent="0.25"/>
    <row r="175" spans="1:8" ht="15.75" customHeight="1" x14ac:dyDescent="0.25"/>
    <row r="176" spans="1:8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93:Y233">
    <cfRule type="cellIs" dxfId="1" priority="1" operator="equal">
      <formula>"TRUE"</formula>
    </cfRule>
  </conditionalFormatting>
  <conditionalFormatting sqref="A93:Y233">
    <cfRule type="cellIs" dxfId="0" priority="2" operator="equal">
      <formula>"FALSE"</formula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Ростислав Гудзеляк</dc:creator>
  <cp:lastModifiedBy>Rosya Fur</cp:lastModifiedBy>
  <dcterms:created xsi:type="dcterms:W3CDTF">2015-06-05T18:19:34Z</dcterms:created>
  <dcterms:modified xsi:type="dcterms:W3CDTF">2024-11-14T17:05:47Z</dcterms:modified>
</cp:coreProperties>
</file>