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79F18066-B3BD-439E-A172-7577590663A1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H17" i="1"/>
  <c r="D17" i="1"/>
  <c r="C17" i="1"/>
  <c r="J17" i="1"/>
  <c r="H4" i="1"/>
  <c r="J4" i="1" s="1"/>
  <c r="H11" i="1"/>
  <c r="J11" i="1" s="1"/>
  <c r="H7" i="1"/>
  <c r="J7" i="1" s="1"/>
  <c r="H3" i="1"/>
  <c r="J3" i="1" s="1"/>
  <c r="H6" i="1"/>
  <c r="J6" i="1" s="1"/>
  <c r="H8" i="1"/>
  <c r="J8" i="1" s="1"/>
  <c r="H10" i="1"/>
  <c r="J10" i="1" s="1"/>
  <c r="H14" i="1"/>
  <c r="J14" i="1" s="1"/>
  <c r="H2" i="1"/>
  <c r="J2" i="1" s="1"/>
  <c r="H9" i="1"/>
  <c r="J9" i="1" s="1"/>
  <c r="H13" i="1"/>
  <c r="J13" i="1" s="1"/>
  <c r="H12" i="1"/>
  <c r="J12" i="1" s="1"/>
  <c r="H15" i="1"/>
  <c r="J15" i="1" s="1"/>
  <c r="H5" i="1"/>
  <c r="J5" i="1" s="1"/>
  <c r="L5" i="1" l="1"/>
  <c r="K5" i="1" a="1"/>
  <c r="K5" i="1" s="1"/>
  <c r="L15" i="1"/>
  <c r="K15" i="1" a="1"/>
  <c r="K15" i="1" s="1"/>
  <c r="L12" i="1"/>
  <c r="K12" i="1" a="1"/>
  <c r="K12" i="1" s="1"/>
  <c r="L13" i="1"/>
  <c r="K13" i="1" a="1"/>
  <c r="K13" i="1" s="1"/>
  <c r="L9" i="1"/>
  <c r="K9" i="1" a="1"/>
  <c r="K9" i="1" s="1"/>
  <c r="L2" i="1"/>
  <c r="K2" i="1" a="1"/>
  <c r="K2" i="1" s="1"/>
  <c r="L14" i="1"/>
  <c r="K14" i="1" a="1"/>
  <c r="K14" i="1" s="1"/>
  <c r="L10" i="1"/>
  <c r="K10" i="1" a="1"/>
  <c r="K10" i="1" s="1"/>
  <c r="L8" i="1"/>
  <c r="K8" i="1" a="1"/>
  <c r="K8" i="1" s="1"/>
  <c r="L6" i="1"/>
  <c r="K6" i="1" a="1"/>
  <c r="K6" i="1" s="1"/>
  <c r="L3" i="1"/>
  <c r="K3" i="1" a="1"/>
  <c r="K3" i="1" s="1"/>
  <c r="L7" i="1"/>
  <c r="K7" i="1" a="1"/>
  <c r="K7" i="1" s="1"/>
  <c r="L11" i="1"/>
  <c r="K11" i="1" a="1"/>
  <c r="K11" i="1" s="1"/>
  <c r="L4" i="1"/>
  <c r="K4" i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<sst xmlns="http://schemas.openxmlformats.org/spreadsheetml/2006/main" count="34" uniqueCount="34">
  <si>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</si>
  <si>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</si>
  <si>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</si>
  <si>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</si>
  <si>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</si>
  <si>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</si>
  <si>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</si>
  <si>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</si>
  <si>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</si>
  <si>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</si>
  <si>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</si>
  <si>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</si>
  <si>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王小明</t>
  </si>
  <si>
    <t>pass</t>
  </si>
  <si>
    <t>fail</t>
  </si>
  <si>
    <t>陳小奇</t>
  </si>
  <si>
    <t>陳慢慢</t>
  </si>
  <si>
    <t>何大美</t>
  </si>
  <si>
    <t>羅小花</t>
  </si>
  <si>
    <t>李大仁</t>
  </si>
  <si>
    <t>李小君</t>
  </si>
  <si>
    <t>李大月</t>
  </si>
  <si>
    <t>李大輝</t>
  </si>
  <si>
    <t>黃阿坤</t>
  </si>
  <si>
    <t>宋小倫</t>
  </si>
  <si>
    <t>林大義</t>
  </si>
  <si>
    <t>白阿國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</si>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</sst>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 </c:f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2-4176-A38F-5D9C70059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264711"/>
        <c:axId val="1648266759"/>
      </c:barChart>
      <c:catAx>
        <c:axId val="1648264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266759"/>
        <c:crosses val="autoZero"/>
        <c:auto val="1"/>
        <c:lblAlgn val="ctr"/>
        <c:lblOffset val="100"/>
        <c:noMultiLvlLbl val="0"/>
      </c:catAx>
      <c:valAx>
        <c:axId val="1648266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264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B7-459B-92EE-A925578501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B7-459B-92EE-A925578501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工作表1!$M$2:$N$2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工作表1!$M$3:$N$3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4-4E73-A765-A7B0CBB0A1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25</xdr:row>
      <xdr:rowOff>0</xdr:rowOff>
    </xdr:from>
    <xdr:to>
      <xdr:col>10</xdr:col>
      <xdr:colOff>1666875</xdr:colOff>
      <xdr:row>38</xdr:row>
      <xdr:rowOff>142875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3DCCF9-3F6F-A1F7-D9F4-8C25E8DBF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161925</xdr:colOff>
      <xdr:row>5</xdr:row>
      <xdr:rowOff>171450</xdr:rowOff>
    </xdr:from>
    <xdr:to>
      <xdr:col>18</xdr:col>
      <xdr:colOff>295275</xdr:colOff>
      <xdr:row>18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55EE2A4-9A06-6CAF-C059-F738BD3EFD19}"/>
            </a:ext>
            <a:ext uri="{147F2762-F138-4A5C-976F-8EAC2B608ADB}">
              <a16:predDERef xmlns:a16="http://schemas.microsoft.com/office/drawing/2014/main" pred="{783DCCF9-3F6F-A1F7-D9F4-8C25E8DBF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G1" workbookViewId="0">
      <selection activeCell="Q4" sqref="Q4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 ht="16.5">
      <c r="A2" s="1">
        <v>1</v>
      </c>
      <c r="B2" s="1" t="s">
        <v>12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>
        <f>SUM(H2:I2)/2</f>
        <v>77.599999999999994</v>
      </c>
      <c r="K2" s="5" t="str" cm="1">
        <f t="array" ref="K2">_xlfn.IFS(J2&gt;=90,"A",J2&gt;=80,"B",J2&gt;=70,"C",J2&gt;=60,"D",J2&lt;60,"F")</f>
        <v>C</v>
      </c>
      <c r="L2" t="str">
        <f>IF(J2&gt;=60,"pass","fail")</f>
        <v>pass</v>
      </c>
      <c r="M2" t="s">
        <v>13</v>
      </c>
      <c r="N2" t="s">
        <v>14</v>
      </c>
    </row>
    <row r="3" spans="1:14" ht="16.5">
      <c r="A3" s="1">
        <v>2</v>
      </c>
      <c r="B3" s="1" t="s">
        <v>15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>
        <f>SUM(H3:I3)/2</f>
        <v>84.7</v>
      </c>
      <c r="K3" s="5" t="str" cm="1">
        <f t="array" ref="K3">_xlfn.IFS(J3&gt;=90,"A",J3&gt;=80,"B",J3&gt;=70,"C",J3&gt;=60,"D",J3&lt;60,"F")</f>
        <v>B</v>
      </c>
      <c r="L3" t="str">
        <f>IF(J3&gt;=60,"pass","fail")</f>
        <v>pass</v>
      </c>
      <c r="M3">
        <f>COUNTIF(J2:J15,"&gt;=60")</f>
        <v>12</v>
      </c>
      <c r="N3">
        <f>COUNTIF(J2:J15,"&lt;60")</f>
        <v>2</v>
      </c>
    </row>
    <row r="4" spans="1:14" ht="16.5">
      <c r="A4" s="1">
        <v>3</v>
      </c>
      <c r="B4" s="1" t="s">
        <v>16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>
        <f>SUM(H4:I4)/2</f>
        <v>90</v>
      </c>
      <c r="K4" s="5" t="str" cm="1">
        <f t="array" ref="K4">_xlfn.IFS(J4&gt;=90,"A",J4&gt;=80,"B",J4&gt;=70,"C",J4&gt;=60,"D",J4&lt;60,"F")</f>
        <v>A</v>
      </c>
      <c r="L4" t="str">
        <f>IF(J4&gt;=60,"pass","fail")</f>
        <v>pass</v>
      </c>
    </row>
    <row r="5" spans="1:14" ht="16.5">
      <c r="A5" s="1">
        <v>4</v>
      </c>
      <c r="B5" s="1" t="s">
        <v>17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>
        <f>SUM(H5:I5)/2</f>
        <v>91.7</v>
      </c>
      <c r="K5" s="5" t="str" cm="1">
        <f t="array" ref="K5">_xlfn.IFS(J5&gt;=90,"A",J5&gt;=80,"B",J5&gt;=70,"C",J5&gt;=60,"D",J5&lt;60,"F")</f>
        <v>A</v>
      </c>
      <c r="L5" t="str">
        <f>IF(J5&gt;=60,"pass","fail")</f>
        <v>pass</v>
      </c>
    </row>
    <row r="6" spans="1:14" ht="16.5">
      <c r="A6" s="1">
        <v>5</v>
      </c>
      <c r="B6" s="1" t="s">
        <v>18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>
        <f>SUM(H6:I6)/2</f>
        <v>80.8</v>
      </c>
      <c r="K6" s="5" t="str" cm="1">
        <f t="array" ref="K6">_xlfn.IFS(J6&gt;=90,"A",J6&gt;=80,"B",J6&gt;=70,"C",J6&gt;=60,"D",J6&lt;60,"F")</f>
        <v>B</v>
      </c>
      <c r="L6" t="str">
        <f>IF(J6&gt;=60,"pass","fail")</f>
        <v>pass</v>
      </c>
    </row>
    <row r="7" spans="1:14" ht="16.5">
      <c r="A7" s="1">
        <v>6</v>
      </c>
      <c r="B7" s="1" t="s">
        <v>19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>
        <f>SUM(H7:I7)/2</f>
        <v>80.8</v>
      </c>
      <c r="K7" s="5" t="str" cm="1">
        <f t="array" ref="K7">_xlfn.IFS(J7&gt;=90,"A",J7&gt;=80,"B",J7&gt;=70,"C",J7&gt;=60,"D",J7&lt;60,"F")</f>
        <v>B</v>
      </c>
      <c r="L7" t="str">
        <f>IF(J7&gt;=60,"pass","fail")</f>
        <v>pass</v>
      </c>
    </row>
    <row r="8" spans="1:14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SUM(H8:I8)/2</f>
        <v>77.900000000000006</v>
      </c>
      <c r="K8" s="5" t="str" cm="1">
        <f t="array" ref="K8">_xlfn.IFS(J8&gt;=90,"A",J8&gt;=80,"B",J8&gt;=70,"C",J8&gt;=60,"D",J8&lt;60,"F")</f>
        <v>C</v>
      </c>
      <c r="L8" t="str">
        <f>IF(J8&gt;=60,"pass","fail")</f>
        <v>pass</v>
      </c>
    </row>
    <row r="9" spans="1:14" ht="16.5">
      <c r="A9" s="1">
        <v>8</v>
      </c>
      <c r="B9" s="1" t="s">
        <v>21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>
        <f>SUM(H9:I9)/2</f>
        <v>80.599999999999994</v>
      </c>
      <c r="K9" s="5" t="str" cm="1">
        <f t="array" ref="K9">_xlfn.IFS(J9&gt;=90,"A",J9&gt;=80,"B",J9&gt;=70,"C",J9&gt;=60,"D",J9&lt;60,"F")</f>
        <v>B</v>
      </c>
      <c r="L9" t="str">
        <f>IF(J9&gt;=60,"pass","fail")</f>
        <v>pass</v>
      </c>
    </row>
    <row r="10" spans="1:14" ht="16.5">
      <c r="A10" s="1">
        <v>9</v>
      </c>
      <c r="B10" s="1" t="s">
        <v>22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>
        <f>SUM(H10:I10)/2</f>
        <v>74.2</v>
      </c>
      <c r="K10" s="5" t="str" cm="1">
        <f t="array" ref="K10">_xlfn.IFS(J10&gt;=90,"A",J10&gt;=80,"B",J10&gt;=70,"C",J10&gt;=60,"D",J10&lt;60,"F")</f>
        <v>C</v>
      </c>
      <c r="L10" t="str">
        <f>IF(J10&gt;=60,"pass","fail")</f>
        <v>pass</v>
      </c>
    </row>
    <row r="11" spans="1:14" ht="16.5">
      <c r="A11" s="1">
        <v>10</v>
      </c>
      <c r="B11" s="1" t="s">
        <v>23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>
        <f>SUM(H11:I11)/2</f>
        <v>81.2</v>
      </c>
      <c r="K11" s="5" t="str" cm="1">
        <f t="array" ref="K11">_xlfn.IFS(J11&gt;=90,"A",J11&gt;=80,"B",J11&gt;=70,"C",J11&gt;=60,"D",J11&lt;60,"F")</f>
        <v>B</v>
      </c>
      <c r="L11" t="str">
        <f>IF(J11&gt;=60,"pass","fail")</f>
        <v>pass</v>
      </c>
    </row>
    <row r="12" spans="1:14" ht="16.5">
      <c r="A12" s="1">
        <v>11</v>
      </c>
      <c r="B12" s="1" t="s">
        <v>24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>
        <f>SUM(H12:I12)/2</f>
        <v>66.900000000000006</v>
      </c>
      <c r="K12" s="5" t="str" cm="1">
        <f t="array" ref="K12">_xlfn.IFS(J12&gt;=90,"A",J12&gt;=80,"B",J12&gt;=70,"C",J12&gt;=60,"D",J12&lt;60,"F")</f>
        <v>D</v>
      </c>
      <c r="L12" t="str">
        <f>IF(J12&gt;=60,"pass","fail")</f>
        <v>pass</v>
      </c>
    </row>
    <row r="13" spans="1:14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SUM(H13:I13)/2</f>
        <v>59</v>
      </c>
      <c r="K13" s="5" t="str" cm="1">
        <f t="array" ref="K13">_xlfn.IFS(J13&gt;=90,"A",J13&gt;=80,"B",J13&gt;=70,"C",J13&gt;=60,"D",J13&lt;60,"F")</f>
        <v>F</v>
      </c>
      <c r="L13" t="str">
        <f>IF(J13&gt;=60,"pass","fail")</f>
        <v>fail</v>
      </c>
    </row>
    <row r="14" spans="1:14" ht="16.5">
      <c r="A14" s="1">
        <v>13</v>
      </c>
      <c r="B14" s="1" t="s">
        <v>26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>
        <f>SUM(H14:I14)/2</f>
        <v>75.2</v>
      </c>
      <c r="K14" s="5" t="str" cm="1">
        <f t="array" ref="K14">_xlfn.IFS(J14&gt;=90,"A",J14&gt;=80,"B",J14&gt;=70,"C",J14&gt;=60,"D",J14&lt;60,"F")</f>
        <v>C</v>
      </c>
      <c r="L14" t="str">
        <f>IF(J14&gt;=60,"pass","fail")</f>
        <v>pass</v>
      </c>
    </row>
    <row r="15" spans="1:14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SUM(H15:I15)/2</f>
        <v>55.6</v>
      </c>
      <c r="K15" s="5" t="str" cm="1">
        <f t="array" ref="K15">_xlfn.IFS(J15&gt;=90,"A",J15&gt;=80,"B",J15&gt;=70,"C",J15&gt;=60,"D",J15&lt;60,"F")</f>
        <v>F</v>
      </c>
      <c r="L15" t="str">
        <f>IF(J15&gt;=60,"pass","fail")</f>
        <v>fail</v>
      </c>
    </row>
    <row r="16" spans="1:14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</sheetData>
  <sortState xmlns:xlrd2="http://schemas.microsoft.com/office/spreadsheetml/2017/richdata2" ref="A2:L16">
    <sortCondition ref="A2:A16"/>
  </sortState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2024-10-11T14:01:25Z</dcterms:modified>
  <cp:category/>
  <cp:contentStatus/>
</cp:coreProperties>
</file>