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1D76DE2A-F00D-46E2-B0D3-C6D680128845}" xr6:coauthVersionLast="47" xr6:coauthVersionMax="47" xr10:uidLastSave="{00000000-0000-0000-0000-000000000000}"/>
  <bookViews>
    <workbookView xWindow="-120" yWindow="-120" windowWidth="29040" windowHeight="17520" tabRatio="861" firstSheet="13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AD33" i="5" s="1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 s="1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AD21" i="5" s="1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X34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 s="1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 s="1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 s="1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 s="1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 s="1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37" i="5" l="1"/>
  <c r="AD35" i="5"/>
  <c r="AE83" i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<sst xmlns="http://schemas.openxmlformats.org/spreadsheetml/2006/main" count="307" uniqueCount="123">
  <si>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</si>
  <si>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</si>
  <si>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</si>
  <si>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</si>
  <si>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</si>
  <si>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</si>
  <si>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</si>
  <si>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</si>
  <si>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</si>
  <si>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1.6</t>
  </si>
  <si>
    <t>Ebba Lundberg. 2025-04-28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</si>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</sst>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5" xfId="0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0" fillId="16" borderId="0" xfId="0" applyFill="1"/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226</c:v>
                </c:pt>
                <c:pt idx="18">
                  <c:v>228</c:v>
                </c:pt>
                <c:pt idx="19">
                  <c:v>126</c:v>
                </c:pt>
                <c:pt idx="20">
                  <c:v>181</c:v>
                </c:pt>
                <c:pt idx="21">
                  <c:v>66</c:v>
                </c:pt>
                <c:pt idx="2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I3" sqref="I3:O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">
        <v>3</v>
      </c>
      <c r="E3" s="207"/>
      <c r="F3" s="208"/>
      <c r="G3" s="175" t="s">
        <v>4</v>
      </c>
      <c r="H3" s="176"/>
      <c r="I3" s="199">
        <v>45775</v>
      </c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8"/>
    </row>
    <row r="4" spans="1:31" ht="15.75">
      <c r="A4" s="188" t="s">
        <v>6</v>
      </c>
      <c r="B4" s="189"/>
      <c r="C4" s="41"/>
      <c r="D4" s="180" t="s">
        <v>7</v>
      </c>
      <c r="E4" s="180"/>
      <c r="F4" s="181"/>
      <c r="G4" s="188" t="s">
        <v>8</v>
      </c>
      <c r="H4" s="189"/>
      <c r="I4" s="201" t="s">
        <v>9</v>
      </c>
      <c r="J4" s="201"/>
      <c r="K4" s="201"/>
      <c r="L4" s="201"/>
      <c r="M4" s="201"/>
      <c r="N4" s="201"/>
      <c r="O4" s="202"/>
      <c r="P4" s="42"/>
      <c r="Q4" s="239" t="s">
        <v>10</v>
      </c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43"/>
    </row>
    <row r="5" spans="1:31" ht="16.5" thickBot="1">
      <c r="A5" s="184" t="s">
        <v>11</v>
      </c>
      <c r="B5" s="185"/>
      <c r="C5" s="44"/>
      <c r="D5" s="182" t="s">
        <v>12</v>
      </c>
      <c r="E5" s="182"/>
      <c r="F5" s="183"/>
      <c r="G5" s="184" t="s">
        <v>13</v>
      </c>
      <c r="H5" s="185"/>
      <c r="I5" s="182" t="s">
        <v>14</v>
      </c>
      <c r="J5" s="182"/>
      <c r="K5" s="182"/>
      <c r="L5" s="182"/>
      <c r="M5" s="182"/>
      <c r="N5" s="182"/>
      <c r="O5" s="183"/>
      <c r="P5" s="240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2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3" t="s">
        <v>23</v>
      </c>
      <c r="C8" s="204"/>
      <c r="D8" s="205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77" t="s">
        <v>27</v>
      </c>
      <c r="C9" s="178"/>
      <c r="D9" s="179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77" t="s">
        <v>31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77" t="s">
        <v>34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77" t="s">
        <v>36</v>
      </c>
      <c r="C12" s="178"/>
      <c r="D12" s="179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77" t="s">
        <v>38</v>
      </c>
      <c r="C13" s="178"/>
      <c r="D13" s="179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0"/>
      <c r="C14" s="191"/>
      <c r="D14" s="19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0" t="s">
        <v>39</v>
      </c>
      <c r="C15" s="191"/>
      <c r="D15" s="192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3">
        <v>9</v>
      </c>
      <c r="P15" s="123">
        <v>10</v>
      </c>
      <c r="Q15" s="123">
        <v>11</v>
      </c>
      <c r="R15" s="123">
        <v>15</v>
      </c>
      <c r="S15" s="123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0" t="s">
        <v>40</v>
      </c>
      <c r="C16" s="171"/>
      <c r="D16" s="172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0" t="s">
        <v>41</v>
      </c>
      <c r="C17" s="191"/>
      <c r="D17" s="192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15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77" t="s">
        <v>43</v>
      </c>
      <c r="C18" s="178"/>
      <c r="D18" s="179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7"/>
      <c r="W18" s="235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95" t="s">
        <v>44</v>
      </c>
      <c r="C19" s="191"/>
      <c r="D19" s="192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16</v>
      </c>
      <c r="W19" s="123">
        <v>8</v>
      </c>
      <c r="X19" s="233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206" t="s">
        <v>46</v>
      </c>
      <c r="C20" s="178"/>
      <c r="D20" s="179"/>
      <c r="E20" s="5"/>
      <c r="F20" s="6">
        <v>48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7"/>
      <c r="W20" s="123">
        <v>18</v>
      </c>
      <c r="X20" s="120">
        <v>14</v>
      </c>
      <c r="Y20" s="235">
        <v>16</v>
      </c>
      <c r="Z20" s="7"/>
      <c r="AA20" s="7"/>
      <c r="AB20" s="7"/>
      <c r="AC20" s="100"/>
      <c r="AD20" s="105"/>
      <c r="AE20" s="55">
        <f t="shared" si="0"/>
        <v>48</v>
      </c>
    </row>
    <row r="21" spans="1:31">
      <c r="A21" s="63">
        <v>6</v>
      </c>
      <c r="B21" s="177" t="s">
        <v>48</v>
      </c>
      <c r="C21" s="178"/>
      <c r="D21" s="179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20">
        <v>18</v>
      </c>
      <c r="Y21" s="233"/>
      <c r="Z21" s="234">
        <v>17</v>
      </c>
      <c r="AA21" s="233"/>
      <c r="AB21" s="7"/>
      <c r="AC21" s="100"/>
      <c r="AD21" s="105"/>
      <c r="AE21" s="55">
        <f t="shared" ref="AE21:AE27" si="1">SUM(H21:AD21)</f>
        <v>35</v>
      </c>
    </row>
    <row r="22" spans="1:31">
      <c r="A22" s="63"/>
      <c r="B22" s="196" t="s">
        <v>49</v>
      </c>
      <c r="C22" s="197"/>
      <c r="D22" s="198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74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3">
        <v>37</v>
      </c>
      <c r="V23" s="120">
        <v>31</v>
      </c>
      <c r="W23" s="123">
        <v>4</v>
      </c>
      <c r="X23" s="123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12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7"/>
      <c r="V24" s="120">
        <v>8</v>
      </c>
      <c r="W24" s="123">
        <v>4</v>
      </c>
      <c r="X24" s="7"/>
      <c r="Y24" s="7"/>
      <c r="Z24" s="7"/>
      <c r="AA24" s="7"/>
      <c r="AB24" s="7"/>
      <c r="AC24" s="100"/>
      <c r="AD24" s="105"/>
      <c r="AE24" s="55">
        <f t="shared" si="1"/>
        <v>12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4"/>
      <c r="W25" s="107"/>
      <c r="X25" s="233"/>
      <c r="Y25" s="235">
        <v>20</v>
      </c>
      <c r="AA25" s="7"/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07"/>
      <c r="X26" s="233"/>
      <c r="Y26" s="235">
        <v>20</v>
      </c>
      <c r="Z26" s="7"/>
      <c r="AA26" s="7"/>
      <c r="AB26" s="7"/>
      <c r="AC26" s="100"/>
      <c r="AD26" s="105"/>
      <c r="AE26" s="55">
        <f t="shared" si="1"/>
        <v>20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29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X27" s="236">
        <v>29</v>
      </c>
      <c r="Y27" s="7"/>
      <c r="Z27" s="7"/>
      <c r="AA27" s="7"/>
      <c r="AB27" s="7"/>
      <c r="AC27" s="100"/>
      <c r="AD27" s="105"/>
      <c r="AE27" s="55">
        <f t="shared" si="1"/>
        <v>29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45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235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20">
        <v>12</v>
      </c>
      <c r="W31" s="123">
        <v>8</v>
      </c>
      <c r="X31" s="120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11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20">
        <v>11</v>
      </c>
      <c r="W32" s="107"/>
      <c r="X32" s="7"/>
      <c r="Y32" s="7"/>
      <c r="Z32" s="7"/>
      <c r="AA32" s="7"/>
      <c r="AB32" s="7"/>
      <c r="AC32" s="100"/>
      <c r="AD32" s="105"/>
      <c r="AE32" s="55">
        <f t="shared" si="2"/>
        <v>11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62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2</v>
      </c>
      <c r="Y33" s="123">
        <v>60</v>
      </c>
      <c r="Z33" s="7"/>
      <c r="AA33" s="7"/>
      <c r="AB33" s="7"/>
      <c r="AC33" s="100"/>
      <c r="AD33" s="105"/>
      <c r="AE33" s="55">
        <f t="shared" si="2"/>
        <v>62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20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233"/>
      <c r="Y34" s="235">
        <v>20</v>
      </c>
      <c r="Z34" s="7"/>
      <c r="AA34" s="7"/>
      <c r="AB34" s="7"/>
      <c r="AC34" s="100"/>
      <c r="AD34" s="105"/>
      <c r="AE34" s="55">
        <f t="shared" si="2"/>
        <v>20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235">
        <v>20</v>
      </c>
      <c r="Y35" s="233"/>
      <c r="Z35" s="234">
        <v>40</v>
      </c>
      <c r="AA35" s="7"/>
      <c r="AB35" s="7"/>
      <c r="AC35" s="100"/>
      <c r="AD35" s="105"/>
      <c r="AE35" s="55">
        <f t="shared" si="2"/>
        <v>60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54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235">
        <v>4</v>
      </c>
      <c r="Y37" s="150">
        <v>25</v>
      </c>
      <c r="Z37" s="120">
        <v>25</v>
      </c>
      <c r="AA37" s="7"/>
      <c r="AB37" s="7"/>
      <c r="AC37" s="100"/>
      <c r="AD37" s="105"/>
      <c r="AE37" s="55">
        <f t="shared" si="2"/>
        <v>54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103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23">
        <v>6</v>
      </c>
      <c r="X38" s="123">
        <v>57</v>
      </c>
      <c r="Y38" s="233"/>
      <c r="Z38" s="123">
        <v>40</v>
      </c>
      <c r="AA38" s="7"/>
      <c r="AB38" s="7"/>
      <c r="AC38" s="100"/>
      <c r="AD38" s="105"/>
      <c r="AE38" s="55">
        <f t="shared" si="2"/>
        <v>103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23">
        <v>40</v>
      </c>
      <c r="AA39" s="123">
        <v>30</v>
      </c>
      <c r="AB39" s="7"/>
      <c r="AC39" s="100"/>
      <c r="AD39" s="105"/>
      <c r="AE39" s="55">
        <f t="shared" ref="AE39:AE55" si="3">SUM(H39:AD39)</f>
        <v>70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7"/>
      <c r="AA41" s="123">
        <v>20</v>
      </c>
      <c r="AB41" s="123">
        <v>10</v>
      </c>
      <c r="AC41" s="127"/>
      <c r="AD41" s="128"/>
      <c r="AE41" s="55">
        <f t="shared" si="3"/>
        <v>30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22"/>
      <c r="Z44" s="22"/>
      <c r="AA44" s="22"/>
      <c r="AB44" s="123">
        <v>20</v>
      </c>
      <c r="AC44" s="127"/>
      <c r="AD44" s="126"/>
      <c r="AE44" s="55">
        <f t="shared" si="3"/>
        <v>20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68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235">
        <v>8</v>
      </c>
      <c r="Y45" s="7"/>
      <c r="Z45" s="7"/>
      <c r="AA45" s="235">
        <v>10</v>
      </c>
      <c r="AB45" s="123">
        <v>50</v>
      </c>
      <c r="AC45" s="125"/>
      <c r="AD45" s="128"/>
      <c r="AE45" s="55">
        <f t="shared" si="3"/>
        <v>68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323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0</v>
      </c>
      <c r="W47" s="120">
        <v>0</v>
      </c>
      <c r="X47" s="120">
        <v>0</v>
      </c>
      <c r="Y47" s="120">
        <v>53</v>
      </c>
      <c r="Z47" s="120">
        <v>54</v>
      </c>
      <c r="AA47" s="120">
        <v>54</v>
      </c>
      <c r="AB47" s="120">
        <v>54</v>
      </c>
      <c r="AC47" s="120">
        <v>54</v>
      </c>
      <c r="AD47" s="121">
        <v>54</v>
      </c>
      <c r="AE47" s="55">
        <f>SUM(U47:AD47)</f>
        <v>323</v>
      </c>
    </row>
    <row r="48" spans="1:31">
      <c r="A48" s="63"/>
      <c r="B48" s="80" t="s">
        <v>77</v>
      </c>
      <c r="C48" s="81"/>
      <c r="D48" s="82"/>
      <c r="E48" s="5"/>
      <c r="F48" s="6">
        <v>106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12</v>
      </c>
      <c r="V48" s="120">
        <v>0</v>
      </c>
      <c r="W48" s="120">
        <v>16</v>
      </c>
      <c r="X48" s="120">
        <v>6</v>
      </c>
      <c r="Y48" s="120">
        <v>12</v>
      </c>
      <c r="Z48" s="120">
        <v>12</v>
      </c>
      <c r="AA48" s="120">
        <v>12</v>
      </c>
      <c r="AB48" s="120">
        <v>12</v>
      </c>
      <c r="AC48" s="120">
        <v>12</v>
      </c>
      <c r="AD48" s="121">
        <v>12</v>
      </c>
      <c r="AE48" s="55">
        <f t="shared" si="3"/>
        <v>106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77"/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6" t="s">
        <v>103</v>
      </c>
      <c r="C83" s="186"/>
      <c r="D83" s="187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226</v>
      </c>
      <c r="Z83" s="61">
        <f t="shared" si="7"/>
        <v>228</v>
      </c>
      <c r="AA83" s="61">
        <f t="shared" si="7"/>
        <v>126</v>
      </c>
      <c r="AB83" s="61">
        <f t="shared" si="7"/>
        <v>181</v>
      </c>
      <c r="AC83" s="61">
        <f t="shared" si="7"/>
        <v>66</v>
      </c>
      <c r="AD83" s="62">
        <f t="shared" si="7"/>
        <v>66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93"/>
      <c r="C88" s="194"/>
      <c r="D88" s="194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13" zoomScaleNormal="100" workbookViewId="0">
      <selection activeCell="W45" sqref="W4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0" t="str">
        <f>'Modifierad plan '!B9:D9</f>
        <v>Tidsplan</v>
      </c>
      <c r="C9" s="191"/>
      <c r="D9" s="191"/>
      <c r="E9" s="191"/>
      <c r="F9" s="191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0" t="str">
        <f>'Modifierad plan '!B10:D10</f>
        <v>Gruppkontrakt</v>
      </c>
      <c r="C10" s="191"/>
      <c r="D10" s="191"/>
      <c r="E10" s="191"/>
      <c r="F10" s="191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0" t="str">
        <f>'Modifierad plan '!B11:D11</f>
        <v>Systemskiss</v>
      </c>
      <c r="C11" s="191"/>
      <c r="D11" s="191"/>
      <c r="E11" s="191"/>
      <c r="F11" s="191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0" t="str">
        <f>'Modifierad plan '!B12:D12</f>
        <v>Skrivuppgift</v>
      </c>
      <c r="C12" s="191"/>
      <c r="D12" s="191"/>
      <c r="E12" s="191"/>
      <c r="F12" s="191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0" t="str">
        <f>'Modifierad plan '!B13:D13</f>
        <v>Projektplan</v>
      </c>
      <c r="C13" s="191"/>
      <c r="D13" s="191"/>
      <c r="E13" s="191"/>
      <c r="F13" s="191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1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1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1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18</v>
      </c>
    </row>
    <row r="22" spans="1:30">
      <c r="A22" s="63">
        <f>Basplan!A22</f>
        <v>0</v>
      </c>
      <c r="B22" s="190" t="str">
        <f>'Modifierad plan '!B22:D22</f>
        <v>Sensorenhet</v>
      </c>
      <c r="C22" s="191"/>
      <c r="D22" s="191"/>
      <c r="E22" s="191"/>
      <c r="F22" s="191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1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16</v>
      </c>
    </row>
    <row r="25" spans="1:30">
      <c r="A25" s="6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>
      <c r="A26" s="6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1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90" t="str">
        <f>'Modifierad plan '!B30:D30</f>
        <v>PC</v>
      </c>
      <c r="C30" s="191"/>
      <c r="D30" s="191"/>
      <c r="E30" s="191"/>
      <c r="F30" s="191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1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1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11</v>
      </c>
    </row>
    <row r="33" spans="1:30">
      <c r="A33" s="6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1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2</v>
      </c>
    </row>
    <row r="34" spans="1:30">
      <c r="A34" s="6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20</v>
      </c>
    </row>
    <row r="36" spans="1:30">
      <c r="A36" s="6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63</v>
      </c>
    </row>
    <row r="39" spans="1:30">
      <c r="A39" s="6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1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90" t="str">
        <f>'Modifierad plan '!B40:D40</f>
        <v>Dokumentation</v>
      </c>
      <c r="C40" s="191"/>
      <c r="D40" s="191"/>
      <c r="E40" s="191"/>
      <c r="F40" s="191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1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90" t="str">
        <f>'Modifierad plan '!B42:D42</f>
        <v>Presentation</v>
      </c>
      <c r="C42" s="191"/>
      <c r="D42" s="191"/>
      <c r="E42" s="191"/>
      <c r="F42" s="191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0" t="str">
        <f>'Modifierad plan '!B43:D43</f>
        <v>Efterstudie</v>
      </c>
      <c r="C43" s="191"/>
      <c r="D43" s="191"/>
      <c r="E43" s="191"/>
      <c r="F43" s="191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>
      <c r="A45" s="6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8</v>
      </c>
    </row>
    <row r="46" spans="1:30">
      <c r="A46" s="6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34</v>
      </c>
    </row>
    <row r="49" spans="1:30">
      <c r="A49" s="63">
        <f>Basplan!A49</f>
        <v>0</v>
      </c>
      <c r="B49" s="190" t="str">
        <f>'Modifierad plan '!B49:D49</f>
        <v>Milstolpar</v>
      </c>
      <c r="C49" s="191"/>
      <c r="D49" s="191"/>
      <c r="E49" s="191"/>
      <c r="F49" s="191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1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1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1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1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1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0">
        <f>'Modifierad plan '!B60:D60</f>
        <v>0</v>
      </c>
      <c r="C60" s="191"/>
      <c r="D60" s="191"/>
      <c r="E60" s="191"/>
      <c r="F60" s="191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0">
        <f>'Modifierad plan '!B61:D61</f>
        <v>0</v>
      </c>
      <c r="C61" s="191"/>
      <c r="D61" s="191"/>
      <c r="E61" s="191"/>
      <c r="F61" s="191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0" t="str">
        <f>'Modifierad plan '!B62:D62</f>
        <v>Beslutspunkter</v>
      </c>
      <c r="C62" s="191"/>
      <c r="D62" s="191"/>
      <c r="E62" s="191"/>
      <c r="F62" s="191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0" t="str">
        <f>'Modifierad plan '!B63:D63</f>
        <v>BP 1</v>
      </c>
      <c r="C63" s="191"/>
      <c r="D63" s="191"/>
      <c r="E63" s="191"/>
      <c r="F63" s="191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0" t="str">
        <f>'Modifierad plan '!B69:D69</f>
        <v>BP 6</v>
      </c>
      <c r="C69" s="191"/>
      <c r="D69" s="191"/>
      <c r="E69" s="191"/>
      <c r="F69" s="191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0">
        <f>'Modifierad plan '!B70:D70</f>
        <v>0</v>
      </c>
      <c r="C70" s="191"/>
      <c r="D70" s="191"/>
      <c r="E70" s="191"/>
      <c r="F70" s="191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0">
        <f>'Modifierad plan '!B71:D71</f>
        <v>0</v>
      </c>
      <c r="C71" s="191"/>
      <c r="D71" s="191"/>
      <c r="E71" s="191"/>
      <c r="F71" s="191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0">
        <f>'Modifierad plan '!B72:D72</f>
        <v>0</v>
      </c>
      <c r="C72" s="191"/>
      <c r="D72" s="191"/>
      <c r="E72" s="191"/>
      <c r="F72" s="191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0">
        <f>'Modifierad plan '!B73:D73</f>
        <v>0</v>
      </c>
      <c r="C73" s="191"/>
      <c r="D73" s="191"/>
      <c r="E73" s="191"/>
      <c r="F73" s="191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507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zoomScaleNormal="100" workbookViewId="0">
      <selection activeCell="AG24" sqref="AG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121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122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31" t="str">
        <f>Ebba!A1</f>
        <v>Tidsredovisning för Ebba</v>
      </c>
      <c r="C8" s="232"/>
      <c r="D8" s="232"/>
      <c r="E8" s="232"/>
      <c r="F8" s="232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76</v>
      </c>
    </row>
    <row r="9" spans="1:30" ht="13.5" thickBot="1">
      <c r="A9" s="63"/>
      <c r="B9" s="190" t="str">
        <f>Ida!A1</f>
        <v>Tidsredovisning för Ida</v>
      </c>
      <c r="C9" s="191"/>
      <c r="D9" s="191"/>
      <c r="E9" s="191"/>
      <c r="F9" s="191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94</v>
      </c>
    </row>
    <row r="10" spans="1:30" ht="13.5" thickBot="1">
      <c r="A10" s="63"/>
      <c r="B10" s="190" t="str">
        <f>Lisa!A1</f>
        <v>Tidsredovisning för Lisa</v>
      </c>
      <c r="C10" s="191"/>
      <c r="D10" s="191"/>
      <c r="E10" s="191"/>
      <c r="F10" s="191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66</v>
      </c>
    </row>
    <row r="11" spans="1:30" ht="13.5" thickBot="1">
      <c r="A11" s="63"/>
      <c r="B11" s="190" t="str">
        <f>Linus!A1</f>
        <v>Tidsredovisning för Linus</v>
      </c>
      <c r="C11" s="191"/>
      <c r="D11" s="191"/>
      <c r="E11" s="191"/>
      <c r="F11" s="191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97</v>
      </c>
    </row>
    <row r="12" spans="1:30" ht="13.5" thickBot="1">
      <c r="A12" s="63"/>
      <c r="B12" s="190" t="str">
        <f>Andreas!A1</f>
        <v>Tidsredovisning för Andreas</v>
      </c>
      <c r="C12" s="191"/>
      <c r="D12" s="191"/>
      <c r="E12" s="191"/>
      <c r="F12" s="191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84</v>
      </c>
    </row>
    <row r="13" spans="1:30" ht="13.5" thickBot="1">
      <c r="A13" s="63"/>
      <c r="B13" s="190" t="str">
        <f>Sigge!A1</f>
        <v>Tidsredovisning för Sigge</v>
      </c>
      <c r="C13" s="191"/>
      <c r="D13" s="191"/>
      <c r="E13" s="191"/>
      <c r="F13" s="191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90</v>
      </c>
    </row>
    <row r="14" spans="1:30" ht="13.5" thickBot="1">
      <c r="A14" s="63"/>
      <c r="B14" s="190" t="str">
        <f>'P7'!A1</f>
        <v>Tidsredovisning för person 7</v>
      </c>
      <c r="C14" s="191"/>
      <c r="D14" s="191"/>
      <c r="E14" s="191"/>
      <c r="F14" s="191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0" t="str">
        <f>'P8'!A1</f>
        <v>Tidsredovisning för person 8</v>
      </c>
      <c r="C15" s="191"/>
      <c r="D15" s="191"/>
      <c r="E15" s="191"/>
      <c r="F15" s="191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0" t="str">
        <f>'p9'!A1</f>
        <v>Tidsredovisning för person 9</v>
      </c>
      <c r="C16" s="191"/>
      <c r="D16" s="191"/>
      <c r="E16" s="191"/>
      <c r="F16" s="191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0" t="str">
        <f>'P10'!A1</f>
        <v>Tidsredovisning för person 10</v>
      </c>
      <c r="C17" s="191"/>
      <c r="D17" s="191"/>
      <c r="E17" s="191"/>
      <c r="F17" s="191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0"/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0"/>
      <c r="C19" s="191"/>
      <c r="D19" s="191"/>
      <c r="E19" s="191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0"/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0"/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0"/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0"/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0"/>
      <c r="C24" s="191"/>
      <c r="D24" s="191"/>
      <c r="E24" s="191"/>
      <c r="F24" s="19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0"/>
      <c r="C25" s="191"/>
      <c r="D25" s="191"/>
      <c r="E25" s="191"/>
      <c r="F25" s="19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0"/>
      <c r="C26" s="191"/>
      <c r="D26" s="191"/>
      <c r="E26" s="191"/>
      <c r="F26" s="19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0"/>
      <c r="C27" s="191"/>
      <c r="D27" s="191"/>
      <c r="E27" s="191"/>
      <c r="F27" s="19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0"/>
      <c r="C28" s="191"/>
      <c r="D28" s="191"/>
      <c r="E28" s="191"/>
      <c r="F28" s="19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0"/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0"/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0"/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0"/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0"/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6" t="s">
        <v>109</v>
      </c>
      <c r="C34" s="186"/>
      <c r="D34" s="186"/>
      <c r="E34" s="186"/>
      <c r="F34" s="186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507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59" t="s">
        <v>104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>
        <f>Basplan!D2</f>
        <v>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tr">
        <f>Basplan!D3</f>
        <v>G06</v>
      </c>
      <c r="E3" s="207"/>
      <c r="F3" s="208"/>
      <c r="G3" s="175" t="s">
        <v>4</v>
      </c>
      <c r="H3" s="176"/>
      <c r="I3" s="199"/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8"/>
    </row>
    <row r="4" spans="1:31" ht="15.75">
      <c r="A4" s="188" t="s">
        <v>6</v>
      </c>
      <c r="B4" s="189"/>
      <c r="C4" s="41"/>
      <c r="D4" s="180" t="str">
        <f>Basplan!D4</f>
        <v>Mattias Krysander</v>
      </c>
      <c r="E4" s="180"/>
      <c r="F4" s="181"/>
      <c r="G4" s="188" t="s">
        <v>8</v>
      </c>
      <c r="H4" s="189"/>
      <c r="I4" s="180"/>
      <c r="J4" s="180"/>
      <c r="K4" s="180"/>
      <c r="L4" s="180"/>
      <c r="M4" s="180"/>
      <c r="N4" s="180"/>
      <c r="O4" s="181"/>
      <c r="P4" s="42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43"/>
    </row>
    <row r="5" spans="1:31" ht="16.5" thickBot="1">
      <c r="A5" s="184" t="s">
        <v>11</v>
      </c>
      <c r="B5" s="185"/>
      <c r="C5" s="44"/>
      <c r="D5" s="182" t="str">
        <f>Basplan!D5</f>
        <v>TSEA56</v>
      </c>
      <c r="E5" s="182"/>
      <c r="F5" s="183"/>
      <c r="G5" s="184" t="s">
        <v>13</v>
      </c>
      <c r="H5" s="185"/>
      <c r="I5" s="182"/>
      <c r="J5" s="182"/>
      <c r="K5" s="182"/>
      <c r="L5" s="182"/>
      <c r="M5" s="182"/>
      <c r="N5" s="182"/>
      <c r="O5" s="183"/>
      <c r="P5" s="240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2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3" t="str">
        <f>Basplan!B8</f>
        <v>Kravspecifikation</v>
      </c>
      <c r="C8" s="204"/>
      <c r="D8" s="205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77" t="str">
        <f>Basplan!B9</f>
        <v>Tidsplan</v>
      </c>
      <c r="C9" s="178"/>
      <c r="D9" s="179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77" t="str">
        <f>Basplan!B10</f>
        <v>Gruppkontrakt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77" t="str">
        <f>Basplan!B11</f>
        <v>Systemskiss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77" t="str">
        <f>Basplan!B12</f>
        <v>Skrivuppgift</v>
      </c>
      <c r="C12" s="178"/>
      <c r="D12" s="179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0" t="str">
        <f>Basplan!B13</f>
        <v>Projektplan</v>
      </c>
      <c r="C13" s="191"/>
      <c r="D13" s="19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77">
        <f>Basplan!B14</f>
        <v>0</v>
      </c>
      <c r="C14" s="178"/>
      <c r="D14" s="179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77" t="str">
        <f>Basplan!B15</f>
        <v>Designspecifikation</v>
      </c>
      <c r="C15" s="178"/>
      <c r="D15" s="179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77" t="str">
        <f>Basplan!B16</f>
        <v>Kommunikationsenhet</v>
      </c>
      <c r="C16" s="178"/>
      <c r="D16" s="179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77" t="str">
        <f>Basplan!B17</f>
        <v>Kommunikation mellan PC och kommunikationsenheten</v>
      </c>
      <c r="C17" s="178"/>
      <c r="D17" s="179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77" t="str">
        <f>Basplan!B18</f>
        <v>Konstruera en fungerande buss mellan delsystemen</v>
      </c>
      <c r="C18" s="178"/>
      <c r="D18" s="179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77" t="str">
        <f>Basplan!B19</f>
        <v>Seriell överföring av data mellan PC och styrmodul</v>
      </c>
      <c r="C19" s="178"/>
      <c r="D19" s="179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77" t="str">
        <f>Basplan!B20</f>
        <v>Seriell överföring av data från sensormodul till PC</v>
      </c>
      <c r="C20" s="178"/>
      <c r="D20" s="179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77" t="str">
        <f>Basplan!B21</f>
        <v>Fungerande kortaste väg algoritm med hinder</v>
      </c>
      <c r="C21" s="178"/>
      <c r="D21" s="179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77" t="str">
        <f>Basplan!B22</f>
        <v>Sensorenhet</v>
      </c>
      <c r="C22" s="178"/>
      <c r="D22" s="179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0" t="str">
        <f>Basplan!B23</f>
        <v xml:space="preserve">Få alla sensorer att kunna läsa data </v>
      </c>
      <c r="C23" s="191"/>
      <c r="D23" s="192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77" t="str">
        <f>Basplan!B24</f>
        <v>Skriv kod för sensormodulen som gör om sensordata till läsbara storheter</v>
      </c>
      <c r="C24" s="178"/>
      <c r="D24" s="179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77" t="str">
        <f>Basplan!B25</f>
        <v>Spara sensordata på PC</v>
      </c>
      <c r="C25" s="178"/>
      <c r="D25" s="179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77" t="str">
        <f>Basplan!B26</f>
        <v>Installera sensorenhet på robotplattform</v>
      </c>
      <c r="C26" s="178"/>
      <c r="D26" s="179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77" t="str">
        <f>Basplan!B27</f>
        <v>Få reflexsensorerna att registrera en tejpbit och lagerroboten kan stanna via en avbrottsrutin</v>
      </c>
      <c r="C27" s="178"/>
      <c r="D27" s="179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77" t="str">
        <f>Basplan!B28</f>
        <v>Styrenhet</v>
      </c>
      <c r="C28" s="178"/>
      <c r="D28" s="179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77" t="str">
        <f>Basplan!B29</f>
        <v>Styrenheten kan skicka kommandon till styrmotorerna</v>
      </c>
      <c r="C29" s="178"/>
      <c r="D29" s="179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77" t="str">
        <f>Basplan!B30</f>
        <v>PC</v>
      </c>
      <c r="C30" s="178"/>
      <c r="D30" s="179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77" t="str">
        <f>Basplan!B31</f>
        <v>Skapa GUI som möjliggör testning</v>
      </c>
      <c r="C31" s="178"/>
      <c r="D31" s="179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77" t="str">
        <f>Basplan!B32</f>
        <v xml:space="preserve">Få robotplattformen att röra sig genom manuell styrning från PC </v>
      </c>
      <c r="C32" s="178"/>
      <c r="D32" s="179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0" t="str">
        <f>Basplan!B33</f>
        <v xml:space="preserve">Kunna styra robotarmen manuellt </v>
      </c>
      <c r="C33" s="191"/>
      <c r="D33" s="192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77" t="str">
        <f>Basplan!B34</f>
        <v>Kunna plocka upp vara med robotarmen via fjärrstyrning</v>
      </c>
      <c r="C34" s="178"/>
      <c r="D34" s="179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77" t="str">
        <f>Basplan!B35</f>
        <v xml:space="preserve">Skapa fullständig GUI för PC </v>
      </c>
      <c r="C35" s="178"/>
      <c r="D35" s="179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77" t="str">
        <f>Basplan!B36</f>
        <v xml:space="preserve">                                                                    </v>
      </c>
      <c r="C36" s="178"/>
      <c r="D36" s="179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77" t="str">
        <f>Basplan!B37</f>
        <v>Installera styr- och kommunikationsenhet på robotplattformen</v>
      </c>
      <c r="C37" s="178"/>
      <c r="D37" s="179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77" t="str">
        <f>Basplan!B38</f>
        <v>Få roboten att röra sig genom autonom styrning</v>
      </c>
      <c r="C38" s="178"/>
      <c r="D38" s="179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77" t="str">
        <f>Basplan!B39</f>
        <v>Roboten kan åka till och från hämtningsstationen</v>
      </c>
      <c r="C39" s="178"/>
      <c r="D39" s="179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77" t="str">
        <f>Basplan!B40</f>
        <v>Dokumentation</v>
      </c>
      <c r="C40" s="178"/>
      <c r="D40" s="179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77" t="str">
        <f>Basplan!B41</f>
        <v>Användarhandledning</v>
      </c>
      <c r="C41" s="178"/>
      <c r="D41" s="179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77" t="str">
        <f>Basplan!B42</f>
        <v>Presentation</v>
      </c>
      <c r="C42" s="178"/>
      <c r="D42" s="179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0" t="str">
        <f>Basplan!B43</f>
        <v>Efterstudie</v>
      </c>
      <c r="C43" s="191"/>
      <c r="D43" s="192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77" t="str">
        <f>Basplan!B44</f>
        <v>Kappa</v>
      </c>
      <c r="C44" s="178"/>
      <c r="D44" s="179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77" t="str">
        <f>Basplan!B45</f>
        <v>Teknisk dokumentation</v>
      </c>
      <c r="C45" s="178"/>
      <c r="D45" s="179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77" t="str">
        <f>Basplan!B46</f>
        <v>Övrigt</v>
      </c>
      <c r="C46" s="178"/>
      <c r="D46" s="179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77" t="str">
        <f>Basplan!B47</f>
        <v>Buffert</v>
      </c>
      <c r="C47" s="178"/>
      <c r="D47" s="179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77" t="str">
        <f>Basplan!B48</f>
        <v>Projektmöten</v>
      </c>
      <c r="C48" s="178"/>
      <c r="D48" s="179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77" t="str">
        <f>Basplan!B49</f>
        <v>Milstolpar</v>
      </c>
      <c r="C49" s="178"/>
      <c r="D49" s="179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77" t="str">
        <f>Basplan!B50</f>
        <v xml:space="preserve">Designspecifikation 1.0 inlämnad </v>
      </c>
      <c r="C50" s="178"/>
      <c r="D50" s="179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77" t="str">
        <f>Basplan!B51</f>
        <v>Förstudie inlämnad</v>
      </c>
      <c r="C51" s="178"/>
      <c r="D51" s="179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77" t="str">
        <f>Basplan!B52</f>
        <v xml:space="preserve">Bussen klar </v>
      </c>
      <c r="C52" s="178"/>
      <c r="D52" s="179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0" t="str">
        <f>Basplan!B53</f>
        <v>Manuell styrning</v>
      </c>
      <c r="C53" s="191"/>
      <c r="D53" s="192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77" t="str">
        <f>Basplan!B54</f>
        <v xml:space="preserve">Manuell styrning av robotarm </v>
      </c>
      <c r="C54" s="178"/>
      <c r="D54" s="179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77" t="str">
        <f>Basplan!B55</f>
        <v>Roboten kan följa tejpbit</v>
      </c>
      <c r="C55" s="178"/>
      <c r="D55" s="179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77" t="str">
        <f>Basplan!B56</f>
        <v xml:space="preserve">Autonom körning                  </v>
      </c>
      <c r="C56" s="178"/>
      <c r="D56" s="179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77" t="str">
        <f>Basplan!B57</f>
        <v>Fullständig GUI</v>
      </c>
      <c r="C57" s="178"/>
      <c r="D57" s="179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77" t="str">
        <f>Basplan!B58</f>
        <v>Färdig presentation</v>
      </c>
      <c r="C58" s="178"/>
      <c r="D58" s="179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77" t="str">
        <f>Basplan!B59</f>
        <v xml:space="preserve">Färdig rapport </v>
      </c>
      <c r="C59" s="178"/>
      <c r="D59" s="179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77">
        <f>Basplan!B60</f>
        <v>0</v>
      </c>
      <c r="C60" s="178"/>
      <c r="D60" s="179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77">
        <f>Basplan!B61</f>
        <v>0</v>
      </c>
      <c r="C61" s="178"/>
      <c r="D61" s="179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77" t="str">
        <f>Basplan!B62</f>
        <v>Beslutspunkter</v>
      </c>
      <c r="C62" s="178"/>
      <c r="D62" s="179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0" t="str">
        <f>Basplan!B63</f>
        <v>BP 1</v>
      </c>
      <c r="C63" s="191"/>
      <c r="D63" s="192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77" t="str">
        <f>Basplan!B64</f>
        <v>BP 2</v>
      </c>
      <c r="C64" s="178"/>
      <c r="D64" s="179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77" t="str">
        <f>Basplan!B65</f>
        <v>BP 3</v>
      </c>
      <c r="C65" s="178"/>
      <c r="D65" s="179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77" t="str">
        <f>Basplan!B66</f>
        <v>BP 4</v>
      </c>
      <c r="C66" s="178"/>
      <c r="D66" s="179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77" t="str">
        <f>Basplan!B67</f>
        <v>BP 5a</v>
      </c>
      <c r="C67" s="178"/>
      <c r="D67" s="179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77" t="str">
        <f>Basplan!B68</f>
        <v>BP 5b</v>
      </c>
      <c r="C68" s="178"/>
      <c r="D68" s="179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77" t="str">
        <f>Basplan!B69</f>
        <v>BP 6</v>
      </c>
      <c r="C69" s="178"/>
      <c r="D69" s="179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77">
        <f>Basplan!B70</f>
        <v>0</v>
      </c>
      <c r="C70" s="178"/>
      <c r="D70" s="17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77">
        <f>Basplan!B71</f>
        <v>0</v>
      </c>
      <c r="C71" s="178"/>
      <c r="D71" s="17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77">
        <f>Basplan!B72</f>
        <v>0</v>
      </c>
      <c r="C72" s="178"/>
      <c r="D72" s="17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0">
        <f>Basplan!B73</f>
        <v>0</v>
      </c>
      <c r="C73" s="191"/>
      <c r="D73" s="192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77">
        <f>Basplan!B74</f>
        <v>0</v>
      </c>
      <c r="C74" s="178"/>
      <c r="D74" s="179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77">
        <f>Basplan!B75</f>
        <v>0</v>
      </c>
      <c r="C75" s="178"/>
      <c r="D75" s="179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77">
        <f>Basplan!B76</f>
        <v>0</v>
      </c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77">
        <f>Basplan!B77</f>
        <v>0</v>
      </c>
      <c r="C77" s="178"/>
      <c r="D77" s="179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77">
        <f>Basplan!B78</f>
        <v>0</v>
      </c>
      <c r="C78" s="178"/>
      <c r="D78" s="179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77">
        <f>Basplan!B79</f>
        <v>0</v>
      </c>
      <c r="C79" s="178"/>
      <c r="D79" s="179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77">
        <f>Basplan!B80</f>
        <v>0</v>
      </c>
      <c r="C80" s="178"/>
      <c r="D80" s="179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77">
        <f>Basplan!B81</f>
        <v>0</v>
      </c>
      <c r="C81" s="178"/>
      <c r="D81" s="179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77">
        <f>Basplan!B82</f>
        <v>0</v>
      </c>
      <c r="C82" s="178"/>
      <c r="D82" s="179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6" t="s">
        <v>103</v>
      </c>
      <c r="C83" s="186"/>
      <c r="D83" s="187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6" zoomScaleNormal="100" workbookViewId="0">
      <selection activeCell="W35" sqref="W3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105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/>
      <c r="Y35" s="33"/>
      <c r="Z35" s="33"/>
      <c r="AA35" s="33"/>
      <c r="AB35" s="33"/>
      <c r="AC35" s="34"/>
      <c r="AD35" s="71">
        <f t="shared" si="0"/>
        <v>8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/>
      <c r="Z38" s="33"/>
      <c r="AA38" s="33"/>
      <c r="AB38" s="33"/>
      <c r="AC38" s="34"/>
      <c r="AD38" s="71">
        <f t="shared" si="0"/>
        <v>15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0"/>
        <v>6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76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5" workbookViewId="0">
      <selection activeCell="AH32" sqref="AH3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5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/>
      <c r="Y35" s="33"/>
      <c r="Z35" s="33"/>
      <c r="AA35" s="33"/>
      <c r="AB35" s="33"/>
      <c r="AC35" s="34"/>
      <c r="AD35" s="71">
        <f t="shared" si="1"/>
        <v>8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/>
      <c r="Z38" s="33"/>
      <c r="AA38" s="33"/>
      <c r="AB38" s="33"/>
      <c r="AC38" s="34"/>
      <c r="AD38" s="71">
        <f t="shared" si="1"/>
        <v>14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1"/>
        <v>6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94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44" workbookViewId="0">
      <selection activeCell="AF25" sqref="AF2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/>
      <c r="Y21" s="33"/>
      <c r="Z21" s="33"/>
      <c r="AA21" s="33"/>
      <c r="AB21" s="33"/>
      <c r="AC21" s="34"/>
      <c r="AD21" s="71">
        <f t="shared" si="0"/>
        <v>18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0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66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51" workbookViewId="0">
      <selection activeCell="Z38" sqref="Z3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6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/>
      <c r="Y33" s="33"/>
      <c r="Z33" s="33"/>
      <c r="AA33" s="33"/>
      <c r="AB33" s="33"/>
      <c r="AC33" s="34"/>
      <c r="AD33" s="71">
        <f t="shared" si="0"/>
        <v>2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/>
      <c r="Y35" s="33"/>
      <c r="Z35" s="33"/>
      <c r="AA35" s="33"/>
      <c r="AB35" s="33"/>
      <c r="AC35" s="34"/>
      <c r="AD35" s="71">
        <f t="shared" si="0"/>
        <v>4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/>
      <c r="Z38" s="33"/>
      <c r="AA38" s="33"/>
      <c r="AB38" s="33"/>
      <c r="AC38" s="34"/>
      <c r="AD38" s="71">
        <f t="shared" si="0"/>
        <v>22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0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97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B5" workbookViewId="0">
      <selection activeCell="W23" sqref="W2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/>
      <c r="Z24" s="33"/>
      <c r="AA24" s="33"/>
      <c r="AB24" s="33"/>
      <c r="AC24" s="34"/>
      <c r="AD24" s="71">
        <f t="shared" si="0"/>
        <v>7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/>
      <c r="Y38" s="33"/>
      <c r="Z38" s="33"/>
      <c r="AA38" s="33"/>
      <c r="AB38" s="33"/>
      <c r="AC38" s="34"/>
      <c r="AD38" s="71">
        <f t="shared" si="0"/>
        <v>8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/>
      <c r="Y45" s="33"/>
      <c r="Z45" s="33"/>
      <c r="AA45" s="33"/>
      <c r="AB45" s="33"/>
      <c r="AC45" s="34"/>
      <c r="AD45" s="71">
        <f t="shared" si="0"/>
        <v>2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0"/>
        <v>6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84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5" workbookViewId="0">
      <selection activeCell="W45" sqref="W4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/>
      <c r="Y38" s="33"/>
      <c r="Z38" s="33"/>
      <c r="AA38" s="33"/>
      <c r="AB38" s="33"/>
      <c r="AC38" s="34"/>
      <c r="AD38" s="71">
        <f t="shared" si="0"/>
        <v>4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/>
      <c r="Y45" s="33"/>
      <c r="Z45" s="33"/>
      <c r="AA45" s="33"/>
      <c r="AB45" s="33"/>
      <c r="AC45" s="34"/>
      <c r="AD45" s="71">
        <f t="shared" si="0"/>
        <v>6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/>
      <c r="Y48" s="33"/>
      <c r="Z48" s="33"/>
      <c r="AA48" s="33"/>
      <c r="AB48" s="33"/>
      <c r="AC48" s="34"/>
      <c r="AD48" s="71">
        <f t="shared" si="0"/>
        <v>6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90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2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2025-04-28T06:53:40Z</dcterms:modified>
  <cp:category/>
  <cp:contentStatus/>
</cp:coreProperties>
</file>