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kr93/Downloads/"/>
    </mc:Choice>
  </mc:AlternateContent>
  <xr:revisionPtr revIDLastSave="0" documentId="13_ncr:1_{86A789B0-B1FF-8142-AB3C-F373617C9235}" xr6:coauthVersionLast="47" xr6:coauthVersionMax="47" xr10:uidLastSave="{00000000-0000-0000-0000-000000000000}"/>
  <bookViews>
    <workbookView xWindow="-43280" yWindow="-22540" windowWidth="30320" windowHeight="20160" tabRatio="861" activeTab="13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G9" i="5"/>
  <c r="H9" i="5"/>
  <c r="I9" i="5"/>
  <c r="J9" i="5"/>
  <c r="K9" i="5"/>
  <c r="K83" i="5" s="1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A83" i="5" s="1"/>
  <c r="AB9" i="5"/>
  <c r="AC9" i="5"/>
  <c r="G10" i="5"/>
  <c r="H10" i="5"/>
  <c r="H83" i="5" s="1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Y83" i="5" s="1"/>
  <c r="Z12" i="5"/>
  <c r="AA12" i="5"/>
  <c r="AB12" i="5"/>
  <c r="AC12" i="5"/>
  <c r="G13" i="5"/>
  <c r="H13" i="5"/>
  <c r="I13" i="5"/>
  <c r="J13" i="5"/>
  <c r="K13" i="5"/>
  <c r="L13" i="5"/>
  <c r="M13" i="5"/>
  <c r="N13" i="5"/>
  <c r="O13" i="5"/>
  <c r="P13" i="5"/>
  <c r="Q13" i="5"/>
  <c r="R13" i="5"/>
  <c r="R83" i="5" s="1"/>
  <c r="S13" i="5"/>
  <c r="T13" i="5"/>
  <c r="U13" i="5"/>
  <c r="V13" i="5"/>
  <c r="W13" i="5"/>
  <c r="X13" i="5"/>
  <c r="Y13" i="5"/>
  <c r="Z13" i="5"/>
  <c r="AA13" i="5"/>
  <c r="AB13" i="5"/>
  <c r="AC13" i="5"/>
  <c r="P15" i="5"/>
  <c r="F83" i="1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7"/>
  <c r="B20" i="14"/>
  <c r="B19" i="17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AD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AD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AD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AD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AD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AD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83" i="11" s="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 s="1"/>
  <c r="X83" i="11"/>
  <c r="X13" i="19"/>
  <c r="W83" i="11"/>
  <c r="W13" i="19" s="1"/>
  <c r="V83" i="11"/>
  <c r="V13" i="19" s="1"/>
  <c r="U83" i="11"/>
  <c r="U13" i="19" s="1"/>
  <c r="T83" i="11"/>
  <c r="T13" i="19"/>
  <c r="S83" i="11"/>
  <c r="S13" i="19"/>
  <c r="R83" i="11"/>
  <c r="R13" i="19"/>
  <c r="Q83" i="11"/>
  <c r="Q13" i="19" s="1"/>
  <c r="P83" i="11"/>
  <c r="P13" i="19"/>
  <c r="O83" i="11"/>
  <c r="O13" i="19" s="1"/>
  <c r="N83" i="11"/>
  <c r="N13" i="19" s="1"/>
  <c r="M83" i="11"/>
  <c r="M13" i="19" s="1"/>
  <c r="L83" i="11"/>
  <c r="L13" i="19"/>
  <c r="K83" i="11"/>
  <c r="K13" i="19"/>
  <c r="J83" i="11"/>
  <c r="J13" i="19"/>
  <c r="I83" i="11"/>
  <c r="I13" i="19" s="1"/>
  <c r="H83" i="11"/>
  <c r="H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X34" i="19" s="1"/>
  <c r="W83" i="10"/>
  <c r="W12" i="19"/>
  <c r="V83" i="10"/>
  <c r="V12" i="19" s="1"/>
  <c r="U83" i="10"/>
  <c r="U12" i="19"/>
  <c r="T83" i="10"/>
  <c r="T12" i="19" s="1"/>
  <c r="S83" i="10"/>
  <c r="S12" i="19"/>
  <c r="R83" i="10"/>
  <c r="R12" i="19" s="1"/>
  <c r="Q83" i="10"/>
  <c r="Q12" i="19"/>
  <c r="P83" i="10"/>
  <c r="P12" i="19"/>
  <c r="O83" i="10"/>
  <c r="O12" i="19"/>
  <c r="N83" i="10"/>
  <c r="N12" i="19" s="1"/>
  <c r="M83" i="10"/>
  <c r="M12" i="19"/>
  <c r="L83" i="10"/>
  <c r="L12" i="19" s="1"/>
  <c r="K83" i="10"/>
  <c r="K12" i="19"/>
  <c r="J83" i="10"/>
  <c r="J12" i="19" s="1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83" i="9" s="1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 s="1"/>
  <c r="R83" i="9"/>
  <c r="R11" i="19"/>
  <c r="Q83" i="9"/>
  <c r="Q11" i="19"/>
  <c r="P83" i="9"/>
  <c r="P11" i="19" s="1"/>
  <c r="O83" i="9"/>
  <c r="O11" i="19"/>
  <c r="N83" i="9"/>
  <c r="N11" i="19"/>
  <c r="M83" i="9"/>
  <c r="M11" i="19"/>
  <c r="L83" i="9"/>
  <c r="L11" i="19"/>
  <c r="AD11" i="19" s="1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83" i="8" s="1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 s="1"/>
  <c r="V83" i="8"/>
  <c r="V10" i="19"/>
  <c r="U83" i="8"/>
  <c r="U10" i="19" s="1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 s="1"/>
  <c r="L83" i="8"/>
  <c r="L10" i="19"/>
  <c r="K83" i="8"/>
  <c r="K10" i="19"/>
  <c r="J83" i="8"/>
  <c r="J10" i="19"/>
  <c r="AD10" i="19" s="1"/>
  <c r="I83" i="8"/>
  <c r="I10" i="19"/>
  <c r="H83" i="8"/>
  <c r="H10" i="19"/>
  <c r="G83" i="8"/>
  <c r="G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H83" i="15"/>
  <c r="H8" i="19"/>
  <c r="G83" i="15"/>
  <c r="G8" i="19" s="1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7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D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83" i="5"/>
  <c r="H20" i="5"/>
  <c r="H19" i="5"/>
  <c r="H18" i="5"/>
  <c r="H17" i="5"/>
  <c r="H16" i="5"/>
  <c r="H15" i="5"/>
  <c r="H14" i="5"/>
  <c r="G20" i="5"/>
  <c r="G19" i="5"/>
  <c r="AD19" i="5"/>
  <c r="G18" i="5"/>
  <c r="G17" i="5"/>
  <c r="G16" i="5"/>
  <c r="G15" i="5"/>
  <c r="AD15" i="5"/>
  <c r="G14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83" i="7" s="1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V83" i="7"/>
  <c r="V9" i="19"/>
  <c r="U83" i="7"/>
  <c r="U9" i="19"/>
  <c r="T83" i="7"/>
  <c r="T9" i="19"/>
  <c r="S83" i="7"/>
  <c r="S9" i="19"/>
  <c r="R83" i="7"/>
  <c r="R9" i="19" s="1"/>
  <c r="Q83" i="7"/>
  <c r="Q9" i="19"/>
  <c r="P83" i="7"/>
  <c r="P9" i="19"/>
  <c r="O83" i="7"/>
  <c r="O9" i="19"/>
  <c r="N83" i="7"/>
  <c r="N9" i="19" s="1"/>
  <c r="M83" i="7"/>
  <c r="M9" i="19"/>
  <c r="L83" i="7"/>
  <c r="L9" i="19" s="1"/>
  <c r="K83" i="7"/>
  <c r="K9" i="19" s="1"/>
  <c r="J83" i="7"/>
  <c r="J9" i="19" s="1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B34" i="19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B8" i="9"/>
  <c r="B8" i="15"/>
  <c r="AD16" i="5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B9" i="7"/>
  <c r="B40" i="15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AA34" i="19"/>
  <c r="B22" i="15"/>
  <c r="B54" i="15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4" i="5"/>
  <c r="AD18" i="5"/>
  <c r="B19" i="7"/>
  <c r="B51" i="7"/>
  <c r="H34" i="19"/>
  <c r="Z34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13" i="19" l="1"/>
  <c r="O83" i="5"/>
  <c r="V83" i="5"/>
  <c r="U83" i="5"/>
  <c r="M83" i="5"/>
  <c r="T83" i="5"/>
  <c r="Z83" i="5"/>
  <c r="Y34" i="19"/>
  <c r="AB83" i="5"/>
  <c r="O34" i="19"/>
  <c r="AD12" i="19"/>
  <c r="Q34" i="19"/>
  <c r="X83" i="5"/>
  <c r="N34" i="19"/>
  <c r="R34" i="19"/>
  <c r="S34" i="19"/>
  <c r="U34" i="19"/>
  <c r="V34" i="19"/>
  <c r="W34" i="19"/>
  <c r="I34" i="19"/>
  <c r="W83" i="5"/>
  <c r="K34" i="19"/>
  <c r="P34" i="19"/>
  <c r="M34" i="19"/>
  <c r="J34" i="19"/>
  <c r="AD9" i="19"/>
  <c r="L34" i="19"/>
  <c r="J83" i="5"/>
  <c r="AD8" i="19"/>
  <c r="AD34" i="19" s="1"/>
  <c r="G34" i="19"/>
  <c r="AD10" i="5"/>
  <c r="AD13" i="5"/>
  <c r="AD12" i="5"/>
  <c r="S83" i="5"/>
  <c r="Q83" i="5"/>
  <c r="AD9" i="5"/>
  <c r="P83" i="5"/>
  <c r="AD11" i="5"/>
  <c r="G83" i="5"/>
  <c r="N83" i="5"/>
  <c r="AD8" i="5"/>
  <c r="L83" i="5"/>
  <c r="I83" i="5"/>
  <c r="T34" i="19"/>
  <c r="AE83" i="1"/>
  <c r="AD83" i="5" l="1"/>
</calcChain>
</file>

<file path=xl/sharedStrings.xml><?xml version="1.0" encoding="utf-8"?>
<sst xmlns="http://schemas.openxmlformats.org/spreadsheetml/2006/main" count="306" uniqueCount="122">
  <si>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</si>
  <si>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</si>
  <si>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</si>
  <si>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</si>
  <si>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</si>
  <si>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</si>
  <si>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</si>
  <si>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</si>
  <si>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</si>
  <si>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1.3</t>
  </si>
  <si>
    <t>Ebba Lundberg, 2025-03-31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</si>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</sst>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4" borderId="31" xfId="0" applyFill="1" applyBorder="1"/>
    <xf numFmtId="0" fontId="0" fillId="4" borderId="42" xfId="0" applyFill="1" applyBorder="1"/>
    <xf numFmtId="0" fontId="0" fillId="4" borderId="46" xfId="0" applyFill="1" applyBorder="1"/>
    <xf numFmtId="0" fontId="0" fillId="4" borderId="28" xfId="0" applyFill="1" applyBorder="1"/>
    <xf numFmtId="0" fontId="0" fillId="4" borderId="44" xfId="0" applyFill="1" applyBorder="1"/>
    <xf numFmtId="0" fontId="10" fillId="4" borderId="1" xfId="0" applyFont="1" applyFill="1" applyBorder="1" applyProtection="1"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Protection="1">
      <protection locked="0"/>
    </xf>
    <xf numFmtId="0" fontId="8" fillId="4" borderId="30" xfId="0" applyFont="1" applyFill="1" applyBorder="1" applyProtection="1">
      <protection locked="0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237</c:v>
                </c:pt>
                <c:pt idx="14">
                  <c:v>212</c:v>
                </c:pt>
                <c:pt idx="15">
                  <c:v>37</c:v>
                </c:pt>
                <c:pt idx="16">
                  <c:v>177</c:v>
                </c:pt>
                <c:pt idx="17">
                  <c:v>157</c:v>
                </c:pt>
                <c:pt idx="18">
                  <c:v>198</c:v>
                </c:pt>
                <c:pt idx="19">
                  <c:v>133</c:v>
                </c:pt>
                <c:pt idx="20">
                  <c:v>133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opLeftCell="A33" workbookViewId="0">
      <selection activeCell="T31" sqref="T31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61.83203125" customWidth="1"/>
    <col min="5" max="5" width="18.1640625" hidden="1" customWidth="1"/>
    <col min="6" max="6" width="9.6640625" customWidth="1"/>
    <col min="7" max="7" width="10.33203125" customWidth="1"/>
    <col min="8" max="8" width="4.6640625" customWidth="1"/>
    <col min="9" max="9" width="4.83203125" customWidth="1"/>
    <col min="10" max="10" width="4.5" customWidth="1"/>
    <col min="11" max="13" width="4.33203125" customWidth="1"/>
    <col min="14" max="15" width="4.5" customWidth="1"/>
    <col min="16" max="16" width="4.33203125" customWidth="1"/>
    <col min="17" max="19" width="4.5" customWidth="1"/>
    <col min="20" max="20" width="4.33203125" customWidth="1"/>
    <col min="21" max="30" width="4.5" customWidth="1"/>
    <col min="31" max="31" width="3.5" customWidth="1"/>
  </cols>
  <sheetData>
    <row r="1" spans="1:31" s="2" customFormat="1" ht="18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4"/>
    </row>
    <row r="2" spans="1:31" s="2" customFormat="1" ht="19" thickBot="1" x14ac:dyDescent="0.25">
      <c r="A2" s="166" t="s">
        <v>1</v>
      </c>
      <c r="B2" s="167"/>
      <c r="C2" s="40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6"/>
    </row>
    <row r="3" spans="1:31" ht="16" x14ac:dyDescent="0.2">
      <c r="A3" s="168" t="s">
        <v>2</v>
      </c>
      <c r="B3" s="169"/>
      <c r="C3" s="41"/>
      <c r="D3" s="206" t="s">
        <v>3</v>
      </c>
      <c r="E3" s="206"/>
      <c r="F3" s="207"/>
      <c r="G3" s="168" t="s">
        <v>4</v>
      </c>
      <c r="H3" s="169"/>
      <c r="I3" s="198">
        <v>45747</v>
      </c>
      <c r="J3" s="198"/>
      <c r="K3" s="198"/>
      <c r="L3" s="198"/>
      <c r="M3" s="198"/>
      <c r="N3" s="198"/>
      <c r="O3" s="199"/>
      <c r="P3" s="168" t="s">
        <v>5</v>
      </c>
      <c r="Q3" s="169"/>
      <c r="R3" s="169"/>
      <c r="S3" s="169"/>
      <c r="T3" s="169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4"/>
    </row>
    <row r="4" spans="1:31" ht="16" x14ac:dyDescent="0.2">
      <c r="A4" s="187" t="s">
        <v>6</v>
      </c>
      <c r="B4" s="188"/>
      <c r="C4" s="41"/>
      <c r="D4" s="179" t="s">
        <v>7</v>
      </c>
      <c r="E4" s="179"/>
      <c r="F4" s="180"/>
      <c r="G4" s="187" t="s">
        <v>8</v>
      </c>
      <c r="H4" s="188"/>
      <c r="I4" s="200" t="s">
        <v>9</v>
      </c>
      <c r="J4" s="200"/>
      <c r="K4" s="200"/>
      <c r="L4" s="200"/>
      <c r="M4" s="200"/>
      <c r="N4" s="200"/>
      <c r="O4" s="201"/>
      <c r="P4" s="42"/>
      <c r="Q4" s="178" t="s">
        <v>10</v>
      </c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43"/>
    </row>
    <row r="5" spans="1:31" ht="17" thickBot="1" x14ac:dyDescent="0.25">
      <c r="A5" s="183" t="s">
        <v>11</v>
      </c>
      <c r="B5" s="184"/>
      <c r="C5" s="44"/>
      <c r="D5" s="181" t="s">
        <v>12</v>
      </c>
      <c r="E5" s="181"/>
      <c r="F5" s="182"/>
      <c r="G5" s="183" t="s">
        <v>13</v>
      </c>
      <c r="H5" s="184"/>
      <c r="I5" s="181" t="s">
        <v>14</v>
      </c>
      <c r="J5" s="181"/>
      <c r="K5" s="181"/>
      <c r="L5" s="181"/>
      <c r="M5" s="181"/>
      <c r="N5" s="181"/>
      <c r="O5" s="182"/>
      <c r="P5" s="175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7"/>
    </row>
    <row r="6" spans="1:31" s="1" customFormat="1" ht="17" thickBot="1" x14ac:dyDescent="0.25">
      <c r="A6" s="157" t="s">
        <v>15</v>
      </c>
      <c r="B6" s="158"/>
      <c r="C6" s="158"/>
      <c r="D6" s="158"/>
      <c r="E6" s="45"/>
      <c r="F6" s="46" t="s">
        <v>16</v>
      </c>
      <c r="G6" s="47" t="s">
        <v>17</v>
      </c>
      <c r="H6" s="157" t="s">
        <v>18</v>
      </c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9"/>
    </row>
    <row r="7" spans="1:31" ht="14" thickBot="1" x14ac:dyDescent="0.2">
      <c r="A7" s="48" t="s">
        <v>19</v>
      </c>
      <c r="B7" s="160" t="s">
        <v>20</v>
      </c>
      <c r="C7" s="161"/>
      <c r="D7" s="16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x14ac:dyDescent="0.15">
      <c r="A8" s="53"/>
      <c r="B8" s="202" t="s">
        <v>23</v>
      </c>
      <c r="C8" s="203"/>
      <c r="D8" s="204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00" t="s">
        <v>25</v>
      </c>
      <c r="T8" s="100"/>
      <c r="U8" s="12"/>
      <c r="V8" s="12"/>
      <c r="W8" s="107" t="s">
        <v>26</v>
      </c>
      <c r="X8" s="12"/>
      <c r="Y8" s="12"/>
      <c r="Z8" s="12"/>
      <c r="AA8" s="12"/>
      <c r="AB8" s="12"/>
      <c r="AC8" s="100" t="s">
        <v>25</v>
      </c>
      <c r="AD8" s="105"/>
      <c r="AE8" s="54">
        <f t="shared" ref="AE8:AE20" si="0">SUM(H8:AD8)</f>
        <v>0</v>
      </c>
    </row>
    <row r="9" spans="1:31" x14ac:dyDescent="0.15">
      <c r="A9" s="63"/>
      <c r="B9" s="170" t="s">
        <v>27</v>
      </c>
      <c r="C9" s="171"/>
      <c r="D9" s="172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1" t="s">
        <v>29</v>
      </c>
      <c r="T9" s="101"/>
      <c r="U9" s="7"/>
      <c r="V9" s="7"/>
      <c r="W9" s="108" t="s">
        <v>30</v>
      </c>
      <c r="X9" s="7"/>
      <c r="Y9" s="7"/>
      <c r="Z9" s="7"/>
      <c r="AA9" s="7"/>
      <c r="AB9" s="7"/>
      <c r="AC9" s="101" t="s">
        <v>29</v>
      </c>
      <c r="AD9" s="106"/>
      <c r="AE9" s="55">
        <f t="shared" si="0"/>
        <v>0</v>
      </c>
    </row>
    <row r="10" spans="1:31" x14ac:dyDescent="0.15">
      <c r="A10" s="63"/>
      <c r="B10" s="170" t="s">
        <v>31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1" t="s">
        <v>32</v>
      </c>
      <c r="T10" s="101"/>
      <c r="U10" s="7"/>
      <c r="V10" s="7"/>
      <c r="W10" s="108" t="s">
        <v>33</v>
      </c>
      <c r="X10" s="7"/>
      <c r="Y10" s="7"/>
      <c r="Z10" s="7"/>
      <c r="AA10" s="7"/>
      <c r="AB10" s="7"/>
      <c r="AC10" s="101" t="s">
        <v>32</v>
      </c>
      <c r="AD10" s="106"/>
      <c r="AE10" s="55">
        <f t="shared" si="0"/>
        <v>0</v>
      </c>
    </row>
    <row r="11" spans="1:31" x14ac:dyDescent="0.15">
      <c r="A11" s="63"/>
      <c r="B11" s="170" t="s">
        <v>34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1" t="s">
        <v>25</v>
      </c>
      <c r="T11" s="101"/>
      <c r="U11" s="7"/>
      <c r="V11" s="7"/>
      <c r="W11" s="108" t="s">
        <v>35</v>
      </c>
      <c r="X11" s="7"/>
      <c r="Y11" s="7"/>
      <c r="Z11" s="7"/>
      <c r="AA11" s="7"/>
      <c r="AB11" s="7"/>
      <c r="AC11" s="101" t="s">
        <v>25</v>
      </c>
      <c r="AD11" s="106"/>
      <c r="AE11" s="55">
        <f t="shared" si="0"/>
        <v>0</v>
      </c>
    </row>
    <row r="12" spans="1:31" ht="14.25" customHeight="1" x14ac:dyDescent="0.15">
      <c r="A12" s="63"/>
      <c r="B12" s="170" t="s">
        <v>36</v>
      </c>
      <c r="C12" s="171"/>
      <c r="D12" s="172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1" t="s">
        <v>37</v>
      </c>
      <c r="T12" s="101"/>
      <c r="U12" s="7"/>
      <c r="V12" s="7"/>
      <c r="W12" s="108"/>
      <c r="X12" s="7"/>
      <c r="Y12" s="7"/>
      <c r="Z12" s="7"/>
      <c r="AA12" s="7"/>
      <c r="AB12" s="7"/>
      <c r="AC12" s="101" t="s">
        <v>37</v>
      </c>
      <c r="AD12" s="106"/>
      <c r="AE12" s="55">
        <f t="shared" si="0"/>
        <v>0</v>
      </c>
    </row>
    <row r="13" spans="1:31" x14ac:dyDescent="0.15">
      <c r="A13" s="63"/>
      <c r="B13" s="170" t="s">
        <v>38</v>
      </c>
      <c r="C13" s="171"/>
      <c r="D13" s="17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1" t="s">
        <v>26</v>
      </c>
      <c r="T13" s="101"/>
      <c r="U13" s="7"/>
      <c r="V13" s="7"/>
      <c r="W13" s="108"/>
      <c r="X13" s="7"/>
      <c r="Y13" s="7"/>
      <c r="Z13" s="7"/>
      <c r="AA13" s="7"/>
      <c r="AB13" s="7"/>
      <c r="AC13" s="101" t="s">
        <v>26</v>
      </c>
      <c r="AD13" s="106"/>
      <c r="AE13" s="55">
        <f t="shared" si="0"/>
        <v>0</v>
      </c>
    </row>
    <row r="14" spans="1:31" x14ac:dyDescent="0.15">
      <c r="A14" s="63"/>
      <c r="B14" s="189"/>
      <c r="C14" s="190"/>
      <c r="D14" s="191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1"/>
      <c r="T14" s="101"/>
      <c r="U14" s="7"/>
      <c r="V14" s="7"/>
      <c r="W14" s="108"/>
      <c r="X14" s="7"/>
      <c r="Y14" s="7"/>
      <c r="Z14" s="7"/>
      <c r="AA14" s="7"/>
      <c r="AB14" s="7"/>
      <c r="AC14" s="101"/>
      <c r="AD14" s="106"/>
      <c r="AE14" s="55">
        <f t="shared" si="0"/>
        <v>0</v>
      </c>
    </row>
    <row r="15" spans="1:31" x14ac:dyDescent="0.15">
      <c r="A15" s="63">
        <v>1</v>
      </c>
      <c r="B15" s="189" t="s">
        <v>39</v>
      </c>
      <c r="C15" s="190"/>
      <c r="D15" s="191"/>
      <c r="E15" s="5"/>
      <c r="F15" s="6">
        <v>80</v>
      </c>
      <c r="G15" s="15" t="s">
        <v>24</v>
      </c>
      <c r="H15" s="13"/>
      <c r="I15" s="7"/>
      <c r="J15" s="7"/>
      <c r="K15" s="7"/>
      <c r="L15" s="7"/>
      <c r="M15" s="7"/>
      <c r="N15" s="7"/>
      <c r="O15" s="121">
        <v>9</v>
      </c>
      <c r="P15" s="121">
        <v>10</v>
      </c>
      <c r="Q15" s="121">
        <v>11</v>
      </c>
      <c r="R15" s="121">
        <v>15</v>
      </c>
      <c r="S15" s="121">
        <v>2</v>
      </c>
      <c r="T15" s="101"/>
      <c r="U15" s="7"/>
      <c r="V15" s="7"/>
      <c r="W15" s="108"/>
      <c r="X15" s="7"/>
      <c r="Y15" s="7"/>
      <c r="Z15" s="7"/>
      <c r="AA15" s="7"/>
      <c r="AB15" s="7"/>
      <c r="AC15" s="101"/>
      <c r="AD15" s="106"/>
      <c r="AE15" s="55">
        <f t="shared" si="0"/>
        <v>47</v>
      </c>
    </row>
    <row r="16" spans="1:31" x14ac:dyDescent="0.15">
      <c r="A16" s="63"/>
      <c r="B16" s="163" t="s">
        <v>40</v>
      </c>
      <c r="C16" s="164"/>
      <c r="D16" s="165"/>
      <c r="E16" s="87"/>
      <c r="F16" s="88"/>
      <c r="G16" s="115"/>
      <c r="H16" s="9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2"/>
      <c r="AE16" s="86">
        <f t="shared" si="0"/>
        <v>0</v>
      </c>
    </row>
    <row r="17" spans="1:31" x14ac:dyDescent="0.15">
      <c r="A17" s="63">
        <v>2</v>
      </c>
      <c r="B17" s="189" t="s">
        <v>41</v>
      </c>
      <c r="C17" s="190"/>
      <c r="D17" s="191"/>
      <c r="E17" s="5"/>
      <c r="F17" s="6">
        <v>10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1"/>
      <c r="T17" s="101"/>
      <c r="U17" s="151">
        <v>10</v>
      </c>
      <c r="V17" s="7"/>
      <c r="W17" s="108"/>
      <c r="X17" s="7"/>
      <c r="Y17" s="7"/>
      <c r="Z17" s="7"/>
      <c r="AA17" s="7"/>
      <c r="AB17" s="7"/>
      <c r="AC17" s="101"/>
      <c r="AD17" s="106"/>
      <c r="AE17" s="55">
        <f t="shared" si="0"/>
        <v>10</v>
      </c>
    </row>
    <row r="18" spans="1:31" x14ac:dyDescent="0.15">
      <c r="A18" s="63">
        <v>3</v>
      </c>
      <c r="B18" s="170" t="s">
        <v>43</v>
      </c>
      <c r="C18" s="171"/>
      <c r="D18" s="172"/>
      <c r="E18" s="5"/>
      <c r="F18" s="6">
        <v>90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1"/>
      <c r="T18" s="101"/>
      <c r="U18" s="121">
        <v>60</v>
      </c>
      <c r="V18" s="121">
        <v>30</v>
      </c>
      <c r="W18" s="108"/>
      <c r="X18" s="7"/>
      <c r="Y18" s="7"/>
      <c r="Z18" s="7"/>
      <c r="AA18" s="7"/>
      <c r="AB18" s="7"/>
      <c r="AC18" s="101"/>
      <c r="AD18" s="106"/>
      <c r="AE18" s="55">
        <f t="shared" si="0"/>
        <v>90</v>
      </c>
    </row>
    <row r="19" spans="1:31" x14ac:dyDescent="0.15">
      <c r="A19" s="63">
        <v>4</v>
      </c>
      <c r="B19" s="194" t="s">
        <v>44</v>
      </c>
      <c r="C19" s="190"/>
      <c r="D19" s="191"/>
      <c r="E19" s="5"/>
      <c r="F19" s="6">
        <v>35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1"/>
      <c r="T19" s="149"/>
      <c r="U19" s="7"/>
      <c r="V19" s="121">
        <v>35</v>
      </c>
      <c r="W19" s="108"/>
      <c r="X19" s="7"/>
      <c r="Y19" s="7"/>
      <c r="Z19" s="7"/>
      <c r="AA19" s="7"/>
      <c r="AB19" s="7"/>
      <c r="AC19" s="101"/>
      <c r="AD19" s="106"/>
      <c r="AE19" s="55">
        <f>SUM(H19:AD19)</f>
        <v>35</v>
      </c>
    </row>
    <row r="20" spans="1:31" x14ac:dyDescent="0.15">
      <c r="A20" s="63">
        <v>5</v>
      </c>
      <c r="B20" s="205" t="s">
        <v>46</v>
      </c>
      <c r="C20" s="171"/>
      <c r="D20" s="172"/>
      <c r="E20" s="5"/>
      <c r="F20" s="6">
        <v>30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1"/>
      <c r="T20" s="149"/>
      <c r="U20" s="7"/>
      <c r="V20" s="121">
        <v>30</v>
      </c>
      <c r="W20" s="108"/>
      <c r="X20" s="7"/>
      <c r="Y20" s="7"/>
      <c r="Z20" s="7"/>
      <c r="AA20" s="7"/>
      <c r="AB20" s="7"/>
      <c r="AC20" s="101"/>
      <c r="AD20" s="106"/>
      <c r="AE20" s="55">
        <f t="shared" si="0"/>
        <v>30</v>
      </c>
    </row>
    <row r="21" spans="1:31" x14ac:dyDescent="0.15">
      <c r="A21" s="63">
        <v>6</v>
      </c>
      <c r="B21" s="170" t="s">
        <v>48</v>
      </c>
      <c r="C21" s="171"/>
      <c r="D21" s="172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1"/>
      <c r="T21" s="101"/>
      <c r="U21" s="7"/>
      <c r="V21" s="7"/>
      <c r="W21" s="108"/>
      <c r="X21" s="7"/>
      <c r="Y21" s="7"/>
      <c r="Z21" s="7"/>
      <c r="AA21" s="124">
        <v>35</v>
      </c>
      <c r="AB21" s="7"/>
      <c r="AC21" s="101"/>
      <c r="AD21" s="106"/>
      <c r="AE21" s="55">
        <f t="shared" ref="AE21:AE27" si="1">SUM(H21:AD21)</f>
        <v>35</v>
      </c>
    </row>
    <row r="22" spans="1:31" x14ac:dyDescent="0.15">
      <c r="A22" s="63"/>
      <c r="B22" s="195" t="s">
        <v>49</v>
      </c>
      <c r="C22" s="196"/>
      <c r="D22" s="197"/>
      <c r="E22" s="87"/>
      <c r="F22" s="88"/>
      <c r="G22" s="89"/>
      <c r="H22" s="90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2"/>
      <c r="AE22" s="55">
        <f t="shared" si="1"/>
        <v>0</v>
      </c>
    </row>
    <row r="23" spans="1:31" x14ac:dyDescent="0.15">
      <c r="A23" s="63">
        <v>7</v>
      </c>
      <c r="B23" s="135" t="s">
        <v>50</v>
      </c>
      <c r="C23" s="136"/>
      <c r="D23" s="137"/>
      <c r="E23" s="5"/>
      <c r="F23" s="6">
        <v>40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1"/>
      <c r="T23" s="101"/>
      <c r="U23" s="121">
        <v>40</v>
      </c>
      <c r="V23" s="7"/>
      <c r="W23" s="108"/>
      <c r="X23" s="7"/>
      <c r="Y23" s="7"/>
      <c r="Z23" s="7"/>
      <c r="AA23" s="7"/>
      <c r="AB23" s="7"/>
      <c r="AC23" s="101"/>
      <c r="AD23" s="106"/>
      <c r="AE23" s="55">
        <f t="shared" si="1"/>
        <v>40</v>
      </c>
    </row>
    <row r="24" spans="1:31" x14ac:dyDescent="0.15">
      <c r="A24" s="63">
        <v>8</v>
      </c>
      <c r="B24" s="135" t="s">
        <v>52</v>
      </c>
      <c r="C24" s="136"/>
      <c r="D24" s="137"/>
      <c r="E24" s="5"/>
      <c r="F24" s="6">
        <v>60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1"/>
      <c r="T24" s="150"/>
      <c r="U24" s="121">
        <v>30</v>
      </c>
      <c r="V24" s="121">
        <v>30</v>
      </c>
      <c r="W24" s="108"/>
      <c r="X24" s="7"/>
      <c r="Y24" s="7"/>
      <c r="Z24" s="7"/>
      <c r="AA24" s="7"/>
      <c r="AB24" s="7"/>
      <c r="AC24" s="101"/>
      <c r="AD24" s="106"/>
      <c r="AE24" s="55">
        <f t="shared" si="1"/>
        <v>60</v>
      </c>
    </row>
    <row r="25" spans="1:31" x14ac:dyDescent="0.15">
      <c r="A25" s="63">
        <v>9</v>
      </c>
      <c r="B25" s="81" t="s">
        <v>53</v>
      </c>
      <c r="C25" s="82"/>
      <c r="D25" s="83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1"/>
      <c r="T25" s="101"/>
      <c r="V25" s="121">
        <v>20</v>
      </c>
      <c r="W25" s="108"/>
      <c r="X25" s="7"/>
      <c r="Y25" s="7"/>
      <c r="AA25" s="7"/>
      <c r="AB25" s="7"/>
      <c r="AC25" s="101"/>
      <c r="AD25" s="106"/>
      <c r="AE25" s="55">
        <f t="shared" si="1"/>
        <v>20</v>
      </c>
    </row>
    <row r="26" spans="1:31" x14ac:dyDescent="0.15">
      <c r="A26" s="63">
        <v>10</v>
      </c>
      <c r="B26" s="81" t="s">
        <v>54</v>
      </c>
      <c r="C26" s="82"/>
      <c r="D26" s="83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1"/>
      <c r="T26" s="101"/>
      <c r="U26" s="125"/>
      <c r="V26" s="125"/>
      <c r="W26" s="124">
        <v>20</v>
      </c>
      <c r="X26" s="7"/>
      <c r="Y26" s="7"/>
      <c r="Z26" s="7"/>
      <c r="AA26" s="7"/>
      <c r="AB26" s="7"/>
      <c r="AC26" s="101"/>
      <c r="AD26" s="106"/>
      <c r="AE26" s="55">
        <f t="shared" si="1"/>
        <v>20</v>
      </c>
    </row>
    <row r="27" spans="1:31" x14ac:dyDescent="0.15">
      <c r="A27" s="63">
        <v>11</v>
      </c>
      <c r="B27" s="81" t="s">
        <v>55</v>
      </c>
      <c r="C27" s="82"/>
      <c r="D27" s="83"/>
      <c r="E27" s="5"/>
      <c r="F27" s="6">
        <v>80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1"/>
      <c r="T27" s="101"/>
      <c r="U27" s="125"/>
      <c r="V27" s="125"/>
      <c r="W27" s="108"/>
      <c r="Y27" s="124">
        <v>60</v>
      </c>
      <c r="Z27" s="124">
        <v>20</v>
      </c>
      <c r="AA27" s="7"/>
      <c r="AB27" s="7"/>
      <c r="AC27" s="101"/>
      <c r="AD27" s="106"/>
      <c r="AE27" s="55">
        <f t="shared" si="1"/>
        <v>80</v>
      </c>
    </row>
    <row r="28" spans="1:31" x14ac:dyDescent="0.15">
      <c r="A28" s="148"/>
      <c r="B28" s="132" t="s">
        <v>56</v>
      </c>
      <c r="C28" s="133"/>
      <c r="D28" s="134"/>
      <c r="E28" s="87"/>
      <c r="F28" s="88"/>
      <c r="G28" s="89"/>
      <c r="H28" s="90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2"/>
      <c r="AE28" s="55">
        <f>SUM(H28:AD28)</f>
        <v>0</v>
      </c>
    </row>
    <row r="29" spans="1:31" x14ac:dyDescent="0.15">
      <c r="A29" s="63">
        <v>12</v>
      </c>
      <c r="B29" s="81" t="s">
        <v>57</v>
      </c>
      <c r="C29" s="82"/>
      <c r="D29" s="83"/>
      <c r="E29" s="5"/>
      <c r="F29" s="6">
        <v>40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1"/>
      <c r="T29" s="101"/>
      <c r="U29" s="121">
        <v>40</v>
      </c>
      <c r="V29" s="7"/>
      <c r="W29" s="108"/>
      <c r="X29" s="7"/>
      <c r="Y29" s="7"/>
      <c r="Z29" s="7"/>
      <c r="AA29" s="7"/>
      <c r="AB29" s="7"/>
      <c r="AC29" s="101"/>
      <c r="AD29" s="106"/>
      <c r="AE29" s="55">
        <f>SUM(H29:AD29)</f>
        <v>40</v>
      </c>
    </row>
    <row r="30" spans="1:31" x14ac:dyDescent="0.15">
      <c r="A30" s="63"/>
      <c r="B30" s="132" t="s">
        <v>59</v>
      </c>
      <c r="C30" s="133"/>
      <c r="D30" s="134"/>
      <c r="E30" s="87"/>
      <c r="F30" s="88"/>
      <c r="G30" s="89"/>
      <c r="H30" s="90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2"/>
      <c r="AE30" s="55">
        <f>SUM(H30:AD30)</f>
        <v>0</v>
      </c>
    </row>
    <row r="31" spans="1:31" x14ac:dyDescent="0.15">
      <c r="A31" s="63">
        <v>13</v>
      </c>
      <c r="B31" s="145" t="s">
        <v>60</v>
      </c>
      <c r="C31" s="146"/>
      <c r="D31" s="147"/>
      <c r="E31" s="5"/>
      <c r="F31" s="6">
        <v>40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1"/>
      <c r="T31" s="101"/>
      <c r="U31" s="121">
        <v>40</v>
      </c>
      <c r="V31" s="7"/>
      <c r="W31" s="108"/>
      <c r="X31" s="7"/>
      <c r="Y31" s="7"/>
      <c r="Z31" s="7"/>
      <c r="AA31" s="7"/>
      <c r="AB31" s="7"/>
      <c r="AC31" s="101"/>
      <c r="AD31" s="106"/>
      <c r="AE31" s="55">
        <f t="shared" ref="AE31:AE38" si="2">SUM(H31:AD31)</f>
        <v>40</v>
      </c>
    </row>
    <row r="32" spans="1:31" x14ac:dyDescent="0.15">
      <c r="A32" s="63">
        <v>14</v>
      </c>
      <c r="B32" s="145" t="s">
        <v>61</v>
      </c>
      <c r="C32" s="146"/>
      <c r="D32" s="147"/>
      <c r="E32" s="5"/>
      <c r="F32" s="6">
        <v>60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1"/>
      <c r="T32" s="101"/>
      <c r="V32" s="7"/>
      <c r="W32" s="108"/>
      <c r="X32" s="124">
        <v>60</v>
      </c>
      <c r="Y32" s="7"/>
      <c r="Z32" s="7"/>
      <c r="AA32" s="7"/>
      <c r="AB32" s="7"/>
      <c r="AC32" s="101"/>
      <c r="AD32" s="106"/>
      <c r="AE32" s="55">
        <f t="shared" si="2"/>
        <v>60</v>
      </c>
    </row>
    <row r="33" spans="1:31" x14ac:dyDescent="0.15">
      <c r="A33" s="63">
        <v>15</v>
      </c>
      <c r="B33" s="135" t="s">
        <v>62</v>
      </c>
      <c r="C33" s="136"/>
      <c r="D33" s="137"/>
      <c r="E33" s="5"/>
      <c r="F33" s="6">
        <v>120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1"/>
      <c r="T33" s="101"/>
      <c r="U33" s="7"/>
      <c r="W33" s="108"/>
      <c r="X33" s="124">
        <v>60</v>
      </c>
      <c r="Y33" s="124">
        <v>60</v>
      </c>
      <c r="Z33" s="7"/>
      <c r="AA33" s="7"/>
      <c r="AB33" s="7"/>
      <c r="AC33" s="101"/>
      <c r="AD33" s="106"/>
      <c r="AE33" s="55">
        <f t="shared" si="2"/>
        <v>120</v>
      </c>
    </row>
    <row r="34" spans="1:31" x14ac:dyDescent="0.15">
      <c r="A34" s="63">
        <v>16</v>
      </c>
      <c r="B34" s="135" t="s">
        <v>63</v>
      </c>
      <c r="C34" s="136"/>
      <c r="D34" s="137"/>
      <c r="E34" s="5"/>
      <c r="F34" s="6">
        <v>60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1"/>
      <c r="T34" s="101"/>
      <c r="U34" s="7"/>
      <c r="V34" s="7"/>
      <c r="W34" s="108"/>
      <c r="X34" s="124">
        <v>40</v>
      </c>
      <c r="Y34" s="124">
        <v>20</v>
      </c>
      <c r="Z34" s="7"/>
      <c r="AA34" s="7"/>
      <c r="AB34" s="7"/>
      <c r="AC34" s="101"/>
      <c r="AD34" s="106"/>
      <c r="AE34" s="55">
        <f t="shared" si="2"/>
        <v>60</v>
      </c>
    </row>
    <row r="35" spans="1:31" x14ac:dyDescent="0.15">
      <c r="A35" s="63">
        <v>17</v>
      </c>
      <c r="B35" s="135" t="s">
        <v>64</v>
      </c>
      <c r="C35" s="136"/>
      <c r="D35" s="137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1"/>
      <c r="T35" s="101"/>
      <c r="U35" s="7"/>
      <c r="V35" s="7"/>
      <c r="W35" s="108"/>
      <c r="X35" s="7"/>
      <c r="Y35" s="7"/>
      <c r="Z35" s="124">
        <v>40</v>
      </c>
      <c r="AA35" s="124">
        <v>20</v>
      </c>
      <c r="AB35" s="7"/>
      <c r="AC35" s="101"/>
      <c r="AD35" s="106"/>
      <c r="AE35" s="55">
        <f t="shared" si="2"/>
        <v>60</v>
      </c>
    </row>
    <row r="36" spans="1:31" x14ac:dyDescent="0.15">
      <c r="A36" s="63"/>
      <c r="B36" s="142" t="s">
        <v>65</v>
      </c>
      <c r="C36" s="143"/>
      <c r="D36" s="144"/>
      <c r="E36" s="87"/>
      <c r="F36" s="88"/>
      <c r="G36" s="89"/>
      <c r="H36" s="90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2"/>
      <c r="AE36" s="55">
        <f t="shared" si="2"/>
        <v>0</v>
      </c>
    </row>
    <row r="37" spans="1:31" x14ac:dyDescent="0.15">
      <c r="A37" s="63">
        <v>18</v>
      </c>
      <c r="B37" s="81" t="s">
        <v>66</v>
      </c>
      <c r="C37" s="82"/>
      <c r="D37" s="83"/>
      <c r="E37" s="5"/>
      <c r="F37" s="6">
        <v>50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1"/>
      <c r="T37" s="101"/>
      <c r="U37" s="7"/>
      <c r="V37" s="124">
        <v>50</v>
      </c>
      <c r="W37" s="108"/>
      <c r="X37" s="7"/>
      <c r="Y37" s="7"/>
      <c r="Z37" s="7"/>
      <c r="AA37" s="7"/>
      <c r="AB37" s="7"/>
      <c r="AC37" s="101"/>
      <c r="AD37" s="106"/>
      <c r="AE37" s="55">
        <f t="shared" si="2"/>
        <v>50</v>
      </c>
    </row>
    <row r="38" spans="1:31" x14ac:dyDescent="0.15">
      <c r="A38" s="63">
        <v>19</v>
      </c>
      <c r="B38" s="81" t="s">
        <v>67</v>
      </c>
      <c r="C38" s="82"/>
      <c r="D38" s="83"/>
      <c r="E38" s="5"/>
      <c r="F38" s="6">
        <v>80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1"/>
      <c r="T38" s="101"/>
      <c r="U38" s="7"/>
      <c r="V38" s="7"/>
      <c r="W38" s="108"/>
      <c r="X38" s="7"/>
      <c r="Y38" s="7"/>
      <c r="Z38" s="124">
        <v>80</v>
      </c>
      <c r="AA38" s="7"/>
      <c r="AB38" s="7"/>
      <c r="AC38" s="101"/>
      <c r="AD38" s="106"/>
      <c r="AE38" s="55">
        <f t="shared" si="2"/>
        <v>80</v>
      </c>
    </row>
    <row r="39" spans="1:31" x14ac:dyDescent="0.15">
      <c r="A39" s="63">
        <v>20</v>
      </c>
      <c r="B39" s="139" t="s">
        <v>68</v>
      </c>
      <c r="C39" s="140"/>
      <c r="D39" s="141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1"/>
      <c r="T39" s="101"/>
      <c r="U39" s="7"/>
      <c r="V39" s="7"/>
      <c r="W39" s="108"/>
      <c r="X39" s="7"/>
      <c r="Y39" s="7"/>
      <c r="Z39" s="124">
        <v>40</v>
      </c>
      <c r="AA39" s="124">
        <v>30</v>
      </c>
      <c r="AB39" s="7"/>
      <c r="AC39" s="101"/>
      <c r="AD39" s="106"/>
      <c r="AE39" s="55">
        <f t="shared" ref="AE39:AE55" si="3">SUM(H39:AD39)</f>
        <v>70</v>
      </c>
    </row>
    <row r="40" spans="1:31" x14ac:dyDescent="0.15">
      <c r="A40" s="63"/>
      <c r="B40" s="132" t="s">
        <v>69</v>
      </c>
      <c r="C40" s="133"/>
      <c r="D40" s="134"/>
      <c r="E40" s="87"/>
      <c r="F40" s="88"/>
      <c r="G40" s="89"/>
      <c r="H40" s="90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2"/>
      <c r="AE40" s="55">
        <f t="shared" si="3"/>
        <v>0</v>
      </c>
    </row>
    <row r="41" spans="1:31" x14ac:dyDescent="0.15">
      <c r="A41" s="63">
        <v>21</v>
      </c>
      <c r="B41" s="81" t="s">
        <v>70</v>
      </c>
      <c r="C41" s="82"/>
      <c r="D41" s="83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1"/>
      <c r="T41" s="101"/>
      <c r="U41" s="7"/>
      <c r="V41" s="7"/>
      <c r="W41" s="108"/>
      <c r="X41" s="7"/>
      <c r="Y41" s="7"/>
      <c r="Z41" s="7"/>
      <c r="AA41" s="124">
        <v>20</v>
      </c>
      <c r="AB41" s="124">
        <v>10</v>
      </c>
      <c r="AC41" s="128"/>
      <c r="AD41" s="129"/>
      <c r="AE41" s="55">
        <f t="shared" si="3"/>
        <v>30</v>
      </c>
    </row>
    <row r="42" spans="1:31" x14ac:dyDescent="0.15">
      <c r="A42" s="63">
        <v>22</v>
      </c>
      <c r="B42" s="81" t="s">
        <v>71</v>
      </c>
      <c r="C42" s="82"/>
      <c r="D42" s="83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2"/>
      <c r="T42" s="102"/>
      <c r="U42" s="25"/>
      <c r="V42" s="25"/>
      <c r="W42" s="109"/>
      <c r="X42" s="25"/>
      <c r="Y42" s="25"/>
      <c r="Z42" s="25"/>
      <c r="AA42" s="25"/>
      <c r="AB42" s="123">
        <v>20</v>
      </c>
      <c r="AC42" s="126"/>
      <c r="AD42" s="127"/>
      <c r="AE42" s="55">
        <f>SUM(H42:AC42)</f>
        <v>20</v>
      </c>
    </row>
    <row r="43" spans="1:31" x14ac:dyDescent="0.15">
      <c r="A43" s="63">
        <v>23</v>
      </c>
      <c r="B43" s="81" t="s">
        <v>72</v>
      </c>
      <c r="C43" s="82"/>
      <c r="D43" s="83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1"/>
      <c r="T43" s="101"/>
      <c r="U43" s="7"/>
      <c r="V43" s="7"/>
      <c r="W43" s="108"/>
      <c r="X43" s="7"/>
      <c r="Y43" s="7"/>
      <c r="Z43" s="7"/>
      <c r="AA43" s="7"/>
      <c r="AB43" s="124">
        <v>15</v>
      </c>
      <c r="AC43" s="126"/>
      <c r="AD43" s="129"/>
      <c r="AE43" s="55">
        <f>SUM(H43:AC43)</f>
        <v>15</v>
      </c>
    </row>
    <row r="44" spans="1:31" x14ac:dyDescent="0.15">
      <c r="A44" s="63">
        <v>24</v>
      </c>
      <c r="B44" s="81" t="s">
        <v>73</v>
      </c>
      <c r="C44" s="82"/>
      <c r="D44" s="83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3"/>
      <c r="T44" s="103"/>
      <c r="U44" s="22"/>
      <c r="V44" s="22"/>
      <c r="W44" s="110"/>
      <c r="X44" s="22"/>
      <c r="Y44" s="22"/>
      <c r="Z44" s="22"/>
      <c r="AA44" s="22"/>
      <c r="AB44" s="124">
        <v>20</v>
      </c>
      <c r="AC44" s="128"/>
      <c r="AD44" s="127"/>
      <c r="AE44" s="55">
        <f t="shared" si="3"/>
        <v>20</v>
      </c>
    </row>
    <row r="45" spans="1:31" x14ac:dyDescent="0.15">
      <c r="A45" s="63">
        <v>25</v>
      </c>
      <c r="B45" s="81" t="s">
        <v>74</v>
      </c>
      <c r="C45" s="82"/>
      <c r="D45" s="83"/>
      <c r="E45" s="5"/>
      <c r="F45" s="6">
        <v>60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1"/>
      <c r="T45" s="101"/>
      <c r="U45" s="7"/>
      <c r="V45" s="7"/>
      <c r="W45" s="108"/>
      <c r="X45" s="7"/>
      <c r="Y45" s="7"/>
      <c r="Z45" s="7"/>
      <c r="AA45" s="124">
        <v>10</v>
      </c>
      <c r="AB45" s="124">
        <v>50</v>
      </c>
      <c r="AC45" s="126"/>
      <c r="AD45" s="129"/>
      <c r="AE45" s="55">
        <f t="shared" si="3"/>
        <v>60</v>
      </c>
    </row>
    <row r="46" spans="1:31" ht="13.25" customHeight="1" x14ac:dyDescent="0.15">
      <c r="A46" s="64"/>
      <c r="B46" s="132" t="s">
        <v>75</v>
      </c>
      <c r="C46" s="133"/>
      <c r="D46" s="134"/>
      <c r="E46" s="87"/>
      <c r="F46" s="88"/>
      <c r="G46" s="89"/>
      <c r="H46" s="94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55">
        <f>SUM(H46:AD46)</f>
        <v>0</v>
      </c>
    </row>
    <row r="47" spans="1:31" ht="13.25" customHeight="1" x14ac:dyDescent="0.15">
      <c r="A47" s="64"/>
      <c r="B47" s="81" t="s">
        <v>76</v>
      </c>
      <c r="C47" s="82"/>
      <c r="D47" s="83"/>
      <c r="E47" s="5"/>
      <c r="F47" s="6">
        <v>135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1"/>
      <c r="T47" s="101"/>
      <c r="U47" s="121">
        <v>13</v>
      </c>
      <c r="V47" s="121">
        <v>13</v>
      </c>
      <c r="W47" s="121">
        <v>13</v>
      </c>
      <c r="X47" s="121">
        <v>13</v>
      </c>
      <c r="Y47" s="121">
        <v>13</v>
      </c>
      <c r="Z47" s="121">
        <v>14</v>
      </c>
      <c r="AA47" s="121">
        <v>14</v>
      </c>
      <c r="AB47" s="121">
        <v>14</v>
      </c>
      <c r="AC47" s="121">
        <v>14</v>
      </c>
      <c r="AD47" s="122">
        <v>14</v>
      </c>
      <c r="AE47" s="55">
        <f t="shared" si="3"/>
        <v>135</v>
      </c>
    </row>
    <row r="48" spans="1:31" x14ac:dyDescent="0.15">
      <c r="A48" s="63"/>
      <c r="B48" s="81" t="s">
        <v>77</v>
      </c>
      <c r="C48" s="82"/>
      <c r="D48" s="83"/>
      <c r="E48" s="5"/>
      <c r="F48" s="6">
        <v>40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1"/>
      <c r="T48" s="101"/>
      <c r="U48" s="121">
        <v>4</v>
      </c>
      <c r="V48" s="121">
        <v>4</v>
      </c>
      <c r="W48" s="121">
        <v>4</v>
      </c>
      <c r="X48" s="121">
        <v>4</v>
      </c>
      <c r="Y48" s="121">
        <v>4</v>
      </c>
      <c r="Z48" s="121">
        <v>4</v>
      </c>
      <c r="AA48" s="121">
        <v>4</v>
      </c>
      <c r="AB48" s="121">
        <v>4</v>
      </c>
      <c r="AC48" s="121">
        <v>4</v>
      </c>
      <c r="AD48" s="122">
        <v>4</v>
      </c>
      <c r="AE48" s="55">
        <f t="shared" si="3"/>
        <v>40</v>
      </c>
    </row>
    <row r="49" spans="1:31" ht="13.25" customHeight="1" x14ac:dyDescent="0.15">
      <c r="A49" s="63"/>
      <c r="B49" s="132" t="s">
        <v>78</v>
      </c>
      <c r="C49" s="133"/>
      <c r="D49" s="134"/>
      <c r="E49" s="87"/>
      <c r="F49" s="88"/>
      <c r="G49" s="87"/>
      <c r="H49" s="90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2"/>
      <c r="AE49" s="55">
        <f t="shared" si="3"/>
        <v>0</v>
      </c>
    </row>
    <row r="50" spans="1:31" ht="13.25" customHeight="1" x14ac:dyDescent="0.15">
      <c r="A50" s="63">
        <v>0</v>
      </c>
      <c r="B50" s="81" t="s">
        <v>79</v>
      </c>
      <c r="C50" s="82"/>
      <c r="D50" s="83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6" t="s">
        <v>80</v>
      </c>
      <c r="S50" s="101"/>
      <c r="T50" s="101"/>
      <c r="U50" s="7"/>
      <c r="V50" s="7"/>
      <c r="W50" s="108"/>
      <c r="X50" s="7"/>
      <c r="Y50" s="7"/>
      <c r="Z50" s="7"/>
      <c r="AA50" s="7"/>
      <c r="AB50" s="7"/>
      <c r="AC50" s="113"/>
      <c r="AD50" s="106"/>
      <c r="AE50" s="55">
        <f t="shared" si="3"/>
        <v>0</v>
      </c>
    </row>
    <row r="51" spans="1:31" ht="13.25" customHeight="1" x14ac:dyDescent="0.15">
      <c r="A51" s="63">
        <v>1</v>
      </c>
      <c r="B51" s="81" t="s">
        <v>81</v>
      </c>
      <c r="C51" s="82"/>
      <c r="D51" s="83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1"/>
      <c r="T51" s="101"/>
      <c r="U51" s="7"/>
      <c r="V51" s="117" t="s">
        <v>82</v>
      </c>
      <c r="W51" s="108"/>
      <c r="X51" s="7"/>
      <c r="Y51" s="7"/>
      <c r="Z51" s="7"/>
      <c r="AA51" s="7"/>
      <c r="AB51" s="7"/>
      <c r="AC51" s="101"/>
      <c r="AD51" s="106"/>
      <c r="AE51" s="55">
        <f t="shared" si="3"/>
        <v>0</v>
      </c>
    </row>
    <row r="52" spans="1:31" ht="13.25" customHeight="1" x14ac:dyDescent="0.15">
      <c r="A52" s="63">
        <v>2</v>
      </c>
      <c r="B52" s="81" t="s">
        <v>83</v>
      </c>
      <c r="C52" s="82"/>
      <c r="D52" s="83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1"/>
      <c r="T52" s="101"/>
      <c r="U52" s="7"/>
      <c r="V52" s="116" t="s">
        <v>84</v>
      </c>
      <c r="W52" s="108"/>
      <c r="X52" s="7"/>
      <c r="Y52" s="7"/>
      <c r="Z52" s="7"/>
      <c r="AA52" s="7"/>
      <c r="AB52" s="7"/>
      <c r="AC52" s="101"/>
      <c r="AD52" s="106"/>
      <c r="AE52" s="55">
        <f t="shared" si="3"/>
        <v>0</v>
      </c>
    </row>
    <row r="53" spans="1:31" x14ac:dyDescent="0.15">
      <c r="A53" s="63">
        <v>3</v>
      </c>
      <c r="B53" s="81" t="s">
        <v>85</v>
      </c>
      <c r="C53" s="82"/>
      <c r="D53" s="83"/>
      <c r="E53" s="5"/>
      <c r="F53" s="23"/>
      <c r="G53" s="21"/>
      <c r="H53" s="38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104"/>
      <c r="T53" s="104"/>
      <c r="U53" s="93"/>
      <c r="V53" s="93"/>
      <c r="W53" s="108"/>
      <c r="X53" s="118" t="s">
        <v>86</v>
      </c>
      <c r="Z53" s="93"/>
      <c r="AA53" s="93"/>
      <c r="AB53" s="93"/>
      <c r="AC53" s="104"/>
      <c r="AD53" s="114"/>
      <c r="AE53" s="55">
        <f t="shared" si="3"/>
        <v>0</v>
      </c>
    </row>
    <row r="54" spans="1:31" x14ac:dyDescent="0.15">
      <c r="A54" s="63">
        <v>4</v>
      </c>
      <c r="B54" s="81" t="s">
        <v>87</v>
      </c>
      <c r="C54" s="82"/>
      <c r="D54" s="83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1"/>
      <c r="T54" s="101"/>
      <c r="U54" s="7"/>
      <c r="V54" s="7"/>
      <c r="W54" s="108"/>
      <c r="X54" s="7"/>
      <c r="Y54" s="116" t="s">
        <v>86</v>
      </c>
      <c r="Z54" s="7"/>
      <c r="AA54" s="7"/>
      <c r="AB54" s="7"/>
      <c r="AC54" s="101"/>
      <c r="AD54" s="106"/>
      <c r="AE54" s="55">
        <f t="shared" si="3"/>
        <v>0</v>
      </c>
    </row>
    <row r="55" spans="1:31" ht="14" x14ac:dyDescent="0.15">
      <c r="A55" s="63">
        <v>5</v>
      </c>
      <c r="B55" s="81" t="s">
        <v>88</v>
      </c>
      <c r="C55" s="82"/>
      <c r="D55" s="83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1"/>
      <c r="T55" s="101"/>
      <c r="U55" s="7"/>
      <c r="V55" s="7"/>
      <c r="W55" s="108"/>
      <c r="X55" s="7"/>
      <c r="Y55" s="7"/>
      <c r="Z55" s="117" t="s">
        <v>89</v>
      </c>
      <c r="AA55" s="7"/>
      <c r="AB55" s="7"/>
      <c r="AC55" s="101"/>
      <c r="AD55" s="106"/>
      <c r="AE55" s="55">
        <f t="shared" si="3"/>
        <v>0</v>
      </c>
    </row>
    <row r="56" spans="1:31" x14ac:dyDescent="0.15">
      <c r="A56" s="63">
        <v>6</v>
      </c>
      <c r="B56" s="135" t="s">
        <v>90</v>
      </c>
      <c r="C56" s="136"/>
      <c r="D56" s="137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1"/>
      <c r="T56" s="101"/>
      <c r="U56" s="7"/>
      <c r="V56" s="7"/>
      <c r="W56" s="108"/>
      <c r="X56" s="7"/>
      <c r="Y56" s="7"/>
      <c r="Z56" s="7"/>
      <c r="AA56" s="116" t="s">
        <v>89</v>
      </c>
      <c r="AB56" s="7"/>
      <c r="AC56" s="101"/>
      <c r="AD56" s="106"/>
      <c r="AE56" s="55">
        <f t="shared" ref="AE56:AE79" si="4">SUM(H56:AD56)</f>
        <v>0</v>
      </c>
    </row>
    <row r="57" spans="1:31" x14ac:dyDescent="0.15">
      <c r="A57" s="148">
        <v>7</v>
      </c>
      <c r="B57" s="81" t="s">
        <v>91</v>
      </c>
      <c r="C57" s="82"/>
      <c r="D57" s="83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1"/>
      <c r="T57" s="101"/>
      <c r="U57" s="7"/>
      <c r="V57" s="7"/>
      <c r="W57" s="108"/>
      <c r="X57" s="7"/>
      <c r="Y57" s="7"/>
      <c r="Z57" s="7"/>
      <c r="AA57" s="7"/>
      <c r="AB57" s="116" t="s">
        <v>82</v>
      </c>
      <c r="AC57" s="101"/>
      <c r="AD57" s="106"/>
      <c r="AE57" s="55">
        <f t="shared" si="4"/>
        <v>0</v>
      </c>
    </row>
    <row r="58" spans="1:31" x14ac:dyDescent="0.15">
      <c r="A58" s="63">
        <v>8</v>
      </c>
      <c r="B58" s="81" t="s">
        <v>92</v>
      </c>
      <c r="C58" s="82"/>
      <c r="D58" s="83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3"/>
      <c r="T58" s="103"/>
      <c r="U58" s="22"/>
      <c r="V58" s="22"/>
      <c r="W58" s="110"/>
      <c r="X58" s="22"/>
      <c r="Y58" s="22"/>
      <c r="Z58" s="22"/>
      <c r="AA58" s="22"/>
      <c r="AB58" s="22"/>
      <c r="AC58" s="119" t="s">
        <v>93</v>
      </c>
      <c r="AD58" s="112"/>
      <c r="AE58" s="55">
        <f t="shared" si="4"/>
        <v>0</v>
      </c>
    </row>
    <row r="59" spans="1:31" x14ac:dyDescent="0.15">
      <c r="A59" s="63">
        <v>9</v>
      </c>
      <c r="B59" s="81" t="s">
        <v>94</v>
      </c>
      <c r="C59" s="82"/>
      <c r="D59" s="83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1"/>
      <c r="T59" s="101"/>
      <c r="U59" s="7"/>
      <c r="V59" s="7"/>
      <c r="W59" s="108"/>
      <c r="X59" s="7"/>
      <c r="Y59" s="7"/>
      <c r="Z59" s="7"/>
      <c r="AA59" s="7"/>
      <c r="AB59" s="7"/>
      <c r="AC59" s="101"/>
      <c r="AD59" s="120" t="s">
        <v>93</v>
      </c>
      <c r="AE59" s="55">
        <f t="shared" si="4"/>
        <v>0</v>
      </c>
    </row>
    <row r="60" spans="1:31" x14ac:dyDescent="0.15">
      <c r="A60" s="63"/>
      <c r="B60" s="138"/>
      <c r="C60" s="82"/>
      <c r="D60" s="83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3"/>
      <c r="T60" s="103"/>
      <c r="U60" s="22"/>
      <c r="V60" s="22"/>
      <c r="W60" s="110"/>
      <c r="X60" s="22"/>
      <c r="Y60" s="22"/>
      <c r="Z60" s="22"/>
      <c r="AA60" s="22"/>
      <c r="AB60" s="22"/>
      <c r="AC60" s="103"/>
      <c r="AD60" s="103"/>
      <c r="AE60" s="55">
        <f t="shared" si="4"/>
        <v>0</v>
      </c>
    </row>
    <row r="61" spans="1:31" x14ac:dyDescent="0.15">
      <c r="A61" s="63"/>
      <c r="B61" s="135"/>
      <c r="C61" s="136"/>
      <c r="D61" s="137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1"/>
      <c r="T61" s="101"/>
      <c r="U61" s="7"/>
      <c r="V61" s="7"/>
      <c r="W61" s="108"/>
      <c r="X61" s="7"/>
      <c r="Y61" s="7"/>
      <c r="Z61" s="7"/>
      <c r="AA61" s="7"/>
      <c r="AB61" s="7"/>
      <c r="AC61" s="101"/>
      <c r="AD61" s="106"/>
      <c r="AE61" s="55">
        <f t="shared" si="4"/>
        <v>0</v>
      </c>
    </row>
    <row r="62" spans="1:31" x14ac:dyDescent="0.15">
      <c r="A62" s="63"/>
      <c r="B62" s="132" t="s">
        <v>95</v>
      </c>
      <c r="C62" s="133"/>
      <c r="D62" s="134"/>
      <c r="E62" s="87"/>
      <c r="F62" s="88"/>
      <c r="G62" s="87"/>
      <c r="H62" s="90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2"/>
      <c r="AE62" s="55">
        <f t="shared" si="4"/>
        <v>0</v>
      </c>
    </row>
    <row r="63" spans="1:31" ht="13.25" customHeight="1" x14ac:dyDescent="0.15">
      <c r="A63" s="63"/>
      <c r="B63" s="81" t="s">
        <v>96</v>
      </c>
      <c r="C63" s="82"/>
      <c r="D63" s="83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1"/>
      <c r="T63" s="101"/>
      <c r="U63" s="7"/>
      <c r="V63" s="7"/>
      <c r="W63" s="108"/>
      <c r="X63" s="7"/>
      <c r="Y63" s="7"/>
      <c r="Z63" s="7"/>
      <c r="AA63" s="7"/>
      <c r="AB63" s="7"/>
      <c r="AC63" s="101"/>
      <c r="AD63" s="106"/>
      <c r="AE63" s="55">
        <f t="shared" si="4"/>
        <v>0</v>
      </c>
    </row>
    <row r="64" spans="1:31" ht="13.25" customHeight="1" x14ac:dyDescent="0.15">
      <c r="A64" s="63"/>
      <c r="B64" s="81" t="s">
        <v>97</v>
      </c>
      <c r="C64" s="82"/>
      <c r="D64" s="83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1"/>
      <c r="T64" s="101"/>
      <c r="U64" s="7"/>
      <c r="V64" s="7"/>
      <c r="W64" s="108"/>
      <c r="X64" s="7"/>
      <c r="Y64" s="7"/>
      <c r="Z64" s="7"/>
      <c r="AA64" s="7"/>
      <c r="AB64" s="7"/>
      <c r="AC64" s="101"/>
      <c r="AD64" s="106"/>
      <c r="AE64" s="55">
        <f t="shared" si="4"/>
        <v>0</v>
      </c>
    </row>
    <row r="65" spans="1:31" ht="13.25" customHeight="1" x14ac:dyDescent="0.15">
      <c r="A65" s="63"/>
      <c r="B65" s="81" t="s">
        <v>98</v>
      </c>
      <c r="C65" s="82"/>
      <c r="D65" s="83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1"/>
      <c r="T65" s="101"/>
      <c r="U65" s="7"/>
      <c r="V65" s="7"/>
      <c r="W65" s="108"/>
      <c r="X65" s="7"/>
      <c r="Y65" s="7"/>
      <c r="Z65" s="7"/>
      <c r="AA65" s="7"/>
      <c r="AB65" s="7"/>
      <c r="AC65" s="101"/>
      <c r="AD65" s="106"/>
      <c r="AE65" s="55">
        <f t="shared" si="4"/>
        <v>0</v>
      </c>
    </row>
    <row r="66" spans="1:31" ht="13.25" customHeight="1" x14ac:dyDescent="0.15">
      <c r="A66" s="63"/>
      <c r="B66" s="81" t="s">
        <v>99</v>
      </c>
      <c r="C66" s="82"/>
      <c r="D66" s="83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2"/>
      <c r="T66" s="102"/>
      <c r="U66" s="25"/>
      <c r="V66" s="25"/>
      <c r="W66" s="76" t="s">
        <v>84</v>
      </c>
      <c r="X66" s="25"/>
      <c r="Y66" s="25"/>
      <c r="Z66" s="25"/>
      <c r="AA66" s="25"/>
      <c r="AB66" s="25"/>
      <c r="AC66" s="102"/>
      <c r="AD66" s="111"/>
      <c r="AE66" s="55">
        <f t="shared" si="4"/>
        <v>0</v>
      </c>
    </row>
    <row r="67" spans="1:31" ht="13.25" customHeight="1" x14ac:dyDescent="0.15">
      <c r="A67" s="63"/>
      <c r="B67" s="81" t="s">
        <v>100</v>
      </c>
      <c r="C67" s="82"/>
      <c r="D67" s="83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1"/>
      <c r="T67" s="101"/>
      <c r="U67" s="7"/>
      <c r="V67" s="7"/>
      <c r="W67" s="108"/>
      <c r="X67" s="7"/>
      <c r="Y67" s="7"/>
      <c r="Z67" s="75" t="s">
        <v>80</v>
      </c>
      <c r="AA67" s="7"/>
      <c r="AB67" s="7"/>
      <c r="AC67" s="101"/>
      <c r="AD67" s="106"/>
      <c r="AE67" s="55">
        <f t="shared" si="4"/>
        <v>0</v>
      </c>
    </row>
    <row r="68" spans="1:31" ht="13.25" customHeight="1" x14ac:dyDescent="0.15">
      <c r="A68" s="63"/>
      <c r="B68" s="81" t="s">
        <v>101</v>
      </c>
      <c r="C68" s="82"/>
      <c r="D68" s="83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3"/>
      <c r="T68" s="103"/>
      <c r="U68" s="22"/>
      <c r="V68" s="22"/>
      <c r="W68" s="110"/>
      <c r="X68" s="22"/>
      <c r="Y68" s="22"/>
      <c r="Z68" s="22"/>
      <c r="AA68" s="22"/>
      <c r="AB68" s="77" t="s">
        <v>80</v>
      </c>
      <c r="AC68" s="103"/>
      <c r="AD68" s="112"/>
      <c r="AE68" s="55">
        <f t="shared" si="4"/>
        <v>0</v>
      </c>
    </row>
    <row r="69" spans="1:31" x14ac:dyDescent="0.15">
      <c r="A69" s="63"/>
      <c r="B69" s="81" t="s">
        <v>102</v>
      </c>
      <c r="C69" s="82"/>
      <c r="D69" s="83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1"/>
      <c r="T69" s="101"/>
      <c r="U69" s="7"/>
      <c r="V69" s="7"/>
      <c r="W69" s="108"/>
      <c r="X69" s="7"/>
      <c r="Y69" s="7"/>
      <c r="Z69" s="7"/>
      <c r="AA69" s="7"/>
      <c r="AB69" s="7"/>
      <c r="AC69" s="101"/>
      <c r="AD69" s="78" t="s">
        <v>82</v>
      </c>
      <c r="AE69" s="55">
        <f t="shared" si="4"/>
        <v>0</v>
      </c>
    </row>
    <row r="70" spans="1:31" x14ac:dyDescent="0.15">
      <c r="A70" s="64"/>
      <c r="B70" s="97"/>
      <c r="C70" s="98"/>
      <c r="D70" s="9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1"/>
      <c r="T70" s="101"/>
      <c r="U70" s="7"/>
      <c r="V70" s="7"/>
      <c r="W70" s="108"/>
      <c r="X70" s="7"/>
      <c r="Y70" s="7"/>
      <c r="Z70" s="7"/>
      <c r="AA70" s="7"/>
      <c r="AB70" s="7"/>
      <c r="AC70" s="101"/>
      <c r="AD70" s="106"/>
      <c r="AE70" s="55">
        <f t="shared" si="4"/>
        <v>0</v>
      </c>
    </row>
    <row r="71" spans="1:31" x14ac:dyDescent="0.15">
      <c r="A71" s="64"/>
      <c r="B71" s="97"/>
      <c r="C71" s="98"/>
      <c r="D71" s="9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1"/>
      <c r="T71" s="101"/>
      <c r="U71" s="7"/>
      <c r="V71" s="7"/>
      <c r="W71" s="108"/>
      <c r="X71" s="7"/>
      <c r="Y71" s="7"/>
      <c r="Z71" s="7"/>
      <c r="AA71" s="7"/>
      <c r="AB71" s="7"/>
      <c r="AC71" s="101"/>
      <c r="AD71" s="106"/>
      <c r="AE71" s="55">
        <f t="shared" si="4"/>
        <v>0</v>
      </c>
    </row>
    <row r="72" spans="1:31" x14ac:dyDescent="0.15">
      <c r="A72" s="64"/>
      <c r="B72" s="97"/>
      <c r="C72" s="98"/>
      <c r="D72" s="9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1"/>
      <c r="T72" s="101"/>
      <c r="U72" s="7"/>
      <c r="V72" s="7"/>
      <c r="W72" s="108"/>
      <c r="X72" s="7"/>
      <c r="Y72" s="7"/>
      <c r="Z72" s="7"/>
      <c r="AA72" s="7"/>
      <c r="AB72" s="7"/>
      <c r="AC72" s="101"/>
      <c r="AD72" s="106"/>
      <c r="AE72" s="55">
        <f t="shared" si="4"/>
        <v>0</v>
      </c>
    </row>
    <row r="73" spans="1:31" x14ac:dyDescent="0.15">
      <c r="A73" s="64"/>
      <c r="B73" s="97"/>
      <c r="C73" s="98"/>
      <c r="D73" s="99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1"/>
      <c r="T73" s="101"/>
      <c r="U73" s="7"/>
      <c r="V73" s="7"/>
      <c r="W73" s="108"/>
      <c r="X73" s="7"/>
      <c r="Y73" s="7"/>
      <c r="Z73" s="7"/>
      <c r="AA73" s="7"/>
      <c r="AB73" s="7"/>
      <c r="AC73" s="101"/>
      <c r="AD73" s="106"/>
      <c r="AE73" s="55">
        <f t="shared" si="4"/>
        <v>0</v>
      </c>
    </row>
    <row r="74" spans="1:31" x14ac:dyDescent="0.15">
      <c r="A74" s="63"/>
      <c r="B74" s="84"/>
      <c r="C74" s="85"/>
      <c r="D74" s="96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1"/>
      <c r="T74" s="101"/>
      <c r="U74" s="7"/>
      <c r="V74" s="7"/>
      <c r="W74" s="108"/>
      <c r="X74" s="7"/>
      <c r="Y74" s="7"/>
      <c r="Z74" s="7"/>
      <c r="AA74" s="7"/>
      <c r="AB74" s="7"/>
      <c r="AC74" s="101"/>
      <c r="AD74" s="106"/>
      <c r="AE74" s="55">
        <f t="shared" si="4"/>
        <v>0</v>
      </c>
    </row>
    <row r="75" spans="1:31" x14ac:dyDescent="0.15">
      <c r="A75" s="63"/>
      <c r="B75" s="81"/>
      <c r="C75" s="82"/>
      <c r="D75" s="83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1"/>
      <c r="T75" s="101"/>
      <c r="U75" s="7"/>
      <c r="V75" s="7"/>
      <c r="W75" s="108"/>
      <c r="X75" s="7"/>
      <c r="Y75" s="7"/>
      <c r="Z75" s="7"/>
      <c r="AA75" s="7"/>
      <c r="AB75" s="7"/>
      <c r="AC75" s="101"/>
      <c r="AD75" s="106"/>
      <c r="AE75" s="55">
        <f t="shared" si="4"/>
        <v>0</v>
      </c>
    </row>
    <row r="76" spans="1:31" x14ac:dyDescent="0.15">
      <c r="A76" s="63"/>
      <c r="B76" s="170"/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1"/>
      <c r="T76" s="101"/>
      <c r="U76" s="7"/>
      <c r="V76" s="7"/>
      <c r="W76" s="108"/>
      <c r="X76" s="7"/>
      <c r="Y76" s="7"/>
      <c r="Z76" s="7"/>
      <c r="AA76" s="7"/>
      <c r="AB76" s="7"/>
      <c r="AC76" s="101"/>
      <c r="AD76" s="106"/>
      <c r="AE76" s="55">
        <f t="shared" si="4"/>
        <v>0</v>
      </c>
    </row>
    <row r="77" spans="1:31" x14ac:dyDescent="0.15">
      <c r="A77" s="63"/>
      <c r="B77" s="81"/>
      <c r="C77" s="82"/>
      <c r="D77" s="83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1"/>
      <c r="T77" s="101"/>
      <c r="U77" s="7"/>
      <c r="V77" s="7"/>
      <c r="W77" s="108"/>
      <c r="X77" s="7"/>
      <c r="Y77" s="7"/>
      <c r="Z77" s="7"/>
      <c r="AA77" s="7"/>
      <c r="AB77" s="7"/>
      <c r="AC77" s="101"/>
      <c r="AD77" s="106"/>
      <c r="AE77" s="55">
        <f t="shared" ref="AE77" si="5">SUM(H77:AD77)</f>
        <v>0</v>
      </c>
    </row>
    <row r="78" spans="1:31" x14ac:dyDescent="0.15">
      <c r="A78" s="63"/>
      <c r="B78" s="81"/>
      <c r="C78" s="82"/>
      <c r="D78" s="83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1"/>
      <c r="T78" s="101"/>
      <c r="U78" s="7"/>
      <c r="V78" s="7"/>
      <c r="W78" s="108"/>
      <c r="X78" s="7"/>
      <c r="Y78" s="7"/>
      <c r="Z78" s="7"/>
      <c r="AA78" s="7"/>
      <c r="AB78" s="7"/>
      <c r="AC78" s="101"/>
      <c r="AD78" s="106"/>
      <c r="AE78" s="55">
        <f t="shared" ref="AE78" si="6">SUM(H78:AD78)</f>
        <v>0</v>
      </c>
    </row>
    <row r="79" spans="1:31" x14ac:dyDescent="0.15">
      <c r="A79" s="63"/>
      <c r="B79" s="81"/>
      <c r="C79" s="82"/>
      <c r="D79" s="83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2"/>
      <c r="T79" s="102"/>
      <c r="U79" s="25"/>
      <c r="V79" s="25"/>
      <c r="W79" s="109"/>
      <c r="X79" s="25"/>
      <c r="Y79" s="25"/>
      <c r="Z79" s="25"/>
      <c r="AA79" s="25"/>
      <c r="AB79" s="25"/>
      <c r="AC79" s="102"/>
      <c r="AD79" s="111"/>
      <c r="AE79" s="55">
        <f t="shared" si="4"/>
        <v>0</v>
      </c>
    </row>
    <row r="80" spans="1:31" x14ac:dyDescent="0.15">
      <c r="A80" s="63"/>
      <c r="B80" s="81"/>
      <c r="C80" s="82"/>
      <c r="D80" s="83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1"/>
      <c r="T80" s="101"/>
      <c r="U80" s="7"/>
      <c r="V80" s="7"/>
      <c r="W80" s="108"/>
      <c r="X80" s="7"/>
      <c r="Y80" s="7"/>
      <c r="Z80" s="7"/>
      <c r="AA80" s="7"/>
      <c r="AB80" s="7"/>
      <c r="AC80" s="101"/>
      <c r="AD80" s="106"/>
      <c r="AE80" s="55">
        <f>SUM(H80:AD80)</f>
        <v>0</v>
      </c>
    </row>
    <row r="81" spans="1:31" x14ac:dyDescent="0.15">
      <c r="A81" s="63"/>
      <c r="B81" s="81"/>
      <c r="C81" s="82"/>
      <c r="D81" s="83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3"/>
      <c r="T81" s="103"/>
      <c r="U81" s="22"/>
      <c r="V81" s="22"/>
      <c r="W81" s="110"/>
      <c r="X81" s="22"/>
      <c r="Y81" s="22"/>
      <c r="Z81" s="22"/>
      <c r="AA81" s="22"/>
      <c r="AB81" s="22"/>
      <c r="AC81" s="103"/>
      <c r="AD81" s="112"/>
      <c r="AE81" s="55">
        <f>SUM(H81:AD81)</f>
        <v>0</v>
      </c>
    </row>
    <row r="82" spans="1:31" ht="13.5" customHeight="1" x14ac:dyDescent="0.15">
      <c r="A82" s="65"/>
      <c r="B82" s="81"/>
      <c r="C82" s="82"/>
      <c r="D82" s="83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1"/>
      <c r="T82" s="101"/>
      <c r="U82" s="7"/>
      <c r="V82" s="7"/>
      <c r="W82" s="108"/>
      <c r="X82" s="7"/>
      <c r="Y82" s="7"/>
      <c r="Z82" s="7"/>
      <c r="AA82" s="7"/>
      <c r="AB82" s="7"/>
      <c r="AC82" s="101"/>
      <c r="AD82" s="106"/>
      <c r="AE82" s="56">
        <f>SUM(H82:AD82)</f>
        <v>0</v>
      </c>
    </row>
    <row r="83" spans="1:31" x14ac:dyDescent="0.15">
      <c r="A83" s="48"/>
      <c r="B83" s="185" t="s">
        <v>103</v>
      </c>
      <c r="C83" s="185"/>
      <c r="D83" s="186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237</v>
      </c>
      <c r="V83" s="61">
        <f t="shared" si="7"/>
        <v>212</v>
      </c>
      <c r="W83" s="61">
        <f t="shared" si="7"/>
        <v>37</v>
      </c>
      <c r="X83" s="61">
        <f t="shared" si="7"/>
        <v>177</v>
      </c>
      <c r="Y83" s="61">
        <f t="shared" si="7"/>
        <v>157</v>
      </c>
      <c r="Z83" s="61">
        <f t="shared" si="7"/>
        <v>198</v>
      </c>
      <c r="AA83" s="61">
        <f t="shared" si="7"/>
        <v>133</v>
      </c>
      <c r="AB83" s="61">
        <f t="shared" si="7"/>
        <v>133</v>
      </c>
      <c r="AC83" s="61">
        <f t="shared" si="7"/>
        <v>18</v>
      </c>
      <c r="AD83" s="62">
        <f t="shared" si="7"/>
        <v>18</v>
      </c>
      <c r="AE83" s="57">
        <f>SUM(H83:AD83) - AE44</f>
        <v>1347</v>
      </c>
    </row>
    <row r="86" spans="1:31" x14ac:dyDescent="0.1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</row>
    <row r="87" spans="1:31" x14ac:dyDescent="0.1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</row>
    <row r="88" spans="1:31" x14ac:dyDescent="0.15">
      <c r="A88" s="130"/>
      <c r="B88" s="192"/>
      <c r="C88" s="193"/>
      <c r="D88" s="193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0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0"/>
    </row>
    <row r="89" spans="1:31" x14ac:dyDescent="0.1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</row>
    <row r="90" spans="1:31" x14ac:dyDescent="0.1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zoomScaleNormal="100" workbookViewId="0">
      <selection activeCell="G8" sqref="G8:AC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x14ac:dyDescent="0.15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 t="str">
        <f>IF(Ebba!G8+Ida!G8+Lisa!G8+Linus!G8+Andreas!G8+Sigge!G8+'P7'!G8+'P8'!G8+'p9'!G8+'P10'!G8=0," ",Ebba!G8+Ida!G8+Lisa!G8+Linus!G8+Andreas!G8+Sigge!G8+'P7'!G8+'P8'!G8+'p9'!G8+'P10'!G8)</f>
        <v xml:space="preserve"> </v>
      </c>
      <c r="H8" s="30" t="str">
        <f>IF(Ebba!H8+Ida!H8+Lisa!H8+Linus!H8+Andreas!H8+Sigge!H8+'P7'!H8+'P8'!H8+'p9'!H8+'P10'!H8=0," ",Ebba!H8+Ida!H8+Lisa!H8+Linus!H8+Andreas!H8+Sigge!H8+'P7'!H8+'P8'!H8+'p9'!H8+'P10'!H8)</f>
        <v xml:space="preserve"> </v>
      </c>
      <c r="I8" s="30" t="str">
        <f>IF(Ebba!I8+Ida!I8+Lisa!I8+Linus!I8+Andreas!I8+Sigge!I8+'P7'!I8+'P8'!I8+'p9'!I8+'P10'!I8=0," ",Ebba!I8+Ida!I8+Lisa!I8+Linus!I8+Andreas!I8+Sigge!I8+'P7'!I8+'P8'!I8+'p9'!I8+'P10'!I8)</f>
        <v xml:space="preserve"> </v>
      </c>
      <c r="J8" s="30" t="str">
        <f>IF(Ebba!J8+Ida!J8+Lisa!J8+Linus!J8+Andreas!J8+Sigge!J8+'P7'!J8+'P8'!J8+'p9'!J8+'P10'!J8=0," ",Ebba!J8+Ida!J8+Lisa!J8+Linus!J8+Andreas!J8+Sigge!J8+'P7'!J8+'P8'!J8+'p9'!J8+'P10'!J8)</f>
        <v xml:space="preserve"> </v>
      </c>
      <c r="K8" s="30" t="str">
        <f>IF(Ebba!K8+Ida!K8+Lisa!K8+Linus!K8+Andreas!K8+Sigge!K8+'P7'!K8+'P8'!K8+'p9'!K8+'P10'!K8=0," ",Ebba!K8+Ida!K8+Lisa!K8+Linus!K8+Andreas!K8+Sigge!K8+'P7'!K8+'P8'!K8+'p9'!K8+'P10'!K8)</f>
        <v xml:space="preserve"> </v>
      </c>
      <c r="L8" s="30" t="str">
        <f>IF(Ebba!L8+Ida!L8+Lisa!L8+Linus!L8+Andreas!L8+Sigge!L8+'P7'!L8+'P8'!L8+'p9'!L8+'P10'!L8=0," ",Ebba!L8+Ida!L8+Lisa!L8+Linus!L8+Andreas!L8+Sigge!L8+'P7'!L8+'P8'!L8+'p9'!L8+'P10'!L8)</f>
        <v xml:space="preserve"> </v>
      </c>
      <c r="M8" s="30" t="str">
        <f>IF(Ebba!M8+Ida!M8+Lisa!M8+Linus!M8+Andreas!M8+Sigge!M8+'P7'!M8+'P8'!M8+'p9'!M8+'P10'!M8=0," ",Ebba!M8+Ida!M8+Lisa!M8+Linus!M8+Andreas!M8+Sigge!M8+'P7'!M8+'P8'!M8+'p9'!M8+'P10'!M8)</f>
        <v xml:space="preserve"> </v>
      </c>
      <c r="N8" s="30" t="str">
        <f>IF(Ebba!N8+Ida!N8+Lisa!N8+Linus!N8+Andreas!N8+Sigge!N8+'P7'!N8+'P8'!N8+'p9'!N8+'P10'!N8=0," ",Ebba!N8+Ida!N8+Lisa!N8+Linus!N8+Andreas!N8+Sigge!N8+'P7'!N8+'P8'!N8+'p9'!N8+'P10'!N8)</f>
        <v xml:space="preserve"> </v>
      </c>
      <c r="O8" s="30" t="str">
        <f>IF(Ebba!O8+Ida!O8+Lisa!O8+Linus!O8+Andreas!O8+Sigge!O8+'P7'!O8+'P8'!O8+'p9'!O8+'P10'!O8=0," ",Ebba!O8+Ida!O8+Lisa!O8+Linus!O8+Andreas!O8+Sigge!O8+'P7'!O8+'P8'!O8+'p9'!O8+'P10'!O8)</f>
        <v xml:space="preserve"> </v>
      </c>
      <c r="P8" s="30" t="str">
        <f>IF(Ebba!P8+Ida!P8+Lisa!P8+Linus!P8+Andreas!P8+Sigge!P8+'P7'!P8+'P8'!P8+'p9'!P8+'P10'!P8=0," ",Ebba!P8+Ida!P8+Lisa!P8+Linus!P8+Andreas!P8+Sigge!P8+'P7'!P8+'P8'!P8+'p9'!P8+'P10'!P8)</f>
        <v xml:space="preserve"> </v>
      </c>
      <c r="Q8" s="30" t="str">
        <f>IF(Ebba!Q8+Ida!Q8+Lisa!Q8+Linus!Q8+Andreas!Q8+Sigge!Q8+'P7'!Q8+'P8'!Q8+'p9'!Q8+'P10'!Q8=0," ",Ebba!Q8+Ida!Q8+Lisa!Q8+Linus!Q8+Andreas!Q8+Sigge!Q8+'P7'!Q8+'P8'!Q8+'p9'!Q8+'P10'!Q8)</f>
        <v xml:space="preserve"> </v>
      </c>
      <c r="R8" s="30" t="str">
        <f>IF(Ebba!R8+Ida!R8+Lisa!R8+Linus!R8+Andreas!R8+Sigge!R8+'P7'!R8+'P8'!R8+'p9'!R8+'P10'!R8=0," ",Ebba!R8+Ida!R8+Lisa!R8+Linus!R8+Andreas!R8+Sigge!R8+'P7'!R8+'P8'!R8+'p9'!R8+'P10'!R8)</f>
        <v xml:space="preserve"> </v>
      </c>
      <c r="S8" s="30" t="str">
        <f>IF(Ebba!S8+Ida!S8+Lisa!S8+Linus!S8+Andreas!S8+Sigge!S8+'P7'!S8+'P8'!S8+'p9'!S8+'P10'!S8=0," ",Ebba!S8+Ida!S8+Lisa!S8+Linus!S8+Andreas!S8+Sigge!S8+'P7'!S8+'P8'!S8+'p9'!S8+'P10'!S8)</f>
        <v xml:space="preserve"> </v>
      </c>
      <c r="T8" s="30" t="str">
        <f>IF(Ebba!T8+Ida!T8+Lisa!T8+Linus!T8+Andreas!T8+Sigge!T8+'P7'!T8+'P8'!T8+'p9'!T8+'P10'!T8=0," ",Ebba!T8+Ida!T8+Lisa!T8+Linus!T8+Andreas!T8+Sigge!T8+'P7'!T8+'P8'!T8+'p9'!T8+'P10'!T8)</f>
        <v xml:space="preserve"> </v>
      </c>
      <c r="U8" s="30" t="str">
        <f>IF(Ebba!U8+Ida!U8+Lisa!U8+Linus!U8+Andreas!U8+Sigge!U8+'P7'!U8+'P8'!U8+'p9'!U8+'P10'!U8=0," ",Ebba!U8+Ida!U8+Lisa!U8+Linus!U8+Andreas!U8+Sigge!U8+'P7'!U8+'P8'!U8+'p9'!U8+'P10'!U8)</f>
        <v xml:space="preserve"> </v>
      </c>
      <c r="V8" s="30" t="str">
        <f>IF(Ebba!V8+Ida!V8+Lisa!V8+Linus!V8+Andreas!V8+Sigge!V8+'P7'!V8+'P8'!V8+'p9'!V8+'P10'!V8=0," ",Ebba!V8+Ida!V8+Lisa!V8+Linus!V8+Andreas!V8+Sigge!V8+'P7'!V8+'P8'!V8+'p9'!V8+'P10'!V8)</f>
        <v xml:space="preserve"> </v>
      </c>
      <c r="W8" s="30" t="str">
        <f>IF(Ebba!W8+Ida!W8+Lisa!W8+Linus!W8+Andreas!W8+Sigge!W8+'P7'!W8+'P8'!W8+'p9'!W8+'P10'!W8=0," ",Ebba!W8+Ida!W8+Lisa!W8+Linus!W8+Andreas!W8+Sigge!W8+'P7'!W8+'P8'!W8+'p9'!W8+'P10'!W8)</f>
        <v xml:space="preserve"> </v>
      </c>
      <c r="X8" s="30" t="str">
        <f>IF(Ebba!X8+Ida!X8+Lisa!X8+Linus!X8+Andreas!X8+Sigge!X8+'P7'!X8+'P8'!X8+'p9'!X8+'P10'!X8=0," ",Ebba!X8+Ida!X8+Lisa!X8+Linus!X8+Andreas!X8+Sigge!X8+'P7'!X8+'P8'!X8+'p9'!X8+'P10'!X8)</f>
        <v xml:space="preserve"> </v>
      </c>
      <c r="Y8" s="30" t="str">
        <f>IF(Ebba!Y8+Ida!Y8+Lisa!Y8+Linus!Y8+Andreas!Y8+Sigge!Y8+'P7'!Y8+'P8'!Y8+'p9'!Y8+'P10'!Y8=0," ",Ebba!Y8+Ida!Y8+Lisa!Y8+Linus!Y8+Andreas!Y8+Sigge!Y8+'P7'!Y8+'P8'!Y8+'p9'!Y8+'P10'!Y8)</f>
        <v xml:space="preserve"> </v>
      </c>
      <c r="Z8" s="30" t="str">
        <f>IF(Ebba!Z8+Ida!Z8+Lisa!Z8+Linus!Z8+Andreas!Z8+Sigge!Z8+'P7'!Z8+'P8'!Z8+'p9'!Z8+'P10'!Z8=0," ",Ebba!Z8+Ida!Z8+Lisa!Z8+Linus!Z8+Andreas!Z8+Sigge!Z8+'P7'!Z8+'P8'!Z8+'p9'!Z8+'P10'!Z8)</f>
        <v xml:space="preserve"> </v>
      </c>
      <c r="AA8" s="30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30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31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 x14ac:dyDescent="0.15">
      <c r="A9" s="63">
        <f>Basplan!A9</f>
        <v>0</v>
      </c>
      <c r="B9" s="189" t="str">
        <f>'Modifierad plan '!B9:D9</f>
        <v>Tidsplan</v>
      </c>
      <c r="C9" s="190"/>
      <c r="D9" s="190"/>
      <c r="E9" s="190"/>
      <c r="F9" s="190"/>
      <c r="G9" s="32" t="str">
        <f>IF(Ebba!G9+Ida!G9+Lisa!G9+Linus!G9+Andreas!G9+Sigge!G9+'P7'!G9+'P8'!G9+'p9'!G9+'P10'!G9=0," ",Ebba!G9+Ida!G9+Lisa!G9+Linus!G9+Andreas!G9+Sigge!G9+'P7'!G9+'P8'!G9+'p9'!G9+'P10'!G9)</f>
        <v xml:space="preserve"> </v>
      </c>
      <c r="H9" s="33" t="str">
        <f>IF(Ebba!H9+Ida!H9+Lisa!H9+Linus!H9+Andreas!H9+Sigge!H9+'P7'!H9+'P8'!H9+'p9'!H9+'P10'!H9=0," ",Ebba!H9+Ida!H9+Lisa!H9+Linus!H9+Andreas!H9+Sigge!H9+'P7'!H9+'P8'!H9+'p9'!H9+'P10'!H9)</f>
        <v xml:space="preserve"> </v>
      </c>
      <c r="I9" s="33" t="str">
        <f>IF(Ebba!I9+Ida!I9+Lisa!I9+Linus!I9+Andreas!I9+Sigge!I9+'P7'!I9+'P8'!I9+'p9'!I9+'P10'!I9=0," ",Ebba!I9+Ida!I9+Lisa!I9+Linus!I9+Andreas!I9+Sigge!I9+'P7'!I9+'P8'!I9+'p9'!I9+'P10'!I9)</f>
        <v xml:space="preserve"> </v>
      </c>
      <c r="J9" s="33" t="str">
        <f>IF(Ebba!J9+Ida!J9+Lisa!J9+Linus!J9+Andreas!J9+Sigge!J9+'P7'!J9+'P8'!J9+'p9'!J9+'P10'!J9=0," ",Ebba!J9+Ida!J9+Lisa!J9+Linus!J9+Andreas!J9+Sigge!J9+'P7'!J9+'P8'!J9+'p9'!J9+'P10'!J9)</f>
        <v xml:space="preserve"> </v>
      </c>
      <c r="K9" s="33" t="str">
        <f>IF(Ebba!K9+Ida!K9+Lisa!K9+Linus!K9+Andreas!K9+Sigge!K9+'P7'!K9+'P8'!K9+'p9'!K9+'P10'!K9=0," ",Ebba!K9+Ida!K9+Lisa!K9+Linus!K9+Andreas!K9+Sigge!K9+'P7'!K9+'P8'!K9+'p9'!K9+'P10'!K9)</f>
        <v xml:space="preserve"> </v>
      </c>
      <c r="L9" s="33" t="str">
        <f>IF(Ebba!L9+Ida!L9+Lisa!L9+Linus!L9+Andreas!L9+Sigge!L9+'P7'!L9+'P8'!L9+'p9'!L9+'P10'!L9=0," ",Ebba!L9+Ida!L9+Lisa!L9+Linus!L9+Andreas!L9+Sigge!L9+'P7'!L9+'P8'!L9+'p9'!L9+'P10'!L9)</f>
        <v xml:space="preserve"> </v>
      </c>
      <c r="M9" s="33" t="str">
        <f>IF(Ebba!M9+Ida!M9+Lisa!M9+Linus!M9+Andreas!M9+Sigge!M9+'P7'!M9+'P8'!M9+'p9'!M9+'P10'!M9=0," ",Ebba!M9+Ida!M9+Lisa!M9+Linus!M9+Andreas!M9+Sigge!M9+'P7'!M9+'P8'!M9+'p9'!M9+'P10'!M9)</f>
        <v xml:space="preserve"> </v>
      </c>
      <c r="N9" s="33" t="str">
        <f>IF(Ebba!N9+Ida!N9+Lisa!N9+Linus!N9+Andreas!N9+Sigge!N9+'P7'!N9+'P8'!N9+'p9'!N9+'P10'!N9=0," ",Ebba!N9+Ida!N9+Lisa!N9+Linus!N9+Andreas!N9+Sigge!N9+'P7'!N9+'P8'!N9+'p9'!N9+'P10'!N9)</f>
        <v xml:space="preserve"> </v>
      </c>
      <c r="O9" s="33" t="str">
        <f>IF(Ebba!O9+Ida!O9+Lisa!O9+Linus!O9+Andreas!O9+Sigge!O9+'P7'!O9+'P8'!O9+'p9'!O9+'P10'!O9=0," ",Ebba!O9+Ida!O9+Lisa!O9+Linus!O9+Andreas!O9+Sigge!O9+'P7'!O9+'P8'!O9+'p9'!O9+'P10'!O9)</f>
        <v xml:space="preserve"> </v>
      </c>
      <c r="P9" s="33" t="str">
        <f>IF(Ebba!P9+Ida!P9+Lisa!P9+Linus!P9+Andreas!P9+Sigge!P9+'P7'!P9+'P8'!P9+'p9'!P9+'P10'!P9=0," ",Ebba!P9+Ida!P9+Lisa!P9+Linus!P9+Andreas!P9+Sigge!P9+'P7'!P9+'P8'!P9+'p9'!P9+'P10'!P9)</f>
        <v xml:space="preserve"> </v>
      </c>
      <c r="Q9" s="33" t="str">
        <f>IF(Ebba!Q9+Ida!Q9+Lisa!Q9+Linus!Q9+Andreas!Q9+Sigge!Q9+'P7'!Q9+'P8'!Q9+'p9'!Q9+'P10'!Q9=0," ",Ebba!Q9+Ida!Q9+Lisa!Q9+Linus!Q9+Andreas!Q9+Sigge!Q9+'P7'!Q9+'P8'!Q9+'p9'!Q9+'P10'!Q9)</f>
        <v xml:space="preserve"> </v>
      </c>
      <c r="R9" s="33" t="str">
        <f>IF(Ebba!R9+Ida!R9+Lisa!R9+Linus!R9+Andreas!R9+Sigge!R9+'P7'!R9+'P8'!R9+'p9'!R9+'P10'!R9=0," ",Ebba!R9+Ida!R9+Lisa!R9+Linus!R9+Andreas!R9+Sigge!R9+'P7'!R9+'P8'!R9+'p9'!R9+'P10'!R9)</f>
        <v xml:space="preserve"> </v>
      </c>
      <c r="S9" s="33" t="str">
        <f>IF(Ebba!S9+Ida!S9+Lisa!S9+Linus!S9+Andreas!S9+Sigge!S9+'P7'!S9+'P8'!S9+'p9'!S9+'P10'!S9=0," ",Ebba!S9+Ida!S9+Lisa!S9+Linus!S9+Andreas!S9+Sigge!S9+'P7'!S9+'P8'!S9+'p9'!S9+'P10'!S9)</f>
        <v xml:space="preserve"> </v>
      </c>
      <c r="T9" s="33" t="str">
        <f>IF(Ebba!T9+Ida!T9+Lisa!T9+Linus!T9+Andreas!T9+Sigge!T9+'P7'!T9+'P8'!T9+'p9'!T9+'P10'!T9=0," ",Ebba!T9+Ida!T9+Lisa!T9+Linus!T9+Andreas!T9+Sigge!T9+'P7'!T9+'P8'!T9+'p9'!T9+'P10'!T9)</f>
        <v xml:space="preserve"> </v>
      </c>
      <c r="U9" s="33" t="str">
        <f>IF(Ebba!U9+Ida!U9+Lisa!U9+Linus!U9+Andreas!U9+Sigge!U9+'P7'!U9+'P8'!U9+'p9'!U9+'P10'!U9=0," ",Ebba!U9+Ida!U9+Lisa!U9+Linus!U9+Andreas!U9+Sigge!U9+'P7'!U9+'P8'!U9+'p9'!U9+'P10'!U9)</f>
        <v xml:space="preserve"> </v>
      </c>
      <c r="V9" s="33" t="str">
        <f>IF(Ebba!V9+Ida!V9+Lisa!V9+Linus!V9+Andreas!V9+Sigge!V9+'P7'!V9+'P8'!V9+'p9'!V9+'P10'!V9=0," ",Ebba!V9+Ida!V9+Lisa!V9+Linus!V9+Andreas!V9+Sigge!V9+'P7'!V9+'P8'!V9+'p9'!V9+'P10'!V9)</f>
        <v xml:space="preserve"> </v>
      </c>
      <c r="W9" s="33" t="str">
        <f>IF(Ebba!W9+Ida!W9+Lisa!W9+Linus!W9+Andreas!W9+Sigge!W9+'P7'!W9+'P8'!W9+'p9'!W9+'P10'!W9=0," ",Ebba!W9+Ida!W9+Lisa!W9+Linus!W9+Andreas!W9+Sigge!W9+'P7'!W9+'P8'!W9+'p9'!W9+'P10'!W9)</f>
        <v xml:space="preserve"> </v>
      </c>
      <c r="X9" s="33" t="str">
        <f>IF(Ebba!X9+Ida!X9+Lisa!X9+Linus!X9+Andreas!X9+Sigge!X9+'P7'!X9+'P8'!X9+'p9'!X9+'P10'!X9=0," ",Ebba!X9+Ida!X9+Lisa!X9+Linus!X9+Andreas!X9+Sigge!X9+'P7'!X9+'P8'!X9+'p9'!X9+'P10'!X9)</f>
        <v xml:space="preserve"> </v>
      </c>
      <c r="Y9" s="33" t="str">
        <f>IF(Ebba!Y9+Ida!Y9+Lisa!Y9+Linus!Y9+Andreas!Y9+Sigge!Y9+'P7'!Y9+'P8'!Y9+'p9'!Y9+'P10'!Y9=0," ",Ebba!Y9+Ida!Y9+Lisa!Y9+Linus!Y9+Andreas!Y9+Sigge!Y9+'P7'!Y9+'P8'!Y9+'p9'!Y9+'P10'!Y9)</f>
        <v xml:space="preserve"> </v>
      </c>
      <c r="Z9" s="33" t="str">
        <f>IF(Ebba!Z9+Ida!Z9+Lisa!Z9+Linus!Z9+Andreas!Z9+Sigge!Z9+'P7'!Z9+'P8'!Z9+'p9'!Z9+'P10'!Z9=0," ",Ebba!Z9+Ida!Z9+Lisa!Z9+Linus!Z9+Andreas!Z9+Sigge!Z9+'P7'!Z9+'P8'!Z9+'p9'!Z9+'P10'!Z9)</f>
        <v xml:space="preserve"> </v>
      </c>
      <c r="AA9" s="33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33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34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 x14ac:dyDescent="0.15">
      <c r="A10" s="63">
        <f>Basplan!A10</f>
        <v>0</v>
      </c>
      <c r="B10" s="189" t="str">
        <f>'Modifierad plan '!B10:D10</f>
        <v>Gruppkontrakt</v>
      </c>
      <c r="C10" s="190"/>
      <c r="D10" s="190"/>
      <c r="E10" s="190"/>
      <c r="F10" s="190"/>
      <c r="G10" s="32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33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33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33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33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33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33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33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33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33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33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33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33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33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33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33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33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33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33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33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33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33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34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 x14ac:dyDescent="0.15">
      <c r="A11" s="63">
        <f>Basplan!A11</f>
        <v>0</v>
      </c>
      <c r="B11" s="189" t="str">
        <f>'Modifierad plan '!B11:D11</f>
        <v>Systemskiss</v>
      </c>
      <c r="C11" s="190"/>
      <c r="D11" s="190"/>
      <c r="E11" s="190"/>
      <c r="F11" s="190"/>
      <c r="G11" s="32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33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33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33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33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33" t="str">
        <f>IF(Ebba!L11+Ida!L11+Lisa!L11+Linus!L11+Andreas!L11+Sigge!L11+'P7'!L11+'P8'!L11+'p9'!L11+'P10'!L11=0," ",Ebba!L11+Ida!L11+Lisa!L11+Linus!L11+Andreas!L11+Sigge!L11+'P7'!L11+'P8'!L11+'p9'!L11+'P10'!L11)</f>
        <v xml:space="preserve"> </v>
      </c>
      <c r="M11" s="33" t="str">
        <f>IF(Ebba!M11+Ida!M11+Lisa!M11+Linus!M11+Andreas!M11+Sigge!M11+'P7'!M11+'P8'!M11+'p9'!M11+'P10'!M11=0," ",Ebba!M11+Ida!M11+Lisa!M11+Linus!M11+Andreas!M11+Sigge!M11+'P7'!M11+'P8'!M11+'p9'!M11+'P10'!M11)</f>
        <v xml:space="preserve"> </v>
      </c>
      <c r="N11" s="33" t="str">
        <f>IF(Ebba!N11+Ida!N11+Lisa!N11+Linus!N11+Andreas!N11+Sigge!N11+'P7'!N11+'P8'!N11+'p9'!N11+'P10'!N11=0," ",Ebba!N11+Ida!N11+Lisa!N11+Linus!N11+Andreas!N11+Sigge!N11+'P7'!N11+'P8'!N11+'p9'!N11+'P10'!N11)</f>
        <v xml:space="preserve"> </v>
      </c>
      <c r="O11" s="33" t="str">
        <f>IF(Ebba!O11+Ida!O11+Lisa!O11+Linus!O11+Andreas!O11+Sigge!O11+'P7'!O11+'P8'!O11+'p9'!O11+'P10'!O11=0," ",Ebba!O11+Ida!O11+Lisa!O11+Linus!O11+Andreas!O11+Sigge!O11+'P7'!O11+'P8'!O11+'p9'!O11+'P10'!O11)</f>
        <v xml:space="preserve"> </v>
      </c>
      <c r="P11" s="33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33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33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33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33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33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33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33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33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33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33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33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33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34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 x14ac:dyDescent="0.15">
      <c r="A12" s="63">
        <f>Basplan!A12</f>
        <v>0</v>
      </c>
      <c r="B12" s="189" t="str">
        <f>'Modifierad plan '!B12:D12</f>
        <v>Skrivuppgift</v>
      </c>
      <c r="C12" s="190"/>
      <c r="D12" s="190"/>
      <c r="E12" s="190"/>
      <c r="F12" s="190"/>
      <c r="G12" s="32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33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33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33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33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33" t="str">
        <f>IF(Ebba!L12+Ida!L12+Lisa!L12+Linus!L12+Andreas!L12+Sigge!L12+'P7'!L12+'P8'!L12+'p9'!L12+'P10'!L12=0," ",Ebba!L12+Ida!L12+Lisa!L12+Linus!L12+Andreas!L12+Sigge!L12+'P7'!L12+'P8'!L12+'p9'!L12+'P10'!L12)</f>
        <v xml:space="preserve"> </v>
      </c>
      <c r="M12" s="33" t="str">
        <f>IF(Ebba!M12+Ida!M12+Lisa!M12+Linus!M12+Andreas!M12+Sigge!M12+'P7'!M12+'P8'!M12+'p9'!M12+'P10'!M12=0," ",Ebba!M12+Ida!M12+Lisa!M12+Linus!M12+Andreas!M12+Sigge!M12+'P7'!M12+'P8'!M12+'p9'!M12+'P10'!M12)</f>
        <v xml:space="preserve"> </v>
      </c>
      <c r="N12" s="33" t="str">
        <f>IF(Ebba!N12+Ida!N12+Lisa!N12+Linus!N12+Andreas!N12+Sigge!N12+'P7'!N12+'P8'!N12+'p9'!N12+'P10'!N12=0," ",Ebba!N12+Ida!N12+Lisa!N12+Linus!N12+Andreas!N12+Sigge!N12+'P7'!N12+'P8'!N12+'p9'!N12+'P10'!N12)</f>
        <v xml:space="preserve"> </v>
      </c>
      <c r="O12" s="33" t="str">
        <f>IF(Ebba!O12+Ida!O12+Lisa!O12+Linus!O12+Andreas!O12+Sigge!O12+'P7'!O12+'P8'!O12+'p9'!O12+'P10'!O12=0," ",Ebba!O12+Ida!O12+Lisa!O12+Linus!O12+Andreas!O12+Sigge!O12+'P7'!O12+'P8'!O12+'p9'!O12+'P10'!O12)</f>
        <v xml:space="preserve"> </v>
      </c>
      <c r="P12" s="33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33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33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33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33" t="str">
        <f>IF(Ebba!T12+Ida!T12+Lisa!T12+Linus!T12+Andreas!T12+Sigge!T12+'P7'!T12+'P8'!T12+'p9'!T12+'P10'!T12=0," ",Ebba!T12+Ida!T12+Lisa!T12+Linus!T12+Andreas!T12+Sigge!T12+'P7'!T12+'P8'!T12+'p9'!T12+'P10'!T12)</f>
        <v xml:space="preserve"> </v>
      </c>
      <c r="U12" s="33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33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33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33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33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33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33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33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34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 x14ac:dyDescent="0.15">
      <c r="A13" s="63">
        <f>Basplan!A13</f>
        <v>0</v>
      </c>
      <c r="B13" s="189" t="str">
        <f>'Modifierad plan '!B13:D13</f>
        <v>Projektplan</v>
      </c>
      <c r="C13" s="190"/>
      <c r="D13" s="190"/>
      <c r="E13" s="190"/>
      <c r="F13" s="190"/>
      <c r="G13" s="32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33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33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33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33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33" t="str">
        <f>IF(Ebba!L13+Ida!L13+Lisa!L13+Linus!L13+Andreas!L13+Sigge!L13+'P7'!L13+'P8'!L13+'p9'!L13+'P10'!L13=0," ",Ebba!L13+Ida!L13+Lisa!L13+Linus!L13+Andreas!L13+Sigge!L13+'P7'!L13+'P8'!L13+'p9'!L13+'P10'!L13)</f>
        <v xml:space="preserve"> </v>
      </c>
      <c r="M13" s="33" t="str">
        <f>IF(Ebba!M13+Ida!M13+Lisa!M13+Linus!M13+Andreas!M13+Sigge!M13+'P7'!M13+'P8'!M13+'p9'!M13+'P10'!M13=0," ",Ebba!M13+Ida!M13+Lisa!M13+Linus!M13+Andreas!M13+Sigge!M13+'P7'!M13+'P8'!M13+'p9'!M13+'P10'!M13)</f>
        <v xml:space="preserve"> </v>
      </c>
      <c r="N13" s="33" t="str">
        <f>IF(Ebba!N13+Ida!N13+Lisa!N13+Linus!N13+Andreas!N13+Sigge!N13+'P7'!N13+'P8'!N13+'p9'!N13+'P10'!N13=0," ",Ebba!N13+Ida!N13+Lisa!N13+Linus!N13+Andreas!N13+Sigge!N13+'P7'!N13+'P8'!N13+'p9'!N13+'P10'!N13)</f>
        <v xml:space="preserve"> </v>
      </c>
      <c r="O13" s="33" t="str">
        <f>IF(Ebba!O13+Ida!O13+Lisa!O13+Linus!O13+Andreas!O13+Sigge!O13+'P7'!O13+'P8'!O13+'p9'!O13+'P10'!O13=0," ",Ebba!O13+Ida!O13+Lisa!O13+Linus!O13+Andreas!O13+Sigge!O13+'P7'!O13+'P8'!O13+'p9'!O13+'P10'!O13)</f>
        <v xml:space="preserve"> </v>
      </c>
      <c r="P13" s="33" t="str">
        <f>IF(Ebba!P13+Ida!P13+Lisa!P13+Linus!P13+Andreas!P13+Sigge!P13+'P7'!P13+'P8'!P13+'p9'!P13+'P10'!P13=0," ",Ebba!P13+Ida!P13+Lisa!P13+Linus!P13+Andreas!P13+Sigge!P13+'P7'!P13+'P8'!P13+'p9'!P13+'P10'!P13)</f>
        <v xml:space="preserve"> </v>
      </c>
      <c r="Q13" s="33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33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33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33" t="str">
        <f>IF(Ebba!T13+Ida!T13+Lisa!T13+Linus!T13+Andreas!T13+Sigge!T13+'P7'!T13+'P8'!T13+'p9'!T13+'P10'!T13=0," ",Ebba!T13+Ida!T13+Lisa!T13+Linus!T13+Andreas!T13+Sigge!T13+'P7'!T13+'P8'!T13+'p9'!T13+'P10'!T13)</f>
        <v xml:space="preserve"> </v>
      </c>
      <c r="U13" s="33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33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33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33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33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33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33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33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34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 x14ac:dyDescent="0.15">
      <c r="A14" s="6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 x14ac:dyDescent="0.15">
      <c r="A15" s="6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 x14ac:dyDescent="0.15">
      <c r="A16" s="6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 x14ac:dyDescent="0.15">
      <c r="A17" s="6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 t="str">
        <f>IF(Ebba!T17+Ida!T17+Lisa!T17+Linus!T17+Andreas!T17+Sigge!T17+'P7'!T17+'P8'!T17+'p9'!T17+'P10'!T17=0," ",Ebba!T17+Ida!T17+Lisa!T17+Linus!T17+Andreas!T17+Sigge!T17+'P7'!T17+'P8'!T17+'p9'!T17+'P10'!T17)</f>
        <v xml:space="preserve"> </v>
      </c>
      <c r="U17" s="33" t="str">
        <f>IF(Ebba!U17+Ida!U17+Lisa!U17+Linus!U17+Andreas!U17+Sigge!U17+'P7'!U17+'P8'!U17+'p9'!U17+'P10'!U17=0," ",Ebba!U17+Ida!U17+Lisa!U17+Linus!U17+Andreas!U17+Sigge!U17+'P7'!U17+'P8'!U17+'p9'!U17+'P10'!U17)</f>
        <v xml:space="preserve"> 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0</v>
      </c>
    </row>
    <row r="18" spans="1:30" x14ac:dyDescent="0.15">
      <c r="A18" s="6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 t="str">
        <f>IF(Ebba!T18+Ida!T18+Lisa!T18+Linus!T18+Andreas!T18+Sigge!T18+'P7'!T18+'P8'!T18+'p9'!T18+'P10'!T18=0," ",Ebba!T18+Ida!T18+Lisa!T18+Linus!T18+Andreas!T18+Sigge!T18+'P7'!T18+'P8'!T18+'p9'!T18+'P10'!T18)</f>
        <v xml:space="preserve"> 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 t="str">
        <f>IF(Ebba!V18+Ida!V18+Lisa!V18+Linus!V18+Andreas!V18+Sigge!V18+'P7'!V18+'P8'!V18+'p9'!V18+'P10'!V18=0," ",Ebba!V18+Ida!V18+Lisa!V18+Linus!V18+Andreas!V18+Sigge!V18+'P7'!V18+'P8'!V18+'p9'!V18+'P10'!V18)</f>
        <v xml:space="preserve"> 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0</v>
      </c>
    </row>
    <row r="19" spans="1:30" x14ac:dyDescent="0.15">
      <c r="A19" s="6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0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 t="str">
        <f>IF(Ebba!U19+Ida!U19+Lisa!U19+Linus!U19+Andreas!U19+Sigge!U19+'P7'!U19+'P8'!U19+'p9'!U19+'P10'!U19=0," ",Ebba!U19+Ida!U19+Lisa!U19+Linus!U19+Andreas!U19+Sigge!U19+'P7'!U19+'P8'!U19+'p9'!U19+'P10'!U19)</f>
        <v xml:space="preserve"> </v>
      </c>
      <c r="V19" s="33" t="str">
        <f>IF(Ebba!V19+Ida!V19+Lisa!V19+Linus!V19+Andreas!V19+Sigge!V19+'P7'!V19+'P8'!V19+'p9'!V19+'P10'!V19=0," ",Ebba!V19+Ida!V19+Lisa!V19+Linus!V19+Andreas!V19+Sigge!V19+'P7'!V19+'P8'!V19+'p9'!V19+'P10'!V19)</f>
        <v xml:space="preserve"> 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0</v>
      </c>
    </row>
    <row r="20" spans="1:30" x14ac:dyDescent="0.15">
      <c r="A20" s="63">
        <f>Basplan!A20</f>
        <v>5</v>
      </c>
      <c r="B20" s="189" t="e">
        <f>'Modifierad plan '!B20:D20</f>
        <v>#REF!</v>
      </c>
      <c r="C20" s="190"/>
      <c r="D20" s="190"/>
      <c r="E20" s="190"/>
      <c r="F20" s="190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 t="str">
        <f>IF(Ebba!V20+Ida!V20+Lisa!V20+Linus!V20+Andreas!V20+Sigge!V20+'P7'!V20+'P8'!V20+'p9'!V20+'P10'!V20=0," ",Ebba!V20+Ida!V20+Lisa!V20+Linus!V20+Andreas!V20+Sigge!V20+'P7'!V20+'P8'!V20+'p9'!V20+'P10'!V20)</f>
        <v xml:space="preserve"> </v>
      </c>
      <c r="W20" s="33" t="str">
        <f>IF(Ebba!W20+Ida!W20+Lisa!W20+Linus!W20+Andreas!W20+Sigge!W20+'P7'!W20+'P8'!W20+'p9'!W20+'P10'!W20=0," ",Ebba!W20+Ida!W20+Lisa!W20+Linus!W20+Andreas!W20+Sigge!W20+'P7'!W20+'P8'!W20+'p9'!W20+'P10'!W20)</f>
        <v xml:space="preserve"> 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0</v>
      </c>
    </row>
    <row r="21" spans="1:30" x14ac:dyDescent="0.15">
      <c r="A21" s="6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0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 t="str">
        <f>IF(Ebba!W21+Ida!W21+Lisa!W21+Linus!W21+Andreas!W21+Sigge!W21+'P7'!W21+'P8'!W21+'p9'!W21+'P10'!W21=0," ",Ebba!W21+Ida!W21+Lisa!W21+Linus!W21+Andreas!W21+Sigge!W21+'P7'!W21+'P8'!W21+'p9'!W21+'P10'!W21)</f>
        <v xml:space="preserve"> 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0</v>
      </c>
    </row>
    <row r="22" spans="1:30" x14ac:dyDescent="0.15">
      <c r="A22" s="63">
        <f>Basplan!A22</f>
        <v>0</v>
      </c>
      <c r="B22" s="189" t="str">
        <f>'Modifierad plan '!B22:D22</f>
        <v>Sensorenhet</v>
      </c>
      <c r="C22" s="190"/>
      <c r="D22" s="190"/>
      <c r="E22" s="190"/>
      <c r="F22" s="190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 x14ac:dyDescent="0.15">
      <c r="A23" s="6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0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 t="str">
        <f>IF(Ebba!T23+Ida!T23+Lisa!T23+Linus!T23+Andreas!T23+Sigge!T23+'P7'!T23+'P8'!T23+'p9'!T23+'P10'!T23=0," ",Ebba!T23+Ida!T23+Lisa!T23+Linus!T23+Andreas!T23+Sigge!T23+'P7'!T23+'P8'!T23+'p9'!T23+'P10'!T23)</f>
        <v xml:space="preserve"> </v>
      </c>
      <c r="U23" s="33" t="str">
        <f>IF(Ebba!U23+Ida!U23+Lisa!U23+Linus!U23+Andreas!U23+Sigge!U23+'P7'!U23+'P8'!U23+'p9'!U23+'P10'!U23=0," ",Ebba!U23+Ida!U23+Lisa!U23+Linus!U23+Andreas!U23+Sigge!U23+'P7'!U23+'P8'!U23+'p9'!U23+'P10'!U23)</f>
        <v xml:space="preserve"> </v>
      </c>
      <c r="V23" s="33" t="str">
        <f>IF(Ebba!V23+Ida!V23+Lisa!V23+Linus!V23+Andreas!V23+Sigge!V23+'P7'!V23+'P8'!V23+'p9'!V23+'P10'!V23=0," ",Ebba!V23+Ida!V23+Lisa!V23+Linus!V23+Andreas!V23+Sigge!V23+'P7'!V23+'P8'!V23+'p9'!V23+'P10'!V23)</f>
        <v xml:space="preserve"> </v>
      </c>
      <c r="W23" s="33" t="str">
        <f>IF(Ebba!W23+Ida!W23+Lisa!W23+Linus!W23+Andreas!W23+Sigge!W23+'P7'!W23+'P8'!W23+'p9'!W23+'P10'!W23=0," ",Ebba!W23+Ida!W23+Lisa!W23+Linus!W23+Andreas!W23+Sigge!W23+'P7'!W23+'P8'!W23+'p9'!W23+'P10'!W23)</f>
        <v xml:space="preserve"> 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0</v>
      </c>
    </row>
    <row r="24" spans="1:30" x14ac:dyDescent="0.15">
      <c r="A24" s="6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 t="str">
        <f>IF(Ebba!U24+Ida!U24+Lisa!U24+Linus!U24+Andreas!U24+Sigge!U24+'P7'!U24+'P8'!U24+'p9'!U24+'P10'!U24=0," ",Ebba!U24+Ida!U24+Lisa!U24+Linus!U24+Andreas!U24+Sigge!U24+'P7'!U24+'P8'!U24+'p9'!U24+'P10'!U24)</f>
        <v xml:space="preserve"> </v>
      </c>
      <c r="V24" s="33" t="str">
        <f>IF(Ebba!V24+Ida!V24+Lisa!V24+Linus!V24+Andreas!V24+Sigge!V24+'P7'!V24+'P8'!V24+'p9'!V24+'P10'!V24=0," ",Ebba!V24+Ida!V24+Lisa!V24+Linus!V24+Andreas!V24+Sigge!V24+'P7'!V24+'P8'!V24+'p9'!V24+'P10'!V24)</f>
        <v xml:space="preserve"> 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0</v>
      </c>
    </row>
    <row r="25" spans="1:30" x14ac:dyDescent="0.15">
      <c r="A25" s="6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 x14ac:dyDescent="0.15">
      <c r="A26" s="6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 x14ac:dyDescent="0.15">
      <c r="A27" s="6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 t="str">
        <f>IF(Ebba!W27+Ida!W27+Lisa!W27+Linus!W27+Andreas!W27+Sigge!W27+'P7'!W27+'P8'!W27+'p9'!W27+'P10'!W27=0," ",Ebba!W27+Ida!W27+Lisa!W27+Linus!W27+Andreas!W27+Sigge!W27+'P7'!W27+'P8'!W27+'p9'!W27+'P10'!W27)</f>
        <v xml:space="preserve"> 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0</v>
      </c>
    </row>
    <row r="28" spans="1:30" x14ac:dyDescent="0.15">
      <c r="A28" s="6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 x14ac:dyDescent="0.15">
      <c r="A29" s="6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0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 t="str">
        <f>IF(Ebba!T29+Ida!T29+Lisa!T29+Linus!T29+Andreas!T29+Sigge!T29+'P7'!T29+'P8'!T29+'p9'!T29+'P10'!T29=0," ",Ebba!T29+Ida!T29+Lisa!T29+Linus!T29+Andreas!T29+Sigge!T29+'P7'!T29+'P8'!T29+'p9'!T29+'P10'!T29)</f>
        <v xml:space="preserve"> 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 t="str">
        <f>IF(Ebba!V29+Ida!V29+Lisa!V29+Linus!V29+Andreas!V29+Sigge!V29+'P7'!V29+'P8'!V29+'p9'!V29+'P10'!V29=0," ",Ebba!V29+Ida!V29+Lisa!V29+Linus!V29+Andreas!V29+Sigge!V29+'P7'!V29+'P8'!V29+'p9'!V29+'P10'!V29)</f>
        <v xml:space="preserve"> 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0</v>
      </c>
    </row>
    <row r="30" spans="1:30" x14ac:dyDescent="0.15">
      <c r="A30" s="63">
        <f>Basplan!A30</f>
        <v>0</v>
      </c>
      <c r="B30" s="189" t="str">
        <f>'Modifierad plan '!B30:D30</f>
        <v>PC</v>
      </c>
      <c r="C30" s="190"/>
      <c r="D30" s="190"/>
      <c r="E30" s="190"/>
      <c r="F30" s="190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 x14ac:dyDescent="0.15">
      <c r="A31" s="6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0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 t="str">
        <f>IF(Ebba!U31+Ida!U31+Lisa!U31+Linus!U31+Andreas!U31+Sigge!U31+'P7'!U31+'P8'!U31+'p9'!U31+'P10'!U31=0," ",Ebba!U31+Ida!U31+Lisa!U31+Linus!U31+Andreas!U31+Sigge!U31+'P7'!U31+'P8'!U31+'p9'!U31+'P10'!U31)</f>
        <v xml:space="preserve"> </v>
      </c>
      <c r="V31" s="33" t="str">
        <f>IF(Ebba!V31+Ida!V31+Lisa!V31+Linus!V31+Andreas!V31+Sigge!V31+'P7'!V31+'P8'!V31+'p9'!V31+'P10'!V31=0," ",Ebba!V31+Ida!V31+Lisa!V31+Linus!V31+Andreas!V31+Sigge!V31+'P7'!V31+'P8'!V31+'p9'!V31+'P10'!V31)</f>
        <v xml:space="preserve"> </v>
      </c>
      <c r="W31" s="33" t="str">
        <f>IF(Ebba!W31+Ida!W31+Lisa!W31+Linus!W31+Andreas!W31+Sigge!W31+'P7'!W31+'P8'!W31+'p9'!W31+'P10'!W31=0," ",Ebba!W31+Ida!W31+Lisa!W31+Linus!W31+Andreas!W31+Sigge!W31+'P7'!W31+'P8'!W31+'p9'!W31+'P10'!W31)</f>
        <v xml:space="preserve"> 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0</v>
      </c>
    </row>
    <row r="32" spans="1:30" x14ac:dyDescent="0.15">
      <c r="A32" s="6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0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 t="str">
        <f>IF(Ebba!U32+Ida!U32+Lisa!U32+Linus!U32+Andreas!U32+Sigge!U32+'P7'!U32+'P8'!U32+'p9'!U32+'P10'!U32=0," ",Ebba!U32+Ida!U32+Lisa!U32+Linus!U32+Andreas!U32+Sigge!U32+'P7'!U32+'P8'!U32+'p9'!U32+'P10'!U32)</f>
        <v xml:space="preserve"> 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0</v>
      </c>
    </row>
    <row r="33" spans="1:30" x14ac:dyDescent="0.15">
      <c r="A33" s="6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0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 t="str">
        <f>IF(Ebba!W33+Ida!W33+Lisa!W33+Linus!W33+Andreas!W33+Sigge!W33+'P7'!W33+'P8'!W33+'p9'!W33+'P10'!W33=0," ",Ebba!W33+Ida!W33+Lisa!W33+Linus!W33+Andreas!W33+Sigge!W33+'P7'!W33+'P8'!W33+'p9'!W33+'P10'!W33)</f>
        <v xml:space="preserve"> 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0</v>
      </c>
    </row>
    <row r="34" spans="1:30" x14ac:dyDescent="0.15">
      <c r="A34" s="6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 x14ac:dyDescent="0.15">
      <c r="A35" s="6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 t="str">
        <f>IF(Ebba!W35+Ida!W35+Lisa!W35+Linus!W35+Andreas!W35+Sigge!W35+'P7'!W35+'P8'!W35+'p9'!W35+'P10'!W35=0," ",Ebba!W35+Ida!W35+Lisa!W35+Linus!W35+Andreas!W35+Sigge!W35+'P7'!W35+'P8'!W35+'p9'!W35+'P10'!W35)</f>
        <v xml:space="preserve"> 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0</v>
      </c>
    </row>
    <row r="36" spans="1:30" x14ac:dyDescent="0.15">
      <c r="A36" s="6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 x14ac:dyDescent="0.15">
      <c r="A37" s="6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 t="str">
        <f>IF(Ebba!W37+Ida!W37+Lisa!W37+Linus!W37+Andreas!W37+Sigge!W37+'P7'!W37+'P8'!W37+'p9'!W37+'P10'!W37=0," ",Ebba!W37+Ida!W37+Lisa!W37+Linus!W37+Andreas!W37+Sigge!W37+'P7'!W37+'P8'!W37+'p9'!W37+'P10'!W37)</f>
        <v xml:space="preserve"> 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0</v>
      </c>
    </row>
    <row r="38" spans="1:30" x14ac:dyDescent="0.15">
      <c r="A38" s="6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 t="str">
        <f>IF(Ebba!V38+Ida!V38+Lisa!V38+Linus!V38+Andreas!V38+Sigge!V38+'P7'!V38+'P8'!V38+'p9'!V38+'P10'!V38=0," ",Ebba!V38+Ida!V38+Lisa!V38+Linus!V38+Andreas!V38+Sigge!V38+'P7'!V38+'P8'!V38+'p9'!V38+'P10'!V38)</f>
        <v xml:space="preserve"> </v>
      </c>
      <c r="W38" s="33" t="str">
        <f>IF(Ebba!W38+Ida!W38+Lisa!W38+Linus!W38+Andreas!W38+Sigge!W38+'P7'!W38+'P8'!W38+'p9'!W38+'P10'!W38=0," ",Ebba!W38+Ida!W38+Lisa!W38+Linus!W38+Andreas!W38+Sigge!W38+'P7'!W38+'P8'!W38+'p9'!W38+'P10'!W38)</f>
        <v xml:space="preserve"> 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0</v>
      </c>
    </row>
    <row r="39" spans="1:30" x14ac:dyDescent="0.15">
      <c r="A39" s="6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0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 x14ac:dyDescent="0.15">
      <c r="A40" s="63">
        <f>Basplan!A40</f>
        <v>0</v>
      </c>
      <c r="B40" s="189" t="str">
        <f>'Modifierad plan '!B40:D40</f>
        <v>Dokumentation</v>
      </c>
      <c r="C40" s="190"/>
      <c r="D40" s="190"/>
      <c r="E40" s="190"/>
      <c r="F40" s="190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 x14ac:dyDescent="0.15">
      <c r="A41" s="6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0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 x14ac:dyDescent="0.15">
      <c r="A42" s="63">
        <f>Basplan!A42</f>
        <v>22</v>
      </c>
      <c r="B42" s="189" t="str">
        <f>'Modifierad plan '!B42:D42</f>
        <v>Presentation</v>
      </c>
      <c r="C42" s="190"/>
      <c r="D42" s="190"/>
      <c r="E42" s="190"/>
      <c r="F42" s="190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 x14ac:dyDescent="0.15">
      <c r="A43" s="63">
        <f>Basplan!A43</f>
        <v>23</v>
      </c>
      <c r="B43" s="189" t="str">
        <f>'Modifierad plan '!B43:D43</f>
        <v>Efterstudie</v>
      </c>
      <c r="C43" s="190"/>
      <c r="D43" s="190"/>
      <c r="E43" s="190"/>
      <c r="F43" s="190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 x14ac:dyDescent="0.15">
      <c r="A44" s="6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 x14ac:dyDescent="0.15">
      <c r="A45" s="6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 t="str">
        <f>IF(Ebba!W45+Ida!W45+Lisa!W45+Linus!W45+Andreas!W45+Sigge!W45+'P7'!W45+'P8'!W45+'p9'!W45+'P10'!W45=0," ",Ebba!W45+Ida!W45+Lisa!W45+Linus!W45+Andreas!W45+Sigge!W45+'P7'!W45+'P8'!W45+'p9'!W45+'P10'!W45)</f>
        <v xml:space="preserve"> 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0</v>
      </c>
    </row>
    <row r="46" spans="1:30" x14ac:dyDescent="0.15">
      <c r="A46" s="6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 x14ac:dyDescent="0.15">
      <c r="A47" s="6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 x14ac:dyDescent="0.15">
      <c r="A48" s="6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4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 t="str">
        <f>IF(Ebba!V48+Ida!V48+Lisa!V48+Linus!V48+Andreas!V48+Sigge!V48+'P7'!V48+'P8'!V48+'p9'!V48+'P10'!V48=0," ",Ebba!V48+Ida!V48+Lisa!V48+Linus!V48+Andreas!V48+Sigge!V48+'P7'!V48+'P8'!V48+'p9'!V48+'P10'!V48)</f>
        <v xml:space="preserve"> </v>
      </c>
      <c r="W48" s="33" t="str">
        <f>IF(Ebba!W48+Ida!W48+Lisa!W48+Linus!W48+Andreas!W48+Sigge!W48+'P7'!W48+'P8'!W48+'p9'!W48+'P10'!W48=0," ",Ebba!W48+Ida!W48+Lisa!W48+Linus!W48+Andreas!W48+Sigge!W48+'P7'!W48+'P8'!W48+'p9'!W48+'P10'!W48)</f>
        <v xml:space="preserve"> 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4</v>
      </c>
    </row>
    <row r="49" spans="1:30" x14ac:dyDescent="0.15">
      <c r="A49" s="63">
        <f>Basplan!A49</f>
        <v>0</v>
      </c>
      <c r="B49" s="189" t="str">
        <f>'Modifierad plan '!B49:D49</f>
        <v>Milstolpar</v>
      </c>
      <c r="C49" s="190"/>
      <c r="D49" s="190"/>
      <c r="E49" s="190"/>
      <c r="F49" s="190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 x14ac:dyDescent="0.15">
      <c r="A50" s="6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0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 x14ac:dyDescent="0.15">
      <c r="A51" s="6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0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 x14ac:dyDescent="0.15">
      <c r="A52" s="6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0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 x14ac:dyDescent="0.15">
      <c r="A53" s="6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0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 x14ac:dyDescent="0.15">
      <c r="A54" s="6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 x14ac:dyDescent="0.15">
      <c r="A55" s="6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 x14ac:dyDescent="0.15">
      <c r="A56" s="6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 x14ac:dyDescent="0.15">
      <c r="A57" s="6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 x14ac:dyDescent="0.15">
      <c r="A58" s="6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 x14ac:dyDescent="0.15">
      <c r="A59" s="6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0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 x14ac:dyDescent="0.15">
      <c r="A60" s="63">
        <f>Basplan!A60</f>
        <v>0</v>
      </c>
      <c r="B60" s="189">
        <f>'Modifierad plan '!B60:D60</f>
        <v>0</v>
      </c>
      <c r="C60" s="190"/>
      <c r="D60" s="190"/>
      <c r="E60" s="190"/>
      <c r="F60" s="190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 x14ac:dyDescent="0.15">
      <c r="A61" s="63">
        <f>Basplan!A61</f>
        <v>0</v>
      </c>
      <c r="B61" s="189">
        <f>'Modifierad plan '!B61:D61</f>
        <v>0</v>
      </c>
      <c r="C61" s="190"/>
      <c r="D61" s="190"/>
      <c r="E61" s="190"/>
      <c r="F61" s="190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 x14ac:dyDescent="0.15">
      <c r="A62" s="63">
        <f>Basplan!A62</f>
        <v>0</v>
      </c>
      <c r="B62" s="189" t="str">
        <f>'Modifierad plan '!B62:D62</f>
        <v>Beslutspunkter</v>
      </c>
      <c r="C62" s="190"/>
      <c r="D62" s="190"/>
      <c r="E62" s="190"/>
      <c r="F62" s="190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 x14ac:dyDescent="0.15">
      <c r="A63" s="63">
        <f>Basplan!A63</f>
        <v>0</v>
      </c>
      <c r="B63" s="189" t="str">
        <f>'Modifierad plan '!B63:D63</f>
        <v>BP 1</v>
      </c>
      <c r="C63" s="190"/>
      <c r="D63" s="190"/>
      <c r="E63" s="190"/>
      <c r="F63" s="190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 x14ac:dyDescent="0.15">
      <c r="A64" s="6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 x14ac:dyDescent="0.15">
      <c r="A65" s="6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 x14ac:dyDescent="0.15">
      <c r="A66" s="6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 x14ac:dyDescent="0.15">
      <c r="A67" s="6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 x14ac:dyDescent="0.15">
      <c r="A68" s="6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 x14ac:dyDescent="0.15">
      <c r="A69" s="63">
        <f>Basplan!A69</f>
        <v>0</v>
      </c>
      <c r="B69" s="189" t="str">
        <f>'Modifierad plan '!B69:D69</f>
        <v>BP 6</v>
      </c>
      <c r="C69" s="190"/>
      <c r="D69" s="190"/>
      <c r="E69" s="190"/>
      <c r="F69" s="190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 x14ac:dyDescent="0.15">
      <c r="A70" s="63">
        <f>Basplan!A70</f>
        <v>0</v>
      </c>
      <c r="B70" s="189">
        <f>'Modifierad plan '!B70:D70</f>
        <v>0</v>
      </c>
      <c r="C70" s="190"/>
      <c r="D70" s="190"/>
      <c r="E70" s="190"/>
      <c r="F70" s="190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 x14ac:dyDescent="0.15">
      <c r="A71" s="63">
        <f>Basplan!A71</f>
        <v>0</v>
      </c>
      <c r="B71" s="189">
        <f>'Modifierad plan '!B71:D71</f>
        <v>0</v>
      </c>
      <c r="C71" s="190"/>
      <c r="D71" s="190"/>
      <c r="E71" s="190"/>
      <c r="F71" s="190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 x14ac:dyDescent="0.15">
      <c r="A72" s="63">
        <f>Basplan!A72</f>
        <v>0</v>
      </c>
      <c r="B72" s="189">
        <f>'Modifierad plan '!B72:D72</f>
        <v>0</v>
      </c>
      <c r="C72" s="190"/>
      <c r="D72" s="190"/>
      <c r="E72" s="190"/>
      <c r="F72" s="190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 x14ac:dyDescent="0.15">
      <c r="A73" s="63">
        <f>Basplan!A73</f>
        <v>0</v>
      </c>
      <c r="B73" s="189">
        <f>'Modifierad plan '!B73:D73</f>
        <v>0</v>
      </c>
      <c r="C73" s="190"/>
      <c r="D73" s="190"/>
      <c r="E73" s="190"/>
      <c r="F73" s="190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 x14ac:dyDescent="0.15">
      <c r="A74" s="6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 x14ac:dyDescent="0.15">
      <c r="A75" s="6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 x14ac:dyDescent="0.15">
      <c r="A76" s="6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 x14ac:dyDescent="0.15">
      <c r="A77" s="6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 x14ac:dyDescent="0.15">
      <c r="A78" s="6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 x14ac:dyDescent="0.15">
      <c r="A79" s="6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 x14ac:dyDescent="0.15">
      <c r="A80" s="6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 x14ac:dyDescent="0.15">
      <c r="A81" s="6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4" thickBot="1" x14ac:dyDescent="0.2">
      <c r="A82" s="6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4</v>
      </c>
      <c r="U83" s="74">
        <f t="shared" si="5"/>
        <v>0</v>
      </c>
      <c r="V83" s="74">
        <f t="shared" si="5"/>
        <v>0</v>
      </c>
      <c r="W83" s="74">
        <f t="shared" si="5"/>
        <v>0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51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abSelected="1" zoomScale="141" zoomScaleNormal="100" workbookViewId="0">
      <selection activeCell="S17" sqref="S1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6640625" customWidth="1"/>
    <col min="30" max="30" width="4.1640625" customWidth="1"/>
  </cols>
  <sheetData>
    <row r="1" spans="1:30" s="2" customFormat="1" ht="18" x14ac:dyDescent="0.2">
      <c r="A1" s="152" t="s">
        <v>119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120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121</v>
      </c>
      <c r="C7" s="161"/>
      <c r="D7" s="161"/>
      <c r="E7" s="161"/>
      <c r="F7" s="16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4" thickBot="1" x14ac:dyDescent="0.2">
      <c r="A8" s="53"/>
      <c r="B8" s="232" t="str">
        <f>Ebba!A1</f>
        <v>Tidsredovisning för Ebba</v>
      </c>
      <c r="C8" s="233"/>
      <c r="D8" s="233"/>
      <c r="E8" s="233"/>
      <c r="F8" s="233"/>
      <c r="G8" s="29" t="str">
        <f>IF(Ebba!G83=0," ",Ebba!G83)</f>
        <v xml:space="preserve"> </v>
      </c>
      <c r="H8" s="29" t="str">
        <f>IF(Ebba!H83=0," ",Ebba!H83)</f>
        <v xml:space="preserve"> </v>
      </c>
      <c r="I8" s="29" t="str">
        <f>IF(Ebba!I83=0," ",Ebba!I83)</f>
        <v xml:space="preserve"> </v>
      </c>
      <c r="J8" s="29" t="str">
        <f>IF(Ebba!J83=0," ",Ebba!J83)</f>
        <v xml:space="preserve"> </v>
      </c>
      <c r="K8" s="29" t="str">
        <f>IF(Ebba!K83=0," ",Ebba!K83)</f>
        <v xml:space="preserve"> </v>
      </c>
      <c r="L8" s="29" t="str">
        <f>IF(Ebba!L83=0," ",Ebba!L83)</f>
        <v xml:space="preserve"> </v>
      </c>
      <c r="M8" s="29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 t="str">
        <f>IF(Ebba!T83=0," ",Ebba!T83)</f>
        <v xml:space="preserve"> </v>
      </c>
      <c r="U8" s="29" t="str">
        <f>IF(Ebba!U83=0," ",Ebba!U83)</f>
        <v xml:space="preserve"> </v>
      </c>
      <c r="V8" s="29" t="str">
        <f>IF(Ebba!V83=0," ",Ebba!V83)</f>
        <v xml:space="preserve"> </v>
      </c>
      <c r="W8" s="29" t="str">
        <f>IF(Ebba!W83=0," ",Ebba!W83)</f>
        <v xml:space="preserve"> 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4</v>
      </c>
    </row>
    <row r="9" spans="1:30" ht="14" thickBot="1" x14ac:dyDescent="0.2">
      <c r="A9" s="63"/>
      <c r="B9" s="189" t="str">
        <f>Ida!A1</f>
        <v>Tidsredovisning för Ida</v>
      </c>
      <c r="C9" s="190"/>
      <c r="D9" s="190"/>
      <c r="E9" s="190"/>
      <c r="F9" s="190"/>
      <c r="G9" s="29" t="str">
        <f>IF(Ida!G83=0," ",Ida!G83)</f>
        <v xml:space="preserve"> </v>
      </c>
      <c r="H9" s="29" t="str">
        <f>IF(Ida!H83=0," ",Ida!H83)</f>
        <v xml:space="preserve"> </v>
      </c>
      <c r="I9" s="29" t="str">
        <f>IF(Ida!I83=0," ",Ida!I83)</f>
        <v xml:space="preserve"> </v>
      </c>
      <c r="J9" s="29" t="str">
        <f>IF(Ida!J83=0," ",Ida!J83)</f>
        <v xml:space="preserve"> </v>
      </c>
      <c r="K9" s="29" t="str">
        <f>IF(Ida!K83=0," ",Ida!K83)</f>
        <v xml:space="preserve"> </v>
      </c>
      <c r="L9" s="29" t="str">
        <f>IF(Ida!L83=0," ",Ida!L83)</f>
        <v xml:space="preserve"> </v>
      </c>
      <c r="M9" s="29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 t="str">
        <f>IF(Ida!T83=0," ",Ida!T83)</f>
        <v xml:space="preserve"> </v>
      </c>
      <c r="U9" s="29" t="str">
        <f>IF(Ida!U83=0," ",Ida!U83)</f>
        <v xml:space="preserve"> </v>
      </c>
      <c r="V9" s="29" t="str">
        <f>IF(Ida!V83=0," ",Ida!V83)</f>
        <v xml:space="preserve"> </v>
      </c>
      <c r="W9" s="29" t="str">
        <f>IF(Ida!W83=0," ",Ida!W83)</f>
        <v xml:space="preserve"> 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7</v>
      </c>
    </row>
    <row r="10" spans="1:30" ht="14" thickBot="1" x14ac:dyDescent="0.2">
      <c r="A10" s="63"/>
      <c r="B10" s="189" t="str">
        <f>Lisa!A1</f>
        <v>Tidsredovisning för Lisa</v>
      </c>
      <c r="C10" s="190"/>
      <c r="D10" s="190"/>
      <c r="E10" s="190"/>
      <c r="F10" s="190"/>
      <c r="G10" s="29" t="str">
        <f>IF(Lisa!G83=0," ",Lisa!G83)</f>
        <v xml:space="preserve"> </v>
      </c>
      <c r="H10" s="29" t="str">
        <f>IF(Lisa!H83=0," ",Lisa!H83)</f>
        <v xml:space="preserve"> </v>
      </c>
      <c r="I10" s="29" t="str">
        <f>IF(Lisa!I83=0," ",Lisa!I83)</f>
        <v xml:space="preserve"> </v>
      </c>
      <c r="J10" s="29" t="str">
        <f>IF(Lisa!J83=0," ",Lisa!J83)</f>
        <v xml:space="preserve"> </v>
      </c>
      <c r="K10" s="29" t="str">
        <f>IF(Lisa!K83=0," ",Lisa!K83)</f>
        <v xml:space="preserve"> </v>
      </c>
      <c r="L10" s="29" t="str">
        <f>IF(Lisa!L83=0," ",Lisa!L83)</f>
        <v xml:space="preserve"> </v>
      </c>
      <c r="M10" s="29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 t="str">
        <f>IF(Lisa!T83=0," ",Lisa!T83)</f>
        <v xml:space="preserve"> </v>
      </c>
      <c r="U10" s="29" t="str">
        <f>IF(Lisa!U83=0," ",Lisa!U83)</f>
        <v xml:space="preserve"> </v>
      </c>
      <c r="V10" s="29" t="str">
        <f>IF(Lisa!V83=0," ",Lisa!V83)</f>
        <v xml:space="preserve"> </v>
      </c>
      <c r="W10" s="29" t="str">
        <f>IF(Lisa!W83=0," ",Lisa!W83)</f>
        <v xml:space="preserve"> 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7</v>
      </c>
    </row>
    <row r="11" spans="1:30" ht="14" thickBot="1" x14ac:dyDescent="0.2">
      <c r="A11" s="63"/>
      <c r="B11" s="189" t="str">
        <f>Linus!A1</f>
        <v>Tidsredovisning för Linus</v>
      </c>
      <c r="C11" s="190"/>
      <c r="D11" s="190"/>
      <c r="E11" s="190"/>
      <c r="F11" s="190"/>
      <c r="G11" s="29" t="str">
        <f>IF(Linus!G83=0," ",Linus!G83)</f>
        <v xml:space="preserve"> </v>
      </c>
      <c r="H11" s="29" t="str">
        <f>IF(Linus!H83=0," ",Linus!H83)</f>
        <v xml:space="preserve"> </v>
      </c>
      <c r="I11" s="29" t="str">
        <f>IF(Linus!I83=0," ",Linus!I83)</f>
        <v xml:space="preserve"> </v>
      </c>
      <c r="J11" s="29" t="str">
        <f>IF(Linus!J83=0," ",Linus!J83)</f>
        <v xml:space="preserve"> </v>
      </c>
      <c r="K11" s="29" t="str">
        <f>IF(Linus!K83=0," ",Linus!K83)</f>
        <v xml:space="preserve"> </v>
      </c>
      <c r="L11" s="29" t="str">
        <f>IF(Linus!L83=0," ",Linus!L83)</f>
        <v xml:space="preserve"> </v>
      </c>
      <c r="M11" s="29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 t="str">
        <f>IF(Linus!T83=0," ",Linus!T83)</f>
        <v xml:space="preserve"> </v>
      </c>
      <c r="U11" s="29" t="str">
        <f>IF(Linus!U83=0," ",Linus!U83)</f>
        <v xml:space="preserve"> </v>
      </c>
      <c r="V11" s="29" t="str">
        <f>IF(Linus!V83=0," ",Linus!V83)</f>
        <v xml:space="preserve"> </v>
      </c>
      <c r="W11" s="29" t="str">
        <f>IF(Linus!W83=0," ",Linus!W83)</f>
        <v xml:space="preserve"> 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10</v>
      </c>
    </row>
    <row r="12" spans="1:30" ht="14" thickBot="1" x14ac:dyDescent="0.2">
      <c r="A12" s="63"/>
      <c r="B12" s="189" t="str">
        <f>Andreas!A1</f>
        <v>Tidsredovisning för Andreas</v>
      </c>
      <c r="C12" s="190"/>
      <c r="D12" s="190"/>
      <c r="E12" s="190"/>
      <c r="F12" s="190"/>
      <c r="G12" s="29" t="str">
        <f>IF(Andreas!G83=0," ",Andreas!G83)</f>
        <v xml:space="preserve"> </v>
      </c>
      <c r="H12" s="29" t="str">
        <f>IF(Andreas!H83=0," ",Andreas!H83)</f>
        <v xml:space="preserve"> </v>
      </c>
      <c r="I12" s="29" t="str">
        <f>IF(Andreas!I83=0," ",Andreas!I83)</f>
        <v xml:space="preserve"> </v>
      </c>
      <c r="J12" s="29" t="str">
        <f>IF(Andreas!J83=0," ",Andreas!J83)</f>
        <v xml:space="preserve"> </v>
      </c>
      <c r="K12" s="29" t="str">
        <f>IF(Andreas!K83=0," ",Andreas!K83)</f>
        <v xml:space="preserve"> </v>
      </c>
      <c r="L12" s="29" t="str">
        <f>IF(Andreas!L83=0," ",Andreas!L83)</f>
        <v xml:space="preserve"> </v>
      </c>
      <c r="M12" s="29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</v>
      </c>
      <c r="U12" s="29" t="str">
        <f>IF(Andreas!U83=0," ",Andreas!U83)</f>
        <v xml:space="preserve"> </v>
      </c>
      <c r="V12" s="29" t="str">
        <f>IF(Andreas!V83=0," ",Andreas!V83)</f>
        <v xml:space="preserve"> </v>
      </c>
      <c r="W12" s="29" t="str">
        <f>IF(Andreas!W83=0," ",Andreas!W83)</f>
        <v xml:space="preserve"> 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10</v>
      </c>
    </row>
    <row r="13" spans="1:30" ht="14" thickBot="1" x14ac:dyDescent="0.2">
      <c r="A13" s="63"/>
      <c r="B13" s="189" t="str">
        <f>Sigge!A1</f>
        <v>Tidsredovisning för Sigge</v>
      </c>
      <c r="C13" s="190"/>
      <c r="D13" s="190"/>
      <c r="E13" s="190"/>
      <c r="F13" s="190"/>
      <c r="G13" s="29" t="str">
        <f>IF(Sigge!G83=0," ",Sigge!G83)</f>
        <v xml:space="preserve"> </v>
      </c>
      <c r="H13" s="29" t="str">
        <f>IF(Sigge!H83=0," ",Sigge!H83)</f>
        <v xml:space="preserve"> </v>
      </c>
      <c r="I13" s="29" t="str">
        <f>IF(Sigge!I83=0," ",Sigge!I83)</f>
        <v xml:space="preserve"> </v>
      </c>
      <c r="J13" s="29" t="str">
        <f>IF(Sigge!J83=0," ",Sigge!J83)</f>
        <v xml:space="preserve"> </v>
      </c>
      <c r="K13" s="29" t="str">
        <f>IF(Sigge!K83=0," ",Sigge!K83)</f>
        <v xml:space="preserve"> </v>
      </c>
      <c r="L13" s="29" t="str">
        <f>IF(Sigge!L83=0," ",Sigge!L83)</f>
        <v xml:space="preserve"> </v>
      </c>
      <c r="M13" s="29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</v>
      </c>
      <c r="U13" s="29" t="str">
        <f>IF(Sigge!U83=0," ",Sigge!U83)</f>
        <v xml:space="preserve"> </v>
      </c>
      <c r="V13" s="29" t="str">
        <f>IF(Sigge!V83=0," ",Sigge!V83)</f>
        <v xml:space="preserve"> </v>
      </c>
      <c r="W13" s="29" t="str">
        <f>IF(Sigge!W83=0," ",Sigge!W83)</f>
        <v xml:space="preserve"> 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13</v>
      </c>
    </row>
    <row r="14" spans="1:30" ht="14" thickBot="1" x14ac:dyDescent="0.2">
      <c r="A14" s="63"/>
      <c r="B14" s="189" t="str">
        <f>'P7'!A1</f>
        <v>Tidsredovisning för person 7</v>
      </c>
      <c r="C14" s="190"/>
      <c r="D14" s="190"/>
      <c r="E14" s="190"/>
      <c r="F14" s="190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4" thickBot="1" x14ac:dyDescent="0.2">
      <c r="A15" s="63"/>
      <c r="B15" s="189" t="str">
        <f>'P8'!A1</f>
        <v>Tidsredovisning för person 8</v>
      </c>
      <c r="C15" s="190"/>
      <c r="D15" s="190"/>
      <c r="E15" s="190"/>
      <c r="F15" s="190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4" thickBot="1" x14ac:dyDescent="0.2">
      <c r="A16" s="63"/>
      <c r="B16" s="189" t="str">
        <f>'p9'!A1</f>
        <v>Tidsredovisning för person 9</v>
      </c>
      <c r="C16" s="190"/>
      <c r="D16" s="190"/>
      <c r="E16" s="190"/>
      <c r="F16" s="190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 x14ac:dyDescent="0.15">
      <c r="A17" s="63"/>
      <c r="B17" s="189" t="str">
        <f>'P10'!A1</f>
        <v>Tidsredovisning för person 10</v>
      </c>
      <c r="C17" s="190"/>
      <c r="D17" s="190"/>
      <c r="E17" s="190"/>
      <c r="F17" s="190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 x14ac:dyDescent="0.15">
      <c r="A18" s="63"/>
      <c r="B18" s="189"/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x14ac:dyDescent="0.15">
      <c r="A19" s="63"/>
      <c r="B19" s="189"/>
      <c r="C19" s="190"/>
      <c r="D19" s="190"/>
      <c r="E19" s="190"/>
      <c r="F19" s="190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x14ac:dyDescent="0.15">
      <c r="A20" s="63"/>
      <c r="B20" s="189"/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x14ac:dyDescent="0.15">
      <c r="A21" s="63"/>
      <c r="B21" s="189"/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x14ac:dyDescent="0.15">
      <c r="A22" s="63"/>
      <c r="B22" s="189"/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x14ac:dyDescent="0.15">
      <c r="A23" s="63"/>
      <c r="B23" s="189"/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x14ac:dyDescent="0.15">
      <c r="A24" s="63"/>
      <c r="B24" s="189"/>
      <c r="C24" s="190"/>
      <c r="D24" s="190"/>
      <c r="E24" s="190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x14ac:dyDescent="0.15">
      <c r="A25" s="63"/>
      <c r="B25" s="189"/>
      <c r="C25" s="190"/>
      <c r="D25" s="190"/>
      <c r="E25" s="190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x14ac:dyDescent="0.15">
      <c r="A26" s="63"/>
      <c r="B26" s="189"/>
      <c r="C26" s="190"/>
      <c r="D26" s="190"/>
      <c r="E26" s="190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x14ac:dyDescent="0.15">
      <c r="A27" s="63"/>
      <c r="B27" s="189"/>
      <c r="C27" s="190"/>
      <c r="D27" s="190"/>
      <c r="E27" s="190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x14ac:dyDescent="0.15">
      <c r="A28" s="63"/>
      <c r="B28" s="189"/>
      <c r="C28" s="190"/>
      <c r="D28" s="190"/>
      <c r="E28" s="190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x14ac:dyDescent="0.15">
      <c r="A29" s="63"/>
      <c r="B29" s="189"/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x14ac:dyDescent="0.15">
      <c r="A30" s="63"/>
      <c r="B30" s="189"/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x14ac:dyDescent="0.15">
      <c r="A31" s="63"/>
      <c r="B31" s="189"/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x14ac:dyDescent="0.15">
      <c r="A32" s="63"/>
      <c r="B32" s="189"/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4" thickBot="1" x14ac:dyDescent="0.2">
      <c r="A33" s="63"/>
      <c r="B33" s="189"/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4" thickBot="1" x14ac:dyDescent="0.2">
      <c r="A34" s="50"/>
      <c r="B34" s="185" t="s">
        <v>109</v>
      </c>
      <c r="C34" s="185"/>
      <c r="D34" s="185"/>
      <c r="E34" s="185"/>
      <c r="F34" s="185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4</v>
      </c>
      <c r="U34" s="74">
        <f t="shared" si="1"/>
        <v>0</v>
      </c>
      <c r="V34" s="74">
        <f t="shared" si="1"/>
        <v>0</v>
      </c>
      <c r="W34" s="74">
        <f t="shared" si="1"/>
        <v>0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51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A50" zoomScale="125" workbookViewId="0">
      <selection activeCell="B8" sqref="B8:D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38" customWidth="1"/>
    <col min="5" max="5" width="18.1640625" hidden="1" customWidth="1"/>
    <col min="6" max="6" width="6.6640625" customWidth="1"/>
    <col min="7" max="7" width="10.33203125" customWidth="1"/>
    <col min="8" max="30" width="2.83203125" customWidth="1"/>
    <col min="31" max="31" width="3.5" customWidth="1"/>
  </cols>
  <sheetData>
    <row r="1" spans="1:31" s="2" customFormat="1" ht="18" x14ac:dyDescent="0.2">
      <c r="A1" s="152" t="s">
        <v>104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4"/>
    </row>
    <row r="2" spans="1:31" s="2" customFormat="1" ht="19" thickBot="1" x14ac:dyDescent="0.25">
      <c r="A2" s="166" t="s">
        <v>1</v>
      </c>
      <c r="B2" s="167"/>
      <c r="C2" s="40"/>
      <c r="D2" s="155">
        <f>Basplan!D2</f>
        <v>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6"/>
    </row>
    <row r="3" spans="1:31" ht="16" x14ac:dyDescent="0.2">
      <c r="A3" s="168" t="s">
        <v>2</v>
      </c>
      <c r="B3" s="169"/>
      <c r="C3" s="41"/>
      <c r="D3" s="206" t="str">
        <f>Basplan!D3</f>
        <v>G06</v>
      </c>
      <c r="E3" s="206"/>
      <c r="F3" s="207"/>
      <c r="G3" s="168" t="s">
        <v>4</v>
      </c>
      <c r="H3" s="169"/>
      <c r="I3" s="198"/>
      <c r="J3" s="198"/>
      <c r="K3" s="198"/>
      <c r="L3" s="198"/>
      <c r="M3" s="198"/>
      <c r="N3" s="198"/>
      <c r="O3" s="199"/>
      <c r="P3" s="168" t="s">
        <v>5</v>
      </c>
      <c r="Q3" s="169"/>
      <c r="R3" s="169"/>
      <c r="S3" s="169"/>
      <c r="T3" s="169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4"/>
    </row>
    <row r="4" spans="1:31" ht="16" x14ac:dyDescent="0.2">
      <c r="A4" s="187" t="s">
        <v>6</v>
      </c>
      <c r="B4" s="188"/>
      <c r="C4" s="41"/>
      <c r="D4" s="179" t="str">
        <f>Basplan!D4</f>
        <v>Mattias Krysander</v>
      </c>
      <c r="E4" s="179"/>
      <c r="F4" s="180"/>
      <c r="G4" s="187" t="s">
        <v>8</v>
      </c>
      <c r="H4" s="188"/>
      <c r="I4" s="179"/>
      <c r="J4" s="179"/>
      <c r="K4" s="179"/>
      <c r="L4" s="179"/>
      <c r="M4" s="179"/>
      <c r="N4" s="179"/>
      <c r="O4" s="180"/>
      <c r="P4" s="42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43"/>
    </row>
    <row r="5" spans="1:31" ht="17" thickBot="1" x14ac:dyDescent="0.25">
      <c r="A5" s="183" t="s">
        <v>11</v>
      </c>
      <c r="B5" s="184"/>
      <c r="C5" s="44"/>
      <c r="D5" s="181" t="str">
        <f>Basplan!D5</f>
        <v>TSEA56</v>
      </c>
      <c r="E5" s="181"/>
      <c r="F5" s="182"/>
      <c r="G5" s="183" t="s">
        <v>13</v>
      </c>
      <c r="H5" s="184"/>
      <c r="I5" s="181"/>
      <c r="J5" s="181"/>
      <c r="K5" s="181"/>
      <c r="L5" s="181"/>
      <c r="M5" s="181"/>
      <c r="N5" s="181"/>
      <c r="O5" s="182"/>
      <c r="P5" s="175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7"/>
    </row>
    <row r="6" spans="1:31" s="1" customFormat="1" ht="17" thickBot="1" x14ac:dyDescent="0.25">
      <c r="A6" s="157" t="s">
        <v>15</v>
      </c>
      <c r="B6" s="158"/>
      <c r="C6" s="158"/>
      <c r="D6" s="158"/>
      <c r="E6" s="45"/>
      <c r="F6" s="46" t="s">
        <v>16</v>
      </c>
      <c r="G6" s="47" t="s">
        <v>17</v>
      </c>
      <c r="H6" s="157" t="s">
        <v>18</v>
      </c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9"/>
    </row>
    <row r="7" spans="1:31" ht="14" thickBot="1" x14ac:dyDescent="0.2">
      <c r="A7" s="48" t="s">
        <v>19</v>
      </c>
      <c r="B7" s="160" t="s">
        <v>20</v>
      </c>
      <c r="C7" s="161"/>
      <c r="D7" s="16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 x14ac:dyDescent="0.2">
      <c r="A8" s="53">
        <f>Basplan!A8</f>
        <v>0</v>
      </c>
      <c r="B8" s="202" t="str">
        <f>Basplan!B8</f>
        <v>Kravspecifikation</v>
      </c>
      <c r="C8" s="203"/>
      <c r="D8" s="204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 x14ac:dyDescent="0.2">
      <c r="A9" s="53">
        <f>Basplan!A9</f>
        <v>0</v>
      </c>
      <c r="B9" s="170" t="str">
        <f>Basplan!B9</f>
        <v>Tidsplan</v>
      </c>
      <c r="C9" s="171"/>
      <c r="D9" s="172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 x14ac:dyDescent="0.2">
      <c r="A10" s="53">
        <f>Basplan!A10</f>
        <v>0</v>
      </c>
      <c r="B10" s="170" t="str">
        <f>Basplan!B10</f>
        <v>Gruppkontrakt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 x14ac:dyDescent="0.2">
      <c r="A11" s="53">
        <f>Basplan!A11</f>
        <v>0</v>
      </c>
      <c r="B11" s="170" t="str">
        <f>Basplan!B11</f>
        <v>Systemskiss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 x14ac:dyDescent="0.2">
      <c r="A12" s="53">
        <f>Basplan!A12</f>
        <v>0</v>
      </c>
      <c r="B12" s="170" t="str">
        <f>Basplan!B12</f>
        <v>Skrivuppgift</v>
      </c>
      <c r="C12" s="171"/>
      <c r="D12" s="172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 x14ac:dyDescent="0.2">
      <c r="A13" s="53">
        <f>Basplan!A13</f>
        <v>0</v>
      </c>
      <c r="B13" s="189" t="str">
        <f>Basplan!B13</f>
        <v>Projektplan</v>
      </c>
      <c r="C13" s="190"/>
      <c r="D13" s="191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 x14ac:dyDescent="0.2">
      <c r="A14" s="53">
        <f>Basplan!A14</f>
        <v>0</v>
      </c>
      <c r="B14" s="170">
        <f>Basplan!B14</f>
        <v>0</v>
      </c>
      <c r="C14" s="171"/>
      <c r="D14" s="17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 x14ac:dyDescent="0.2">
      <c r="A15" s="53">
        <f>Basplan!A15</f>
        <v>1</v>
      </c>
      <c r="B15" s="170" t="str">
        <f>Basplan!B15</f>
        <v>Designspecifikation</v>
      </c>
      <c r="C15" s="171"/>
      <c r="D15" s="172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 x14ac:dyDescent="0.2">
      <c r="A16" s="53">
        <f>Basplan!A16</f>
        <v>0</v>
      </c>
      <c r="B16" s="170" t="str">
        <f>Basplan!B16</f>
        <v>Kommunikationsenhet</v>
      </c>
      <c r="C16" s="171"/>
      <c r="D16" s="172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 x14ac:dyDescent="0.2">
      <c r="A17" s="53">
        <f>Basplan!A17</f>
        <v>2</v>
      </c>
      <c r="B17" s="170" t="str">
        <f>Basplan!B17</f>
        <v>Kommunikation mellan PC och kommunikationsenheten</v>
      </c>
      <c r="C17" s="171"/>
      <c r="D17" s="172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 x14ac:dyDescent="0.2">
      <c r="A18" s="53">
        <f>Basplan!A18</f>
        <v>3</v>
      </c>
      <c r="B18" s="170" t="str">
        <f>Basplan!B18</f>
        <v>Konstruera en fungerande buss mellan delsystemen</v>
      </c>
      <c r="C18" s="171"/>
      <c r="D18" s="172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 x14ac:dyDescent="0.2">
      <c r="A19" s="53">
        <f>Basplan!A19</f>
        <v>4</v>
      </c>
      <c r="B19" s="170" t="str">
        <f>Basplan!B20</f>
        <v>Seriell överföring av data från sensormodul till PC</v>
      </c>
      <c r="C19" s="171"/>
      <c r="D19" s="172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 x14ac:dyDescent="0.2">
      <c r="A20" s="53">
        <f>Basplan!A20</f>
        <v>5</v>
      </c>
      <c r="B20" s="170" t="e">
        <f>Basplan!#REF!</f>
        <v>#REF!</v>
      </c>
      <c r="C20" s="171"/>
      <c r="D20" s="172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 x14ac:dyDescent="0.2">
      <c r="A21" s="53">
        <f>Basplan!A21</f>
        <v>6</v>
      </c>
      <c r="B21" s="170" t="str">
        <f>Basplan!B21</f>
        <v>Fungerande kortaste väg algoritm med hinder</v>
      </c>
      <c r="C21" s="171"/>
      <c r="D21" s="172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 x14ac:dyDescent="0.2">
      <c r="A22" s="53">
        <f>Basplan!A22</f>
        <v>0</v>
      </c>
      <c r="B22" s="170" t="str">
        <f>Basplan!B22</f>
        <v>Sensorenhet</v>
      </c>
      <c r="C22" s="171"/>
      <c r="D22" s="172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 x14ac:dyDescent="0.2">
      <c r="A23" s="53">
        <f>Basplan!A23</f>
        <v>7</v>
      </c>
      <c r="B23" s="189" t="str">
        <f>Basplan!B23</f>
        <v xml:space="preserve">Få alla sensorer att kunna läsa data </v>
      </c>
      <c r="C23" s="190"/>
      <c r="D23" s="191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 x14ac:dyDescent="0.2">
      <c r="A24" s="53">
        <f>Basplan!A24</f>
        <v>8</v>
      </c>
      <c r="B24" s="170" t="str">
        <f>Basplan!B24</f>
        <v>Skriv kod för sensormodulen som gör om sensordata till läsbara storheter</v>
      </c>
      <c r="C24" s="171"/>
      <c r="D24" s="172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 x14ac:dyDescent="0.2">
      <c r="A25" s="53">
        <f>Basplan!A25</f>
        <v>9</v>
      </c>
      <c r="B25" s="170" t="str">
        <f>Basplan!B25</f>
        <v>Spara sensordata på PC</v>
      </c>
      <c r="C25" s="171"/>
      <c r="D25" s="172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 x14ac:dyDescent="0.2">
      <c r="A26" s="53">
        <f>Basplan!A26</f>
        <v>10</v>
      </c>
      <c r="B26" s="170" t="str">
        <f>Basplan!B26</f>
        <v>Installera sensorenhet på robotplattform</v>
      </c>
      <c r="C26" s="171"/>
      <c r="D26" s="172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 x14ac:dyDescent="0.2">
      <c r="A27" s="53" t="e">
        <f>Basplan!#REF!</f>
        <v>#REF!</v>
      </c>
      <c r="B27" s="170" t="str">
        <f>Basplan!B27</f>
        <v>Få reflexsensorerna att registrera en tejpbit och lagerroboten kan stanna via en avbrottsrutin</v>
      </c>
      <c r="C27" s="171"/>
      <c r="D27" s="172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 x14ac:dyDescent="0.2">
      <c r="A28" s="53">
        <f>Basplan!A27</f>
        <v>11</v>
      </c>
      <c r="B28" s="170" t="str">
        <f>Basplan!B28</f>
        <v>Styrenhet</v>
      </c>
      <c r="C28" s="171"/>
      <c r="D28" s="172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 x14ac:dyDescent="0.2">
      <c r="A29" s="53">
        <f>Basplan!A29</f>
        <v>12</v>
      </c>
      <c r="B29" s="170" t="str">
        <f>Basplan!B29</f>
        <v>Styrenheten kan skicka kommandon till styrmotorerna</v>
      </c>
      <c r="C29" s="171"/>
      <c r="D29" s="172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 x14ac:dyDescent="0.2">
      <c r="A30" s="53">
        <f>Basplan!A30</f>
        <v>0</v>
      </c>
      <c r="B30" s="170" t="str">
        <f>Basplan!B30</f>
        <v>PC</v>
      </c>
      <c r="C30" s="171"/>
      <c r="D30" s="172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 x14ac:dyDescent="0.2">
      <c r="A31" s="53">
        <f>Basplan!A31</f>
        <v>13</v>
      </c>
      <c r="B31" s="170" t="str">
        <f>Basplan!B31</f>
        <v>Skapa GUI som möjliggör testning</v>
      </c>
      <c r="C31" s="171"/>
      <c r="D31" s="172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 x14ac:dyDescent="0.2">
      <c r="A32" s="53">
        <f>Basplan!A32</f>
        <v>14</v>
      </c>
      <c r="B32" s="170" t="str">
        <f>Basplan!B32</f>
        <v xml:space="preserve">Få robotplattformen att röra sig genom manuell styrning från PC </v>
      </c>
      <c r="C32" s="171"/>
      <c r="D32" s="172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 x14ac:dyDescent="0.2">
      <c r="A33" s="53">
        <f>Basplan!A33</f>
        <v>15</v>
      </c>
      <c r="B33" s="189" t="str">
        <f>Basplan!B33</f>
        <v xml:space="preserve">Kunna styra robotarmen manuellt </v>
      </c>
      <c r="C33" s="190"/>
      <c r="D33" s="191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 x14ac:dyDescent="0.2">
      <c r="A34" s="53">
        <f>Basplan!A34</f>
        <v>16</v>
      </c>
      <c r="B34" s="170" t="str">
        <f>Basplan!B34</f>
        <v>Kunna plocka upp vara med robotarmen via fjärrstyrning</v>
      </c>
      <c r="C34" s="171"/>
      <c r="D34" s="172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 x14ac:dyDescent="0.2">
      <c r="A35" s="53">
        <f>Basplan!A35</f>
        <v>17</v>
      </c>
      <c r="B35" s="170" t="str">
        <f>Basplan!B35</f>
        <v xml:space="preserve">Skapa fullständig GUI för PC </v>
      </c>
      <c r="C35" s="171"/>
      <c r="D35" s="172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 x14ac:dyDescent="0.2">
      <c r="A36" s="53">
        <f>Basplan!A36</f>
        <v>0</v>
      </c>
      <c r="B36" s="170" t="str">
        <f>Basplan!B36</f>
        <v xml:space="preserve">                                                                    </v>
      </c>
      <c r="C36" s="171"/>
      <c r="D36" s="172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 x14ac:dyDescent="0.2">
      <c r="A37" s="53">
        <f>Basplan!A37</f>
        <v>18</v>
      </c>
      <c r="B37" s="170" t="str">
        <f>Basplan!B37</f>
        <v>Installera styr- och kommunikationsenhet på robotplattformen</v>
      </c>
      <c r="C37" s="171"/>
      <c r="D37" s="172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 x14ac:dyDescent="0.2">
      <c r="A38" s="53">
        <f>Basplan!A38</f>
        <v>19</v>
      </c>
      <c r="B38" s="170" t="str">
        <f>Basplan!B38</f>
        <v>Få roboten att röra sig genom autonom styrning</v>
      </c>
      <c r="C38" s="171"/>
      <c r="D38" s="172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 x14ac:dyDescent="0.2">
      <c r="A39" s="53">
        <f>Basplan!A39</f>
        <v>20</v>
      </c>
      <c r="B39" s="170" t="str">
        <f>Basplan!B39</f>
        <v>Roboten kan åka till och från hämtningsstationen</v>
      </c>
      <c r="C39" s="171"/>
      <c r="D39" s="172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 x14ac:dyDescent="0.2">
      <c r="A40" s="53">
        <f>Basplan!A40</f>
        <v>0</v>
      </c>
      <c r="B40" s="170" t="str">
        <f>Basplan!B40</f>
        <v>Dokumentation</v>
      </c>
      <c r="C40" s="171"/>
      <c r="D40" s="172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 x14ac:dyDescent="0.2">
      <c r="A41" s="53">
        <f>Basplan!A41</f>
        <v>21</v>
      </c>
      <c r="B41" s="170" t="str">
        <f>Basplan!B41</f>
        <v>Användarhandledning</v>
      </c>
      <c r="C41" s="171"/>
      <c r="D41" s="172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 x14ac:dyDescent="0.2">
      <c r="A42" s="53">
        <f>Basplan!A42</f>
        <v>22</v>
      </c>
      <c r="B42" s="170" t="str">
        <f>Basplan!B42</f>
        <v>Presentation</v>
      </c>
      <c r="C42" s="171"/>
      <c r="D42" s="172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 x14ac:dyDescent="0.2">
      <c r="A43" s="53">
        <f>Basplan!A43</f>
        <v>23</v>
      </c>
      <c r="B43" s="189" t="str">
        <f>Basplan!B43</f>
        <v>Efterstudie</v>
      </c>
      <c r="C43" s="190"/>
      <c r="D43" s="191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 x14ac:dyDescent="0.2">
      <c r="A44" s="53">
        <f>Basplan!A44</f>
        <v>24</v>
      </c>
      <c r="B44" s="170" t="str">
        <f>Basplan!B44</f>
        <v>Kappa</v>
      </c>
      <c r="C44" s="171"/>
      <c r="D44" s="172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 x14ac:dyDescent="0.2">
      <c r="A45" s="53">
        <f>Basplan!A45</f>
        <v>25</v>
      </c>
      <c r="B45" s="170" t="str">
        <f>Basplan!B45</f>
        <v>Teknisk dokumentation</v>
      </c>
      <c r="C45" s="171"/>
      <c r="D45" s="172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 x14ac:dyDescent="0.2">
      <c r="A46" s="53">
        <f>Basplan!A46</f>
        <v>0</v>
      </c>
      <c r="B46" s="170" t="str">
        <f>Basplan!B46</f>
        <v>Övrigt</v>
      </c>
      <c r="C46" s="171"/>
      <c r="D46" s="172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 x14ac:dyDescent="0.2">
      <c r="A47" s="53">
        <f>Basplan!A47</f>
        <v>0</v>
      </c>
      <c r="B47" s="170" t="str">
        <f>Basplan!B47</f>
        <v>Buffert</v>
      </c>
      <c r="C47" s="171"/>
      <c r="D47" s="172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 x14ac:dyDescent="0.2">
      <c r="A48" s="53">
        <f>Basplan!A48</f>
        <v>0</v>
      </c>
      <c r="B48" s="170" t="str">
        <f>Basplan!B48</f>
        <v>Projektmöten</v>
      </c>
      <c r="C48" s="171"/>
      <c r="D48" s="172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 x14ac:dyDescent="0.2">
      <c r="A49" s="53">
        <f>Basplan!A49</f>
        <v>0</v>
      </c>
      <c r="B49" s="170" t="str">
        <f>Basplan!B49</f>
        <v>Milstolpar</v>
      </c>
      <c r="C49" s="171"/>
      <c r="D49" s="172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 x14ac:dyDescent="0.2">
      <c r="A50" s="53">
        <f>Basplan!A50</f>
        <v>0</v>
      </c>
      <c r="B50" s="170" t="str">
        <f>Basplan!B50</f>
        <v xml:space="preserve">Designspecifikation 1.0 inlämnad </v>
      </c>
      <c r="C50" s="171"/>
      <c r="D50" s="172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 x14ac:dyDescent="0.2">
      <c r="A51" s="53">
        <f>Basplan!A51</f>
        <v>1</v>
      </c>
      <c r="B51" s="170" t="str">
        <f>Basplan!B51</f>
        <v>Förstudie inlämnad</v>
      </c>
      <c r="C51" s="171"/>
      <c r="D51" s="172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 x14ac:dyDescent="0.2">
      <c r="A52" s="53">
        <f>Basplan!A52</f>
        <v>2</v>
      </c>
      <c r="B52" s="170" t="str">
        <f>Basplan!B52</f>
        <v xml:space="preserve">Bussen klar </v>
      </c>
      <c r="C52" s="171"/>
      <c r="D52" s="172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 x14ac:dyDescent="0.2">
      <c r="A53" s="53">
        <f>Basplan!A53</f>
        <v>3</v>
      </c>
      <c r="B53" s="189" t="str">
        <f>Basplan!B53</f>
        <v>Manuell styrning</v>
      </c>
      <c r="C53" s="190"/>
      <c r="D53" s="191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 x14ac:dyDescent="0.2">
      <c r="A54" s="53">
        <f>Basplan!A54</f>
        <v>4</v>
      </c>
      <c r="B54" s="170" t="str">
        <f>Basplan!B54</f>
        <v xml:space="preserve">Manuell styrning av robotarm </v>
      </c>
      <c r="C54" s="171"/>
      <c r="D54" s="17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 x14ac:dyDescent="0.2">
      <c r="A55" s="53">
        <f>Basplan!A55</f>
        <v>5</v>
      </c>
      <c r="B55" s="170" t="str">
        <f>Basplan!B55</f>
        <v>Roboten kan följa tejpbit</v>
      </c>
      <c r="C55" s="171"/>
      <c r="D55" s="17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 x14ac:dyDescent="0.2">
      <c r="A56" s="53">
        <f>Basplan!A56</f>
        <v>6</v>
      </c>
      <c r="B56" s="170" t="str">
        <f>Basplan!B56</f>
        <v xml:space="preserve">Autonom körning                  </v>
      </c>
      <c r="C56" s="171"/>
      <c r="D56" s="172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 x14ac:dyDescent="0.2">
      <c r="A57" s="53">
        <f>Basplan!A57</f>
        <v>7</v>
      </c>
      <c r="B57" s="170" t="str">
        <f>Basplan!B57</f>
        <v>Fullständig GUI</v>
      </c>
      <c r="C57" s="171"/>
      <c r="D57" s="17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 x14ac:dyDescent="0.2">
      <c r="A58" s="53">
        <f>Basplan!A58</f>
        <v>8</v>
      </c>
      <c r="B58" s="170" t="str">
        <f>Basplan!B58</f>
        <v>Färdig presentation</v>
      </c>
      <c r="C58" s="171"/>
      <c r="D58" s="172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 x14ac:dyDescent="0.2">
      <c r="A59" s="53">
        <f>Basplan!A59</f>
        <v>9</v>
      </c>
      <c r="B59" s="170" t="str">
        <f>Basplan!B59</f>
        <v xml:space="preserve">Färdig rapport </v>
      </c>
      <c r="C59" s="171"/>
      <c r="D59" s="172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 x14ac:dyDescent="0.2">
      <c r="A60" s="53">
        <f>Basplan!A60</f>
        <v>0</v>
      </c>
      <c r="B60" s="170">
        <f>Basplan!B60</f>
        <v>0</v>
      </c>
      <c r="C60" s="171"/>
      <c r="D60" s="172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 x14ac:dyDescent="0.2">
      <c r="A61" s="53">
        <f>Basplan!A61</f>
        <v>0</v>
      </c>
      <c r="B61" s="170">
        <f>Basplan!B61</f>
        <v>0</v>
      </c>
      <c r="C61" s="171"/>
      <c r="D61" s="172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 x14ac:dyDescent="0.2">
      <c r="A62" s="53">
        <f>Basplan!A62</f>
        <v>0</v>
      </c>
      <c r="B62" s="170" t="str">
        <f>Basplan!B62</f>
        <v>Beslutspunkter</v>
      </c>
      <c r="C62" s="171"/>
      <c r="D62" s="172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 x14ac:dyDescent="0.2">
      <c r="A63" s="53">
        <f>Basplan!A63</f>
        <v>0</v>
      </c>
      <c r="B63" s="189" t="str">
        <f>Basplan!B63</f>
        <v>BP 1</v>
      </c>
      <c r="C63" s="190"/>
      <c r="D63" s="191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 x14ac:dyDescent="0.2">
      <c r="A64" s="53">
        <f>Basplan!A64</f>
        <v>0</v>
      </c>
      <c r="B64" s="170" t="str">
        <f>Basplan!B64</f>
        <v>BP 2</v>
      </c>
      <c r="C64" s="171"/>
      <c r="D64" s="17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 x14ac:dyDescent="0.2">
      <c r="A65" s="53">
        <f>Basplan!A65</f>
        <v>0</v>
      </c>
      <c r="B65" s="170" t="str">
        <f>Basplan!B65</f>
        <v>BP 3</v>
      </c>
      <c r="C65" s="171"/>
      <c r="D65" s="17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 x14ac:dyDescent="0.2">
      <c r="A66" s="53">
        <f>Basplan!A66</f>
        <v>0</v>
      </c>
      <c r="B66" s="170" t="str">
        <f>Basplan!B66</f>
        <v>BP 4</v>
      </c>
      <c r="C66" s="171"/>
      <c r="D66" s="172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 x14ac:dyDescent="0.2">
      <c r="A67" s="53">
        <f>Basplan!A67</f>
        <v>0</v>
      </c>
      <c r="B67" s="170" t="str">
        <f>Basplan!B67</f>
        <v>BP 5a</v>
      </c>
      <c r="C67" s="171"/>
      <c r="D67" s="172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 x14ac:dyDescent="0.2">
      <c r="A68" s="53">
        <f>Basplan!A68</f>
        <v>0</v>
      </c>
      <c r="B68" s="170" t="str">
        <f>Basplan!B68</f>
        <v>BP 5b</v>
      </c>
      <c r="C68" s="171"/>
      <c r="D68" s="172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 x14ac:dyDescent="0.2">
      <c r="A69" s="53">
        <f>Basplan!A69</f>
        <v>0</v>
      </c>
      <c r="B69" s="170" t="str">
        <f>Basplan!B69</f>
        <v>BP 6</v>
      </c>
      <c r="C69" s="171"/>
      <c r="D69" s="172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 x14ac:dyDescent="0.2">
      <c r="A70" s="53">
        <f>Basplan!A70</f>
        <v>0</v>
      </c>
      <c r="B70" s="170">
        <f>Basplan!B70</f>
        <v>0</v>
      </c>
      <c r="C70" s="171"/>
      <c r="D70" s="172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 x14ac:dyDescent="0.2">
      <c r="A71" s="53">
        <f>Basplan!A71</f>
        <v>0</v>
      </c>
      <c r="B71" s="170">
        <f>Basplan!B71</f>
        <v>0</v>
      </c>
      <c r="C71" s="171"/>
      <c r="D71" s="172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 x14ac:dyDescent="0.2">
      <c r="A72" s="53">
        <f>Basplan!A72</f>
        <v>0</v>
      </c>
      <c r="B72" s="170">
        <f>Basplan!B72</f>
        <v>0</v>
      </c>
      <c r="C72" s="171"/>
      <c r="D72" s="172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 x14ac:dyDescent="0.2">
      <c r="A73" s="53">
        <f>Basplan!A73</f>
        <v>0</v>
      </c>
      <c r="B73" s="189">
        <f>Basplan!B73</f>
        <v>0</v>
      </c>
      <c r="C73" s="190"/>
      <c r="D73" s="191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 x14ac:dyDescent="0.2">
      <c r="A74" s="53">
        <f>Basplan!A74</f>
        <v>0</v>
      </c>
      <c r="B74" s="170">
        <f>Basplan!B74</f>
        <v>0</v>
      </c>
      <c r="C74" s="171"/>
      <c r="D74" s="172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 x14ac:dyDescent="0.2">
      <c r="A75" s="53">
        <f>Basplan!A75</f>
        <v>0</v>
      </c>
      <c r="B75" s="170">
        <f>Basplan!B75</f>
        <v>0</v>
      </c>
      <c r="C75" s="171"/>
      <c r="D75" s="17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 x14ac:dyDescent="0.2">
      <c r="A76" s="53">
        <f>Basplan!A76</f>
        <v>0</v>
      </c>
      <c r="B76" s="170">
        <f>Basplan!B76</f>
        <v>0</v>
      </c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 x14ac:dyDescent="0.2">
      <c r="A77" s="53">
        <f>Basplan!A77</f>
        <v>0</v>
      </c>
      <c r="B77" s="170">
        <f>Basplan!B77</f>
        <v>0</v>
      </c>
      <c r="C77" s="171"/>
      <c r="D77" s="17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 x14ac:dyDescent="0.2">
      <c r="A78" s="53">
        <f>Basplan!A78</f>
        <v>0</v>
      </c>
      <c r="B78" s="170">
        <f>Basplan!B78</f>
        <v>0</v>
      </c>
      <c r="C78" s="171"/>
      <c r="D78" s="172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 x14ac:dyDescent="0.2">
      <c r="A79" s="53">
        <f>Basplan!A79</f>
        <v>0</v>
      </c>
      <c r="B79" s="170">
        <f>Basplan!B79</f>
        <v>0</v>
      </c>
      <c r="C79" s="171"/>
      <c r="D79" s="17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 x14ac:dyDescent="0.2">
      <c r="A80" s="53">
        <f>Basplan!A80</f>
        <v>0</v>
      </c>
      <c r="B80" s="170">
        <f>Basplan!B80</f>
        <v>0</v>
      </c>
      <c r="C80" s="171"/>
      <c r="D80" s="17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 x14ac:dyDescent="0.2">
      <c r="A81" s="53">
        <f>Basplan!A81</f>
        <v>0</v>
      </c>
      <c r="B81" s="170">
        <f>Basplan!B81</f>
        <v>0</v>
      </c>
      <c r="C81" s="171"/>
      <c r="D81" s="17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 x14ac:dyDescent="0.2">
      <c r="A82" s="53">
        <f>Basplan!A82</f>
        <v>0</v>
      </c>
      <c r="B82" s="170">
        <f>Basplan!B82</f>
        <v>0</v>
      </c>
      <c r="C82" s="171"/>
      <c r="D82" s="172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4" thickBot="1" x14ac:dyDescent="0.2">
      <c r="A83" s="48"/>
      <c r="B83" s="185" t="s">
        <v>103</v>
      </c>
      <c r="C83" s="185"/>
      <c r="D83" s="186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zoomScaleNormal="100" workbookViewId="0">
      <selection activeCell="G8" sqref="G8:V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105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4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workbookViewId="0">
      <selection activeCell="J8" sqref="J8:V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18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1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1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1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1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1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1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0</v>
      </c>
      <c r="U83" s="72">
        <f t="shared" si="2"/>
        <v>0</v>
      </c>
      <c r="V83" s="72">
        <f t="shared" si="2"/>
        <v>0</v>
      </c>
      <c r="W83" s="72">
        <f t="shared" si="2"/>
        <v>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7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workbookViewId="0">
      <selection activeCell="J8" sqref="J8:W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7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workbookViewId="0">
      <selection activeCell="I8" sqref="I8:W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workbookViewId="0">
      <selection activeCell="I8" sqref="I8:Y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workbookViewId="0">
      <selection activeCell="I8" sqref="I8:AB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x14ac:dyDescent="0.15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80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13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2" customFormat="1" ht="18" x14ac:dyDescent="0.2">
      <c r="A1" s="152" t="s">
        <v>115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4"/>
    </row>
    <row r="2" spans="1:30" s="2" customFormat="1" ht="19" thickBot="1" x14ac:dyDescent="0.25">
      <c r="A2" s="222" t="s">
        <v>1</v>
      </c>
      <c r="B2" s="223"/>
      <c r="C2" s="66"/>
      <c r="D2" s="220">
        <f>Basplan!D2</f>
        <v>0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</row>
    <row r="3" spans="1:30" ht="16" x14ac:dyDescent="0.2">
      <c r="A3" s="168" t="s">
        <v>2</v>
      </c>
      <c r="B3" s="169"/>
      <c r="C3" s="67"/>
      <c r="D3" s="224" t="str">
        <f>Basplan!D3</f>
        <v>G06</v>
      </c>
      <c r="E3" s="225"/>
      <c r="F3" s="225"/>
      <c r="G3" s="226"/>
      <c r="H3" s="168" t="s">
        <v>4</v>
      </c>
      <c r="I3" s="169"/>
      <c r="J3" s="169"/>
      <c r="K3" s="225"/>
      <c r="L3" s="198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6" x14ac:dyDescent="0.2">
      <c r="A4" s="187" t="s">
        <v>6</v>
      </c>
      <c r="B4" s="188"/>
      <c r="C4" s="41"/>
      <c r="D4" s="217" t="str">
        <f>Basplan!D4</f>
        <v>Mattias Krysander</v>
      </c>
      <c r="E4" s="218"/>
      <c r="F4" s="218"/>
      <c r="G4" s="219"/>
      <c r="H4" s="187" t="s">
        <v>13</v>
      </c>
      <c r="I4" s="209"/>
      <c r="J4" s="209"/>
      <c r="K4" s="209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1"/>
    </row>
    <row r="5" spans="1:30" ht="17" thickBot="1" x14ac:dyDescent="0.25">
      <c r="A5" s="183" t="s">
        <v>11</v>
      </c>
      <c r="B5" s="184"/>
      <c r="C5" s="44"/>
      <c r="D5" s="229" t="str">
        <f>Basplan!D5</f>
        <v>TSEA56</v>
      </c>
      <c r="E5" s="230"/>
      <c r="F5" s="230"/>
      <c r="G5" s="231"/>
      <c r="H5" s="208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7"/>
    </row>
    <row r="6" spans="1:30" s="1" customFormat="1" ht="17" thickBot="1" x14ac:dyDescent="0.25">
      <c r="A6" s="215" t="s">
        <v>106</v>
      </c>
      <c r="B6" s="216"/>
      <c r="C6" s="216"/>
      <c r="D6" s="216"/>
      <c r="E6" s="216"/>
      <c r="F6" s="216"/>
      <c r="G6" s="212" t="s">
        <v>107</v>
      </c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4"/>
    </row>
    <row r="7" spans="1:30" ht="14" thickBot="1" x14ac:dyDescent="0.2">
      <c r="A7" s="48"/>
      <c r="B7" s="160" t="s">
        <v>20</v>
      </c>
      <c r="C7" s="161"/>
      <c r="D7" s="161"/>
      <c r="E7" s="161"/>
      <c r="F7" s="16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 x14ac:dyDescent="0.2">
      <c r="A8" s="53">
        <f>Basplan!A8</f>
        <v>0</v>
      </c>
      <c r="B8" s="232" t="str">
        <f>'Modifierad plan '!B8:D8</f>
        <v>Kravspecifikation</v>
      </c>
      <c r="C8" s="233"/>
      <c r="D8" s="233"/>
      <c r="E8" s="233"/>
      <c r="F8" s="23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 x14ac:dyDescent="0.2">
      <c r="A9" s="53">
        <f>Basplan!A9</f>
        <v>0</v>
      </c>
      <c r="B9" s="189" t="str">
        <f>'Modifierad plan '!B9:D9</f>
        <v>Tidsplan</v>
      </c>
      <c r="C9" s="190"/>
      <c r="D9" s="190"/>
      <c r="E9" s="190"/>
      <c r="F9" s="19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 x14ac:dyDescent="0.2">
      <c r="A10" s="53">
        <f>Basplan!A10</f>
        <v>0</v>
      </c>
      <c r="B10" s="189" t="str">
        <f>'Modifierad plan '!B10:D10</f>
        <v>Gruppkontrakt</v>
      </c>
      <c r="C10" s="190"/>
      <c r="D10" s="190"/>
      <c r="E10" s="190"/>
      <c r="F10" s="19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 x14ac:dyDescent="0.2">
      <c r="A11" s="53">
        <f>Basplan!A11</f>
        <v>0</v>
      </c>
      <c r="B11" s="189" t="str">
        <f>'Modifierad plan '!B11:D11</f>
        <v>Systemskiss</v>
      </c>
      <c r="C11" s="190"/>
      <c r="D11" s="190"/>
      <c r="E11" s="190"/>
      <c r="F11" s="19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 x14ac:dyDescent="0.2">
      <c r="A12" s="53">
        <f>Basplan!A12</f>
        <v>0</v>
      </c>
      <c r="B12" s="189" t="str">
        <f>'Modifierad plan '!B12:D12</f>
        <v>Skrivuppgift</v>
      </c>
      <c r="C12" s="190"/>
      <c r="D12" s="190"/>
      <c r="E12" s="190"/>
      <c r="F12" s="19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 x14ac:dyDescent="0.2">
      <c r="A13" s="53">
        <f>Basplan!A13</f>
        <v>0</v>
      </c>
      <c r="B13" s="189" t="str">
        <f>'Modifierad plan '!B13:D13</f>
        <v>Projektplan</v>
      </c>
      <c r="C13" s="190"/>
      <c r="D13" s="190"/>
      <c r="E13" s="190"/>
      <c r="F13" s="19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 x14ac:dyDescent="0.2">
      <c r="A14" s="53">
        <f>Basplan!A14</f>
        <v>0</v>
      </c>
      <c r="B14" s="189">
        <f>'Modifierad plan '!B14:D14</f>
        <v>0</v>
      </c>
      <c r="C14" s="190"/>
      <c r="D14" s="190"/>
      <c r="E14" s="190"/>
      <c r="F14" s="19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 x14ac:dyDescent="0.2">
      <c r="A15" s="53">
        <f>Basplan!A15</f>
        <v>1</v>
      </c>
      <c r="B15" s="189" t="str">
        <f>'Modifierad plan '!B15:D15</f>
        <v>Designspecifikation</v>
      </c>
      <c r="C15" s="190"/>
      <c r="D15" s="190"/>
      <c r="E15" s="190"/>
      <c r="F15" s="19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 x14ac:dyDescent="0.2">
      <c r="A16" s="53">
        <f>Basplan!A16</f>
        <v>0</v>
      </c>
      <c r="B16" s="189" t="str">
        <f>'Modifierad plan '!B16:D16</f>
        <v>Kommunikationsenhet</v>
      </c>
      <c r="C16" s="190"/>
      <c r="D16" s="190"/>
      <c r="E16" s="190"/>
      <c r="F16" s="19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 x14ac:dyDescent="0.2">
      <c r="A17" s="53">
        <f>Basplan!A17</f>
        <v>2</v>
      </c>
      <c r="B17" s="189" t="str">
        <f>'Modifierad plan '!B17:D17</f>
        <v>Kommunikation mellan PC och kommunikationsenheten</v>
      </c>
      <c r="C17" s="190"/>
      <c r="D17" s="190"/>
      <c r="E17" s="190"/>
      <c r="F17" s="19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 x14ac:dyDescent="0.2">
      <c r="A18" s="53">
        <f>Basplan!A18</f>
        <v>3</v>
      </c>
      <c r="B18" s="189" t="str">
        <f>'Modifierad plan '!B18:D18</f>
        <v>Konstruera en fungerande buss mellan delsystemen</v>
      </c>
      <c r="C18" s="190"/>
      <c r="D18" s="190"/>
      <c r="E18" s="190"/>
      <c r="F18" s="19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 x14ac:dyDescent="0.2">
      <c r="A19" s="53">
        <f>Basplan!A19</f>
        <v>4</v>
      </c>
      <c r="B19" s="189" t="str">
        <f>'Modifierad plan '!B19:D19</f>
        <v>Seriell överföring av data från sensormodul till PC</v>
      </c>
      <c r="C19" s="190"/>
      <c r="D19" s="190"/>
      <c r="E19" s="190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 x14ac:dyDescent="0.2">
      <c r="A20" s="53">
        <f>Basplan!A20</f>
        <v>5</v>
      </c>
      <c r="B20" s="189" t="e">
        <f>'Modifierad plan '!B20:D20</f>
        <v>#REF!</v>
      </c>
      <c r="C20" s="190"/>
      <c r="D20" s="190"/>
      <c r="E20" s="190"/>
      <c r="F20" s="19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 x14ac:dyDescent="0.2">
      <c r="A21" s="53">
        <f>Basplan!A21</f>
        <v>6</v>
      </c>
      <c r="B21" s="189" t="str">
        <f>'Modifierad plan '!B21:D21</f>
        <v>Fungerande kortaste väg algoritm med hinder</v>
      </c>
      <c r="C21" s="190"/>
      <c r="D21" s="190"/>
      <c r="E21" s="190"/>
      <c r="F21" s="19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 x14ac:dyDescent="0.2">
      <c r="A22" s="53">
        <f>Basplan!A22</f>
        <v>0</v>
      </c>
      <c r="B22" s="189" t="str">
        <f>'Modifierad plan '!B22:D22</f>
        <v>Sensorenhet</v>
      </c>
      <c r="C22" s="190"/>
      <c r="D22" s="190"/>
      <c r="E22" s="190"/>
      <c r="F22" s="19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 x14ac:dyDescent="0.2">
      <c r="A23" s="53">
        <f>Basplan!A23</f>
        <v>7</v>
      </c>
      <c r="B23" s="189" t="str">
        <f>'Modifierad plan '!B23:D23</f>
        <v xml:space="preserve">Få alla sensorer att kunna läsa data </v>
      </c>
      <c r="C23" s="190"/>
      <c r="D23" s="190"/>
      <c r="E23" s="190"/>
      <c r="F23" s="19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 x14ac:dyDescent="0.2">
      <c r="A24" s="53">
        <f>Basplan!A24</f>
        <v>8</v>
      </c>
      <c r="B24" s="189" t="str">
        <f>'Modifierad plan '!B24:D24</f>
        <v>Skriv kod för sensormodulen som gör om sensordata till läsbara storheter</v>
      </c>
      <c r="C24" s="190"/>
      <c r="D24" s="190"/>
      <c r="E24" s="190"/>
      <c r="F24" s="19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 x14ac:dyDescent="0.2">
      <c r="A25" s="53">
        <f>Basplan!A25</f>
        <v>9</v>
      </c>
      <c r="B25" s="189" t="str">
        <f>'Modifierad plan '!B25:D25</f>
        <v>Spara sensordata på PC</v>
      </c>
      <c r="C25" s="190"/>
      <c r="D25" s="190"/>
      <c r="E25" s="190"/>
      <c r="F25" s="19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 x14ac:dyDescent="0.2">
      <c r="A26" s="53">
        <f>Basplan!A26</f>
        <v>10</v>
      </c>
      <c r="B26" s="189" t="str">
        <f>'Modifierad plan '!B26:D26</f>
        <v>Installera sensorenhet på robotplattform</v>
      </c>
      <c r="C26" s="190"/>
      <c r="D26" s="190"/>
      <c r="E26" s="190"/>
      <c r="F26" s="19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 x14ac:dyDescent="0.2">
      <c r="A27" s="53" t="e">
        <f>Basplan!#REF!</f>
        <v>#REF!</v>
      </c>
      <c r="B27" s="189" t="str">
        <f>'Modifierad plan '!B27:D27</f>
        <v>Få reflexsensorerna att registrera en tejpbit och lagerroboten kan stanna via en avbrottsrutin</v>
      </c>
      <c r="C27" s="190"/>
      <c r="D27" s="190"/>
      <c r="E27" s="190"/>
      <c r="F27" s="19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 x14ac:dyDescent="0.2">
      <c r="A28" s="53">
        <f>Basplan!A27</f>
        <v>11</v>
      </c>
      <c r="B28" s="189" t="str">
        <f>'Modifierad plan '!B28:D28</f>
        <v>Styrenhet</v>
      </c>
      <c r="C28" s="190"/>
      <c r="D28" s="190"/>
      <c r="E28" s="190"/>
      <c r="F28" s="19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 x14ac:dyDescent="0.2">
      <c r="A29" s="53">
        <f>Basplan!A29</f>
        <v>12</v>
      </c>
      <c r="B29" s="189" t="str">
        <f>'Modifierad plan '!B29:D29</f>
        <v>Styrenheten kan skicka kommandon till styrmotorerna</v>
      </c>
      <c r="C29" s="190"/>
      <c r="D29" s="190"/>
      <c r="E29" s="190"/>
      <c r="F29" s="19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 x14ac:dyDescent="0.2">
      <c r="A30" s="53">
        <f>Basplan!A30</f>
        <v>0</v>
      </c>
      <c r="B30" s="189" t="str">
        <f>'Modifierad plan '!B30:D30</f>
        <v>PC</v>
      </c>
      <c r="C30" s="190"/>
      <c r="D30" s="190"/>
      <c r="E30" s="190"/>
      <c r="F30" s="19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 x14ac:dyDescent="0.2">
      <c r="A31" s="53">
        <f>Basplan!A31</f>
        <v>13</v>
      </c>
      <c r="B31" s="189" t="str">
        <f>'Modifierad plan '!B31:D31</f>
        <v>Skapa GUI som möjliggör testning</v>
      </c>
      <c r="C31" s="190"/>
      <c r="D31" s="190"/>
      <c r="E31" s="190"/>
      <c r="F31" s="19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 x14ac:dyDescent="0.2">
      <c r="A32" s="53">
        <f>Basplan!A32</f>
        <v>14</v>
      </c>
      <c r="B32" s="189" t="str">
        <f>'Modifierad plan '!B32:D32</f>
        <v xml:space="preserve">Få robotplattformen att röra sig genom manuell styrning från PC </v>
      </c>
      <c r="C32" s="190"/>
      <c r="D32" s="190"/>
      <c r="E32" s="190"/>
      <c r="F32" s="19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 x14ac:dyDescent="0.2">
      <c r="A33" s="53">
        <f>Basplan!A33</f>
        <v>15</v>
      </c>
      <c r="B33" s="189" t="str">
        <f>'Modifierad plan '!B33:D33</f>
        <v xml:space="preserve">Kunna styra robotarmen manuellt </v>
      </c>
      <c r="C33" s="190"/>
      <c r="D33" s="190"/>
      <c r="E33" s="190"/>
      <c r="F33" s="19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 x14ac:dyDescent="0.2">
      <c r="A34" s="53">
        <f>Basplan!A34</f>
        <v>16</v>
      </c>
      <c r="B34" s="189" t="str">
        <f>'Modifierad plan '!B34:D34</f>
        <v>Kunna plocka upp vara med robotarmen via fjärrstyrning</v>
      </c>
      <c r="C34" s="190"/>
      <c r="D34" s="190"/>
      <c r="E34" s="190"/>
      <c r="F34" s="19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 x14ac:dyDescent="0.2">
      <c r="A35" s="53">
        <f>Basplan!A35</f>
        <v>17</v>
      </c>
      <c r="B35" s="189" t="str">
        <f>'Modifierad plan '!B35:D35</f>
        <v xml:space="preserve">Skapa fullständig GUI för PC </v>
      </c>
      <c r="C35" s="190"/>
      <c r="D35" s="190"/>
      <c r="E35" s="190"/>
      <c r="F35" s="19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 x14ac:dyDescent="0.2">
      <c r="A36" s="53">
        <f>Basplan!A36</f>
        <v>0</v>
      </c>
      <c r="B36" s="189" t="str">
        <f>'Modifierad plan '!B36:D36</f>
        <v xml:space="preserve">                                                                    </v>
      </c>
      <c r="C36" s="190"/>
      <c r="D36" s="190"/>
      <c r="E36" s="190"/>
      <c r="F36" s="19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 x14ac:dyDescent="0.2">
      <c r="A37" s="53">
        <f>Basplan!A37</f>
        <v>18</v>
      </c>
      <c r="B37" s="189" t="str">
        <f>'Modifierad plan '!B37:D37</f>
        <v>Installera styr- och kommunikationsenhet på robotplattformen</v>
      </c>
      <c r="C37" s="190"/>
      <c r="D37" s="190"/>
      <c r="E37" s="190"/>
      <c r="F37" s="19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 x14ac:dyDescent="0.2">
      <c r="A38" s="53">
        <f>Basplan!A38</f>
        <v>19</v>
      </c>
      <c r="B38" s="189" t="str">
        <f>'Modifierad plan '!B38:D38</f>
        <v>Få roboten att röra sig genom autonom styrning</v>
      </c>
      <c r="C38" s="190"/>
      <c r="D38" s="190"/>
      <c r="E38" s="190"/>
      <c r="F38" s="19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 x14ac:dyDescent="0.2">
      <c r="A39" s="53">
        <f>Basplan!A39</f>
        <v>20</v>
      </c>
      <c r="B39" s="189" t="str">
        <f>'Modifierad plan '!B39:D39</f>
        <v>Roboten kan åka till och från hämtningsstationen</v>
      </c>
      <c r="C39" s="190"/>
      <c r="D39" s="190"/>
      <c r="E39" s="190"/>
      <c r="F39" s="19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 x14ac:dyDescent="0.2">
      <c r="A40" s="53">
        <f>Basplan!A40</f>
        <v>0</v>
      </c>
      <c r="B40" s="189" t="str">
        <f>'Modifierad plan '!B40:D40</f>
        <v>Dokumentation</v>
      </c>
      <c r="C40" s="190"/>
      <c r="D40" s="190"/>
      <c r="E40" s="190"/>
      <c r="F40" s="19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 x14ac:dyDescent="0.2">
      <c r="A41" s="53">
        <f>Basplan!A41</f>
        <v>21</v>
      </c>
      <c r="B41" s="189" t="str">
        <f>'Modifierad plan '!B41:D41</f>
        <v>Användarhandledning</v>
      </c>
      <c r="C41" s="190"/>
      <c r="D41" s="190"/>
      <c r="E41" s="190"/>
      <c r="F41" s="19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 x14ac:dyDescent="0.2">
      <c r="A42" s="53">
        <f>Basplan!A42</f>
        <v>22</v>
      </c>
      <c r="B42" s="189" t="str">
        <f>'Modifierad plan '!B42:D42</f>
        <v>Presentation</v>
      </c>
      <c r="C42" s="190"/>
      <c r="D42" s="190"/>
      <c r="E42" s="190"/>
      <c r="F42" s="19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 x14ac:dyDescent="0.2">
      <c r="A43" s="53">
        <f>Basplan!A43</f>
        <v>23</v>
      </c>
      <c r="B43" s="189" t="str">
        <f>'Modifierad plan '!B43:D43</f>
        <v>Efterstudie</v>
      </c>
      <c r="C43" s="190"/>
      <c r="D43" s="190"/>
      <c r="E43" s="190"/>
      <c r="F43" s="19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 x14ac:dyDescent="0.2">
      <c r="A44" s="53">
        <f>Basplan!A44</f>
        <v>24</v>
      </c>
      <c r="B44" s="189" t="str">
        <f>'Modifierad plan '!B44:D44</f>
        <v>Kappa</v>
      </c>
      <c r="C44" s="190"/>
      <c r="D44" s="190"/>
      <c r="E44" s="190"/>
      <c r="F44" s="19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 x14ac:dyDescent="0.2">
      <c r="A45" s="53">
        <f>Basplan!A45</f>
        <v>25</v>
      </c>
      <c r="B45" s="189" t="str">
        <f>'Modifierad plan '!B45:D45</f>
        <v>Teknisk dokumentation</v>
      </c>
      <c r="C45" s="190"/>
      <c r="D45" s="190"/>
      <c r="E45" s="190"/>
      <c r="F45" s="19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 x14ac:dyDescent="0.2">
      <c r="A46" s="53">
        <f>Basplan!A46</f>
        <v>0</v>
      </c>
      <c r="B46" s="189" t="str">
        <f>'Modifierad plan '!B46:D46</f>
        <v>Övrigt</v>
      </c>
      <c r="C46" s="190"/>
      <c r="D46" s="190"/>
      <c r="E46" s="190"/>
      <c r="F46" s="19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 x14ac:dyDescent="0.2">
      <c r="A47" s="53">
        <f>Basplan!A47</f>
        <v>0</v>
      </c>
      <c r="B47" s="189" t="str">
        <f>'Modifierad plan '!B47:D47</f>
        <v>Buffert</v>
      </c>
      <c r="C47" s="190"/>
      <c r="D47" s="190"/>
      <c r="E47" s="190"/>
      <c r="F47" s="19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 x14ac:dyDescent="0.2">
      <c r="A48" s="53">
        <f>Basplan!A48</f>
        <v>0</v>
      </c>
      <c r="B48" s="189" t="str">
        <f>'Modifierad plan '!B48:D48</f>
        <v>Projektmöten</v>
      </c>
      <c r="C48" s="190"/>
      <c r="D48" s="190"/>
      <c r="E48" s="190"/>
      <c r="F48" s="19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 x14ac:dyDescent="0.2">
      <c r="A49" s="53">
        <f>Basplan!A49</f>
        <v>0</v>
      </c>
      <c r="B49" s="189" t="str">
        <f>'Modifierad plan '!B49:D49</f>
        <v>Milstolpar</v>
      </c>
      <c r="C49" s="190"/>
      <c r="D49" s="190"/>
      <c r="E49" s="190"/>
      <c r="F49" s="19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 x14ac:dyDescent="0.2">
      <c r="A50" s="53">
        <f>Basplan!A50</f>
        <v>0</v>
      </c>
      <c r="B50" s="189" t="str">
        <f>'Modifierad plan '!B50:D50</f>
        <v xml:space="preserve">Designspecifikation 1.0 inlämnad </v>
      </c>
      <c r="C50" s="190"/>
      <c r="D50" s="190"/>
      <c r="E50" s="190"/>
      <c r="F50" s="19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 x14ac:dyDescent="0.2">
      <c r="A51" s="53">
        <f>Basplan!A51</f>
        <v>1</v>
      </c>
      <c r="B51" s="189" t="str">
        <f>'Modifierad plan '!B51:D51</f>
        <v>Förstudie inlämnad</v>
      </c>
      <c r="C51" s="190"/>
      <c r="D51" s="190"/>
      <c r="E51" s="190"/>
      <c r="F51" s="19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 x14ac:dyDescent="0.2">
      <c r="A52" s="53">
        <f>Basplan!A52</f>
        <v>2</v>
      </c>
      <c r="B52" s="189" t="str">
        <f>'Modifierad plan '!B52:D52</f>
        <v xml:space="preserve">Bussen klar </v>
      </c>
      <c r="C52" s="190"/>
      <c r="D52" s="190"/>
      <c r="E52" s="190"/>
      <c r="F52" s="19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 x14ac:dyDescent="0.2">
      <c r="A53" s="53">
        <f>Basplan!A53</f>
        <v>3</v>
      </c>
      <c r="B53" s="189" t="str">
        <f>'Modifierad plan '!B53:D53</f>
        <v>Manuell styrning</v>
      </c>
      <c r="C53" s="190"/>
      <c r="D53" s="190"/>
      <c r="E53" s="190"/>
      <c r="F53" s="19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 x14ac:dyDescent="0.2">
      <c r="A54" s="53">
        <f>Basplan!A54</f>
        <v>4</v>
      </c>
      <c r="B54" s="189" t="str">
        <f>'Modifierad plan '!B54:D54</f>
        <v xml:space="preserve">Manuell styrning av robotarm </v>
      </c>
      <c r="C54" s="190"/>
      <c r="D54" s="190"/>
      <c r="E54" s="190"/>
      <c r="F54" s="19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 x14ac:dyDescent="0.2">
      <c r="A55" s="53">
        <f>Basplan!A55</f>
        <v>5</v>
      </c>
      <c r="B55" s="189" t="str">
        <f>'Modifierad plan '!B55:D55</f>
        <v>Roboten kan följa tejpbit</v>
      </c>
      <c r="C55" s="190"/>
      <c r="D55" s="190"/>
      <c r="E55" s="190"/>
      <c r="F55" s="19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 x14ac:dyDescent="0.2">
      <c r="A56" s="53">
        <f>Basplan!A56</f>
        <v>6</v>
      </c>
      <c r="B56" s="189" t="str">
        <f>'Modifierad plan '!B56:D56</f>
        <v xml:space="preserve">Autonom körning                  </v>
      </c>
      <c r="C56" s="190"/>
      <c r="D56" s="190"/>
      <c r="E56" s="190"/>
      <c r="F56" s="19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 x14ac:dyDescent="0.2">
      <c r="A57" s="53">
        <f>Basplan!A57</f>
        <v>7</v>
      </c>
      <c r="B57" s="189" t="str">
        <f>'Modifierad plan '!B57:D57</f>
        <v>Fullständig GUI</v>
      </c>
      <c r="C57" s="190"/>
      <c r="D57" s="190"/>
      <c r="E57" s="190"/>
      <c r="F57" s="19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 x14ac:dyDescent="0.2">
      <c r="A58" s="53">
        <f>Basplan!A58</f>
        <v>8</v>
      </c>
      <c r="B58" s="189" t="str">
        <f>'Modifierad plan '!B58:D58</f>
        <v>Färdig presentation</v>
      </c>
      <c r="C58" s="190"/>
      <c r="D58" s="190"/>
      <c r="E58" s="190"/>
      <c r="F58" s="19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 x14ac:dyDescent="0.2">
      <c r="A59" s="53">
        <f>Basplan!A59</f>
        <v>9</v>
      </c>
      <c r="B59" s="189" t="str">
        <f>'Modifierad plan '!B59:D59</f>
        <v xml:space="preserve">Färdig rapport </v>
      </c>
      <c r="C59" s="190"/>
      <c r="D59" s="190"/>
      <c r="E59" s="190"/>
      <c r="F59" s="19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 x14ac:dyDescent="0.2">
      <c r="A60" s="53">
        <f>Basplan!A60</f>
        <v>0</v>
      </c>
      <c r="B60" s="189">
        <f>'Modifierad plan '!B60:D60</f>
        <v>0</v>
      </c>
      <c r="C60" s="190"/>
      <c r="D60" s="190"/>
      <c r="E60" s="190"/>
      <c r="F60" s="19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 x14ac:dyDescent="0.2">
      <c r="A61" s="53">
        <f>Basplan!A61</f>
        <v>0</v>
      </c>
      <c r="B61" s="189">
        <f>'Modifierad plan '!B61:D61</f>
        <v>0</v>
      </c>
      <c r="C61" s="190"/>
      <c r="D61" s="190"/>
      <c r="E61" s="190"/>
      <c r="F61" s="19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 x14ac:dyDescent="0.2">
      <c r="A62" s="53">
        <f>Basplan!A62</f>
        <v>0</v>
      </c>
      <c r="B62" s="189" t="str">
        <f>'Modifierad plan '!B62:D62</f>
        <v>Beslutspunkter</v>
      </c>
      <c r="C62" s="190"/>
      <c r="D62" s="190"/>
      <c r="E62" s="190"/>
      <c r="F62" s="19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 x14ac:dyDescent="0.2">
      <c r="A63" s="53">
        <f>Basplan!A63</f>
        <v>0</v>
      </c>
      <c r="B63" s="189" t="str">
        <f>'Modifierad plan '!B63:D63</f>
        <v>BP 1</v>
      </c>
      <c r="C63" s="190"/>
      <c r="D63" s="190"/>
      <c r="E63" s="190"/>
      <c r="F63" s="19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 x14ac:dyDescent="0.2">
      <c r="A64" s="53">
        <f>Basplan!A64</f>
        <v>0</v>
      </c>
      <c r="B64" s="189" t="str">
        <f>'Modifierad plan '!B64:D64</f>
        <v>BP 2</v>
      </c>
      <c r="C64" s="190"/>
      <c r="D64" s="190"/>
      <c r="E64" s="190"/>
      <c r="F64" s="19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 x14ac:dyDescent="0.2">
      <c r="A65" s="53">
        <f>Basplan!A65</f>
        <v>0</v>
      </c>
      <c r="B65" s="189" t="str">
        <f>'Modifierad plan '!B65:D65</f>
        <v>BP 3</v>
      </c>
      <c r="C65" s="190"/>
      <c r="D65" s="190"/>
      <c r="E65" s="190"/>
      <c r="F65" s="19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 x14ac:dyDescent="0.2">
      <c r="A66" s="53">
        <f>Basplan!A66</f>
        <v>0</v>
      </c>
      <c r="B66" s="189" t="str">
        <f>'Modifierad plan '!B66:D66</f>
        <v>BP 4</v>
      </c>
      <c r="C66" s="190"/>
      <c r="D66" s="190"/>
      <c r="E66" s="190"/>
      <c r="F66" s="19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 x14ac:dyDescent="0.2">
      <c r="A67" s="53">
        <f>Basplan!A67</f>
        <v>0</v>
      </c>
      <c r="B67" s="189" t="str">
        <f>'Modifierad plan '!B67:D67</f>
        <v>BP 5a</v>
      </c>
      <c r="C67" s="190"/>
      <c r="D67" s="190"/>
      <c r="E67" s="190"/>
      <c r="F67" s="19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 x14ac:dyDescent="0.2">
      <c r="A68" s="53">
        <f>Basplan!A68</f>
        <v>0</v>
      </c>
      <c r="B68" s="189" t="str">
        <f>'Modifierad plan '!B68:D68</f>
        <v>BP 5b</v>
      </c>
      <c r="C68" s="190"/>
      <c r="D68" s="190"/>
      <c r="E68" s="190"/>
      <c r="F68" s="19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 x14ac:dyDescent="0.2">
      <c r="A69" s="53">
        <f>Basplan!A69</f>
        <v>0</v>
      </c>
      <c r="B69" s="189" t="str">
        <f>'Modifierad plan '!B69:D69</f>
        <v>BP 6</v>
      </c>
      <c r="C69" s="190"/>
      <c r="D69" s="190"/>
      <c r="E69" s="190"/>
      <c r="F69" s="19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 x14ac:dyDescent="0.2">
      <c r="A70" s="53">
        <f>Basplan!A70</f>
        <v>0</v>
      </c>
      <c r="B70" s="189">
        <f>'Modifierad plan '!B70:D70</f>
        <v>0</v>
      </c>
      <c r="C70" s="190"/>
      <c r="D70" s="190"/>
      <c r="E70" s="190"/>
      <c r="F70" s="19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 x14ac:dyDescent="0.2">
      <c r="A71" s="53">
        <f>Basplan!A71</f>
        <v>0</v>
      </c>
      <c r="B71" s="189">
        <f>'Modifierad plan '!B71:D71</f>
        <v>0</v>
      </c>
      <c r="C71" s="190"/>
      <c r="D71" s="190"/>
      <c r="E71" s="190"/>
      <c r="F71" s="19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 x14ac:dyDescent="0.2">
      <c r="A72" s="53">
        <f>Basplan!A72</f>
        <v>0</v>
      </c>
      <c r="B72" s="189">
        <f>'Modifierad plan '!B72:D72</f>
        <v>0</v>
      </c>
      <c r="C72" s="190"/>
      <c r="D72" s="190"/>
      <c r="E72" s="190"/>
      <c r="F72" s="19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 x14ac:dyDescent="0.2">
      <c r="A73" s="53">
        <f>Basplan!A73</f>
        <v>0</v>
      </c>
      <c r="B73" s="189">
        <f>'Modifierad plan '!B73:D73</f>
        <v>0</v>
      </c>
      <c r="C73" s="190"/>
      <c r="D73" s="190"/>
      <c r="E73" s="190"/>
      <c r="F73" s="19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 x14ac:dyDescent="0.2">
      <c r="A74" s="53">
        <f>Basplan!A74</f>
        <v>0</v>
      </c>
      <c r="B74" s="189">
        <f>'Modifierad plan '!B74:D74</f>
        <v>0</v>
      </c>
      <c r="C74" s="190"/>
      <c r="D74" s="190"/>
      <c r="E74" s="190"/>
      <c r="F74" s="19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 x14ac:dyDescent="0.2">
      <c r="A75" s="53">
        <f>Basplan!A75</f>
        <v>0</v>
      </c>
      <c r="B75" s="189">
        <f>'Modifierad plan '!B75:D75</f>
        <v>0</v>
      </c>
      <c r="C75" s="190"/>
      <c r="D75" s="190"/>
      <c r="E75" s="190"/>
      <c r="F75" s="19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 x14ac:dyDescent="0.2">
      <c r="A76" s="53">
        <f>Basplan!A76</f>
        <v>0</v>
      </c>
      <c r="B76" s="189">
        <f>'Modifierad plan '!B76:D76</f>
        <v>0</v>
      </c>
      <c r="C76" s="190"/>
      <c r="D76" s="190"/>
      <c r="E76" s="190"/>
      <c r="F76" s="19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 x14ac:dyDescent="0.2">
      <c r="A77" s="53">
        <f>Basplan!A77</f>
        <v>0</v>
      </c>
      <c r="B77" s="189">
        <f>'Modifierad plan '!B77:D77</f>
        <v>0</v>
      </c>
      <c r="C77" s="190"/>
      <c r="D77" s="190"/>
      <c r="E77" s="190"/>
      <c r="F77" s="19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 x14ac:dyDescent="0.2">
      <c r="A78" s="53">
        <f>Basplan!A78</f>
        <v>0</v>
      </c>
      <c r="B78" s="189">
        <f>'Modifierad plan '!B78:D78</f>
        <v>0</v>
      </c>
      <c r="C78" s="190"/>
      <c r="D78" s="190"/>
      <c r="E78" s="190"/>
      <c r="F78" s="19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 x14ac:dyDescent="0.2">
      <c r="A79" s="53">
        <f>Basplan!A79</f>
        <v>0</v>
      </c>
      <c r="B79" s="189">
        <f>'Modifierad plan '!B79:D79</f>
        <v>0</v>
      </c>
      <c r="C79" s="190"/>
      <c r="D79" s="190"/>
      <c r="E79" s="190"/>
      <c r="F79" s="19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 x14ac:dyDescent="0.2">
      <c r="A80" s="53">
        <f>Basplan!A80</f>
        <v>0</v>
      </c>
      <c r="B80" s="189">
        <f>'Modifierad plan '!B80:D80</f>
        <v>0</v>
      </c>
      <c r="C80" s="190"/>
      <c r="D80" s="190"/>
      <c r="E80" s="190"/>
      <c r="F80" s="19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 x14ac:dyDescent="0.2">
      <c r="A81" s="53">
        <f>Basplan!A81</f>
        <v>0</v>
      </c>
      <c r="B81" s="189">
        <f>'Modifierad plan '!B81:D81</f>
        <v>0</v>
      </c>
      <c r="C81" s="190"/>
      <c r="D81" s="190"/>
      <c r="E81" s="190"/>
      <c r="F81" s="19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 x14ac:dyDescent="0.2">
      <c r="A82" s="53">
        <f>Basplan!A82</f>
        <v>0</v>
      </c>
      <c r="B82" s="189">
        <f>'Modifierad plan '!B82:D82</f>
        <v>0</v>
      </c>
      <c r="C82" s="190"/>
      <c r="D82" s="190"/>
      <c r="E82" s="190"/>
      <c r="F82" s="19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4" thickBot="1" x14ac:dyDescent="0.2">
      <c r="A83" s="50"/>
      <c r="B83" s="185" t="s">
        <v>109</v>
      </c>
      <c r="C83" s="185"/>
      <c r="D83" s="185"/>
      <c r="E83" s="185"/>
      <c r="F83" s="185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Basplan</vt:lpstr>
      <vt:lpstr>Modifierad plan </vt:lpstr>
      <vt:lpstr>Ebba</vt:lpstr>
      <vt:lpstr>Ida</vt:lpstr>
      <vt:lpstr>Lisa</vt:lpstr>
      <vt:lpstr>Linus</vt:lpstr>
      <vt:lpstr>Andreas</vt:lpstr>
      <vt:lpstr>Sigge</vt:lpstr>
      <vt:lpstr>P7</vt:lpstr>
      <vt:lpstr>P8</vt:lpstr>
      <vt:lpstr>p9</vt:lpstr>
      <vt:lpstr>P10</vt:lpstr>
      <vt:lpstr>Summering AktivitetsTid</vt:lpstr>
      <vt:lpstr>Summering GruppTid</vt:lpstr>
    </vt:vector>
  </TitlesOfParts>
  <Manager/>
  <Company>ISY/Elauto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Mattias Krysander</cp:lastModifiedBy>
  <cp:revision/>
  <dcterms:created xsi:type="dcterms:W3CDTF">2001-11-01T08:20:24Z</dcterms:created>
  <dcterms:modified xsi:type="dcterms:W3CDTF">2025-04-01T12:41:54Z</dcterms:modified>
  <cp:category/>
  <cp:contentStatus/>
</cp:coreProperties>
</file>