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DHI\Desktop\Kaizen Portfolio\"/>
    </mc:Choice>
  </mc:AlternateContent>
  <xr:revisionPtr revIDLastSave="0" documentId="8_{B0CD8BBA-CED9-4222-88CB-D9771C69D8D6}" xr6:coauthVersionLast="47" xr6:coauthVersionMax="47" xr10:uidLastSave="{00000000-0000-0000-0000-000000000000}"/>
  <bookViews>
    <workbookView xWindow="-120" yWindow="-120" windowWidth="29040" windowHeight="15720" xr2:uid="{293C0577-FA7A-4EB1-BF61-22E3D761052F}"/>
  </bookViews>
  <sheets>
    <sheet name="Servic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3" i="1"/>
  <c r="G2" i="1"/>
  <c r="E28" i="1"/>
  <c r="E27" i="1"/>
  <c r="D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<sst xmlns="http://schemas.openxmlformats.org/spreadsheetml/2006/main" count="36" uniqueCount="16">
  <si>
    <t>Sample Number (i)</t>
  </si>
  <si>
    <r>
      <t>Sample Size (n</t>
    </r>
    <r>
      <rPr>
        <b/>
        <vertAlign val="subscript"/>
        <sz val="12"/>
        <color indexed="12"/>
        <rFont val="Arial"/>
        <family val="2"/>
      </rPr>
      <t>i)</t>
    </r>
  </si>
  <si>
    <r>
      <t>No.of defective units (x</t>
    </r>
    <r>
      <rPr>
        <b/>
        <vertAlign val="subscript"/>
        <sz val="12"/>
        <color indexed="12"/>
        <rFont val="Arial"/>
        <family val="2"/>
      </rPr>
      <t>i</t>
    </r>
    <r>
      <rPr>
        <b/>
        <sz val="12"/>
        <color indexed="12"/>
        <rFont val="Arial"/>
        <family val="2"/>
      </rPr>
      <t>)</t>
    </r>
  </si>
  <si>
    <t>Day</t>
  </si>
  <si>
    <t>Date</t>
  </si>
  <si>
    <t>Friday</t>
  </si>
  <si>
    <t>Monday</t>
  </si>
  <si>
    <t>Tuesday</t>
  </si>
  <si>
    <t>Wednesday</t>
  </si>
  <si>
    <t>Thursday</t>
  </si>
  <si>
    <t>Pi</t>
  </si>
  <si>
    <t>Mean</t>
  </si>
  <si>
    <t>Total</t>
  </si>
  <si>
    <t>P-Bar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</si>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</sst>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3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vertAlign val="subscript"/>
      <sz val="12"/>
      <color indexed="12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43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1" xfId="1" applyFont="1" applyBorder="1" applyAlignment="1">
      <alignment horizontal="center"/>
    </xf>
    <xf numFmtId="0" fontId="0" fillId="0" borderId="1" xfId="0" applyBorder="1"/>
    <xf numFmtId="0" fontId="4" fillId="3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vertical="center" wrapText="1"/>
    </xf>
    <xf numFmtId="15" fontId="0" fillId="0" borderId="1" xfId="0" applyNumberFormat="1" applyBorder="1"/>
    <xf numFmtId="173" fontId="0" fillId="0" borderId="0" xfId="0" applyNumberFormat="1"/>
    <xf numFmtId="173" fontId="0" fillId="0" borderId="1" xfId="0" applyNumberFormat="1" applyBorder="1"/>
    <xf numFmtId="168" fontId="0" fillId="0" borderId="1" xfId="0" applyNumberFormat="1" applyBorder="1"/>
    <xf numFmtId="0" fontId="0" fillId="0" borderId="0" xfId="0" applyBorder="1"/>
    <xf numFmtId="0" fontId="4" fillId="3" borderId="1" xfId="1" applyFont="1" applyFill="1" applyBorder="1" applyAlignment="1">
      <alignment vertical="center" wrapText="1"/>
    </xf>
    <xf numFmtId="0" fontId="0" fillId="4" borderId="1" xfId="0" applyFill="1" applyBorder="1"/>
    <xf numFmtId="15" fontId="0" fillId="4" borderId="1" xfId="0" applyNumberFormat="1" applyFill="1" applyBorder="1"/>
    <xf numFmtId="0" fontId="3" fillId="4" borderId="1" xfId="1" applyFont="1" applyFill="1" applyBorder="1" applyAlignment="1">
      <alignment horizontal="center"/>
    </xf>
    <xf numFmtId="173" fontId="0" fillId="4" borderId="1" xfId="0" applyNumberFormat="1" applyFill="1" applyBorder="1"/>
    <xf numFmtId="168" fontId="0" fillId="4" borderId="1" xfId="0" applyNumberFormat="1" applyFill="1" applyBorder="1"/>
    <xf numFmtId="0" fontId="1" fillId="0" borderId="1" xfId="0" applyFont="1" applyBorder="1"/>
    <xf numFmtId="0" fontId="1" fillId="2" borderId="1" xfId="0" applyFont="1" applyFill="1" applyBorder="1"/>
  </cellXfs>
  <cellStyles count="2">
    <cellStyle name="Normal" xfId="0" builtinId="0"/>
    <cellStyle name="Normal 2" xfId="1" xr:uid="{9BAC0316-8200-4391-9C54-E6300CFB9B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-Chart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'Service Data'!$F$1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 Data'!$A$2:$B$26</c15:sqref>
                  </c15:fullRef>
                  <c15:levelRef>
                    <c15:sqref>'Service Data'!$B$2:$B$26</c15:sqref>
                  </c15:levelRef>
                </c:ext>
              </c:extLst>
              <c:f>'Service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'Service Data'!$F$2:$F$26</c:f>
              <c:numCache>
                <c:formatCode>0.000</c:formatCode>
                <c:ptCount val="25"/>
                <c:pt idx="0">
                  <c:v>0.12</c:v>
                </c:pt>
                <c:pt idx="1">
                  <c:v>0.1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9.0909090909090912E-2</c:v>
                </c:pt>
                <c:pt idx="5">
                  <c:v>0.1</c:v>
                </c:pt>
                <c:pt idx="6">
                  <c:v>0.16</c:v>
                </c:pt>
                <c:pt idx="7">
                  <c:v>0.12903225806451613</c:v>
                </c:pt>
                <c:pt idx="8">
                  <c:v>6.1855670103092786E-2</c:v>
                </c:pt>
                <c:pt idx="9">
                  <c:v>0.19607843137254902</c:v>
                </c:pt>
                <c:pt idx="10">
                  <c:v>0.13043478260869565</c:v>
                </c:pt>
                <c:pt idx="11">
                  <c:v>9.375E-2</c:v>
                </c:pt>
                <c:pt idx="12">
                  <c:v>0.08</c:v>
                </c:pt>
                <c:pt idx="13">
                  <c:v>0.05</c:v>
                </c:pt>
                <c:pt idx="14">
                  <c:v>7.0796460176991149E-2</c:v>
                </c:pt>
                <c:pt idx="15">
                  <c:v>9.8039215686274508E-2</c:v>
                </c:pt>
                <c:pt idx="16">
                  <c:v>7.0707070707070704E-2</c:v>
                </c:pt>
                <c:pt idx="17">
                  <c:v>4.5045045045045043E-2</c:v>
                </c:pt>
                <c:pt idx="18">
                  <c:v>0.06</c:v>
                </c:pt>
                <c:pt idx="19">
                  <c:v>0.09</c:v>
                </c:pt>
                <c:pt idx="20">
                  <c:v>8.6956521739130432E-2</c:v>
                </c:pt>
                <c:pt idx="21">
                  <c:v>7.3684210526315783E-2</c:v>
                </c:pt>
                <c:pt idx="22">
                  <c:v>6.741573033707865E-2</c:v>
                </c:pt>
                <c:pt idx="23">
                  <c:v>0.06</c:v>
                </c:pt>
                <c:pt idx="2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5-4745-B807-573CDFADB9AD}"/>
            </c:ext>
          </c:extLst>
        </c:ser>
        <c:ser>
          <c:idx val="1"/>
          <c:order val="1"/>
          <c:tx>
            <c:strRef>
              <c:f>'Service Data'!$G$1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 Data'!$A$2:$B$26</c15:sqref>
                  </c15:fullRef>
                  <c15:levelRef>
                    <c15:sqref>'Service Data'!$B$2:$B$26</c15:sqref>
                  </c15:levelRef>
                </c:ext>
              </c:extLst>
              <c:f>'Service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'Service Data'!$G$2:$G$26</c:f>
              <c:numCache>
                <c:formatCode>0.0000</c:formatCode>
                <c:ptCount val="25"/>
                <c:pt idx="0">
                  <c:v>9.1453674121405745E-2</c:v>
                </c:pt>
                <c:pt idx="1">
                  <c:v>9.1453674121405745E-2</c:v>
                </c:pt>
                <c:pt idx="2">
                  <c:v>9.1453674121405745E-2</c:v>
                </c:pt>
                <c:pt idx="3">
                  <c:v>9.1453674121405745E-2</c:v>
                </c:pt>
                <c:pt idx="4">
                  <c:v>9.1453674121405745E-2</c:v>
                </c:pt>
                <c:pt idx="5">
                  <c:v>9.1453674121405745E-2</c:v>
                </c:pt>
                <c:pt idx="6">
                  <c:v>9.1453674121405745E-2</c:v>
                </c:pt>
                <c:pt idx="7">
                  <c:v>9.1453674121405745E-2</c:v>
                </c:pt>
                <c:pt idx="8">
                  <c:v>9.1453674121405745E-2</c:v>
                </c:pt>
                <c:pt idx="9">
                  <c:v>9.1453674121405745E-2</c:v>
                </c:pt>
                <c:pt idx="10">
                  <c:v>9.1453674121405745E-2</c:v>
                </c:pt>
                <c:pt idx="11">
                  <c:v>9.1453674121405745E-2</c:v>
                </c:pt>
                <c:pt idx="12">
                  <c:v>9.1453674121405745E-2</c:v>
                </c:pt>
                <c:pt idx="13">
                  <c:v>9.1453674121405745E-2</c:v>
                </c:pt>
                <c:pt idx="14">
                  <c:v>9.1453674121405745E-2</c:v>
                </c:pt>
                <c:pt idx="15">
                  <c:v>9.1453674121405745E-2</c:v>
                </c:pt>
                <c:pt idx="16">
                  <c:v>9.1453674121405745E-2</c:v>
                </c:pt>
                <c:pt idx="17">
                  <c:v>9.1453674121405745E-2</c:v>
                </c:pt>
                <c:pt idx="18">
                  <c:v>9.1453674121405745E-2</c:v>
                </c:pt>
                <c:pt idx="19">
                  <c:v>9.1453674121405745E-2</c:v>
                </c:pt>
                <c:pt idx="20">
                  <c:v>9.1453674121405745E-2</c:v>
                </c:pt>
                <c:pt idx="21">
                  <c:v>9.1453674121405745E-2</c:v>
                </c:pt>
                <c:pt idx="22">
                  <c:v>9.1453674121405745E-2</c:v>
                </c:pt>
                <c:pt idx="23">
                  <c:v>9.1453674121405745E-2</c:v>
                </c:pt>
                <c:pt idx="24">
                  <c:v>9.1453674121405745E-2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5-4745-B807-573CDFADB9AD}"/>
            </c:ext>
          </c:extLst>
        </c:ser>
        <c:ser>
          <c:idx val="2"/>
          <c:order val="2"/>
          <c:tx>
            <c:strRef>
              <c:f>'Service Data'!$H$1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 Data'!$A$2:$B$26</c15:sqref>
                  </c15:fullRef>
                  <c15:levelRef>
                    <c15:sqref>'Service Data'!$B$2:$B$26</c15:sqref>
                  </c15:levelRef>
                </c:ext>
              </c:extLst>
              <c:f>'Service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'Service Data'!$H$2:$H$26</c:f>
              <c:numCache>
                <c:formatCode>0.000</c:formatCode>
                <c:ptCount val="25"/>
                <c:pt idx="0">
                  <c:v>0.17792963011495999</c:v>
                </c:pt>
                <c:pt idx="1">
                  <c:v>0.18813673213183957</c:v>
                </c:pt>
                <c:pt idx="2">
                  <c:v>0.18813673213183957</c:v>
                </c:pt>
                <c:pt idx="3">
                  <c:v>0.17792963011495999</c:v>
                </c:pt>
                <c:pt idx="4">
                  <c:v>0.17390526303050791</c:v>
                </c:pt>
                <c:pt idx="5">
                  <c:v>0.17390526303050791</c:v>
                </c:pt>
                <c:pt idx="6">
                  <c:v>0.17792963011495999</c:v>
                </c:pt>
                <c:pt idx="7">
                  <c:v>0.1811250632423555</c:v>
                </c:pt>
                <c:pt idx="8">
                  <c:v>0.17925670441572467</c:v>
                </c:pt>
                <c:pt idx="9">
                  <c:v>0.17707762947498251</c:v>
                </c:pt>
                <c:pt idx="10">
                  <c:v>0.17209291888257289</c:v>
                </c:pt>
                <c:pt idx="11">
                  <c:v>0.17971282712289768</c:v>
                </c:pt>
                <c:pt idx="12">
                  <c:v>0.17792963011495999</c:v>
                </c:pt>
                <c:pt idx="13">
                  <c:v>0.17039506042056196</c:v>
                </c:pt>
                <c:pt idx="14">
                  <c:v>0.17280341053796383</c:v>
                </c:pt>
                <c:pt idx="15">
                  <c:v>0.17707762947498251</c:v>
                </c:pt>
                <c:pt idx="16">
                  <c:v>0.1783652800056193</c:v>
                </c:pt>
                <c:pt idx="17">
                  <c:v>0.17353301919302899</c:v>
                </c:pt>
                <c:pt idx="18">
                  <c:v>0.17792963011495999</c:v>
                </c:pt>
                <c:pt idx="19">
                  <c:v>0.17792963011495999</c:v>
                </c:pt>
                <c:pt idx="20">
                  <c:v>0.18161109059151248</c:v>
                </c:pt>
                <c:pt idx="21">
                  <c:v>0.18017613294666085</c:v>
                </c:pt>
                <c:pt idx="22">
                  <c:v>0.18311800414609652</c:v>
                </c:pt>
                <c:pt idx="23">
                  <c:v>0.17792963011495999</c:v>
                </c:pt>
                <c:pt idx="24">
                  <c:v>0.17792963011495999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5-4745-B807-573CDFADB9AD}"/>
            </c:ext>
          </c:extLst>
        </c:ser>
        <c:ser>
          <c:idx val="3"/>
          <c:order val="3"/>
          <c:tx>
            <c:strRef>
              <c:f>'Service Data'!$I$1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 Data'!$A$2:$B$26</c15:sqref>
                  </c15:fullRef>
                  <c15:levelRef>
                    <c15:sqref>'Service Data'!$B$2:$B$26</c15:sqref>
                  </c15:levelRef>
                </c:ext>
              </c:extLst>
              <c:f>'Service Data'!$B$2:$B$26</c:f>
              <c:numCache>
                <c:formatCode>d\-mmm\-yy</c:formatCode>
                <c:ptCount val="25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</c:numCache>
            </c:numRef>
          </c:cat>
          <c:val>
            <c:numRef>
              <c:f>'Service Data'!$I$2:$I$26</c:f>
              <c:numCache>
                <c:formatCode>0.000</c:formatCode>
                <c:ptCount val="25"/>
                <c:pt idx="0">
                  <c:v>4.9777181278514854E-3</c:v>
                </c:pt>
                <c:pt idx="1">
                  <c:v>-5.2293838890280914E-3</c:v>
                </c:pt>
                <c:pt idx="2">
                  <c:v>-5.2293838890280914E-3</c:v>
                </c:pt>
                <c:pt idx="3">
                  <c:v>4.9777181278514854E-3</c:v>
                </c:pt>
                <c:pt idx="4">
                  <c:v>9.0020852123035983E-3</c:v>
                </c:pt>
                <c:pt idx="5">
                  <c:v>9.0020852123035983E-3</c:v>
                </c:pt>
                <c:pt idx="6">
                  <c:v>4.9777181278514854E-3</c:v>
                </c:pt>
                <c:pt idx="7">
                  <c:v>1.7822850004559909E-3</c:v>
                </c:pt>
                <c:pt idx="8">
                  <c:v>3.6506438270868385E-3</c:v>
                </c:pt>
                <c:pt idx="9">
                  <c:v>5.8297187678289925E-3</c:v>
                </c:pt>
                <c:pt idx="10">
                  <c:v>1.0814429360238617E-2</c:v>
                </c:pt>
                <c:pt idx="11">
                  <c:v>3.1945211199138068E-3</c:v>
                </c:pt>
                <c:pt idx="12">
                  <c:v>4.9777181278514854E-3</c:v>
                </c:pt>
                <c:pt idx="13">
                  <c:v>1.2512287822249515E-2</c:v>
                </c:pt>
                <c:pt idx="14">
                  <c:v>1.0103937704847646E-2</c:v>
                </c:pt>
                <c:pt idx="15">
                  <c:v>5.8297187678289925E-3</c:v>
                </c:pt>
                <c:pt idx="16">
                  <c:v>4.5420682371922066E-3</c:v>
                </c:pt>
                <c:pt idx="17">
                  <c:v>9.3743290497824844E-3</c:v>
                </c:pt>
                <c:pt idx="18">
                  <c:v>4.9777181278514854E-3</c:v>
                </c:pt>
                <c:pt idx="19">
                  <c:v>4.9777181278514854E-3</c:v>
                </c:pt>
                <c:pt idx="20">
                  <c:v>1.2962576512990098E-3</c:v>
                </c:pt>
                <c:pt idx="21">
                  <c:v>2.7312152961506408E-3</c:v>
                </c:pt>
                <c:pt idx="22">
                  <c:v>-2.1065590328504802E-4</c:v>
                </c:pt>
                <c:pt idx="23">
                  <c:v>4.9777181278514854E-3</c:v>
                </c:pt>
                <c:pt idx="24">
                  <c:v>4.9777181278514854E-3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5-4745-B807-573CDFAD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96399"/>
        <c:axId val="122194959"/>
      </c:lineChart>
      <c:dateAx>
        <c:axId val="1221963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4959"/>
        <c:crosses val="autoZero"/>
        <c:auto val="1"/>
        <c:lblOffset val="100"/>
        <c:baseTimeUnit val="days"/>
      </c:dateAx>
      <c:valAx>
        <c:axId val="1221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304799</xdr:colOff>
      <xdr:row>0</xdr:row>
      <xdr:rowOff>28575</xdr:rowOff>
    </xdr:from>
    <xdr:to>
      <xdr:col>23</xdr:col>
      <xdr:colOff>9525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CB614-1505-DC4A-3474-72C0BE64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371475</xdr:colOff>
      <xdr:row>15</xdr:row>
      <xdr:rowOff>28575</xdr:rowOff>
    </xdr:from>
    <xdr:to>
      <xdr:col>23</xdr:col>
      <xdr:colOff>105429</xdr:colOff>
      <xdr:row>23</xdr:row>
      <xdr:rowOff>124152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94D578-5FC1-436E-35B3-1FDB26FB3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9625" y="3867150"/>
          <a:ext cx="3391554" cy="1695777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14</xdr:row>
      <xdr:rowOff>142875</xdr:rowOff>
    </xdr:from>
    <xdr:to>
      <xdr:col>17</xdr:col>
      <xdr:colOff>114963</xdr:colOff>
      <xdr:row>23</xdr:row>
      <xdr:rowOff>95495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8580DB-F86A-0373-5E20-9FB9EACFD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29475" y="3781425"/>
          <a:ext cx="4753638" cy="1752845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24</xdr:row>
      <xdr:rowOff>161925</xdr:rowOff>
    </xdr:from>
    <xdr:to>
      <xdr:col>20</xdr:col>
      <xdr:colOff>372422</xdr:colOff>
      <xdr:row>30</xdr:row>
      <xdr:rowOff>38245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6F5563-8761-CCA3-3ABD-D900EF411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5800725"/>
          <a:ext cx="6782747" cy="103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1419-D92B-4148-B51F-E3C42EE7D337}">
  <dimension ref="A1:I28"/>
  <sheetViews>
    <sheetView tabSelected="1" workbookViewId="0">
      <selection activeCell="F25" sqref="F25"/>
    </sheetView>
  </sheetViews>
  <sheetFormatPr defaultRowHeight="15" x14ac:dyDescent="0.25"/>
  <cols>
    <col min="1" max="1" width="11.140625" bestFit="1" customWidth="1"/>
    <col min="2" max="2" width="9.85546875" bestFit="1" customWidth="1"/>
    <col min="5" max="5" width="24.28515625" customWidth="1"/>
    <col min="6" max="6" width="12" bestFit="1" customWidth="1"/>
    <col min="7" max="7" width="10.5703125" bestFit="1" customWidth="1"/>
    <col min="9" max="9" width="9.5703125" bestFit="1" customWidth="1"/>
  </cols>
  <sheetData>
    <row r="1" spans="1:9" ht="64.5" x14ac:dyDescent="0.35">
      <c r="A1" s="4" t="s">
        <v>3</v>
      </c>
      <c r="B1" s="4" t="s">
        <v>4</v>
      </c>
      <c r="C1" s="3" t="s">
        <v>0</v>
      </c>
      <c r="D1" s="4" t="s">
        <v>1</v>
      </c>
      <c r="E1" s="3" t="s">
        <v>2</v>
      </c>
      <c r="F1" s="4" t="s">
        <v>10</v>
      </c>
      <c r="G1" s="3" t="s">
        <v>11</v>
      </c>
      <c r="H1" s="4" t="s">
        <v>14</v>
      </c>
      <c r="I1" s="10" t="s">
        <v>15</v>
      </c>
    </row>
    <row r="2" spans="1:9" ht="15.75" x14ac:dyDescent="0.25">
      <c r="A2" s="2" t="s">
        <v>5</v>
      </c>
      <c r="B2" s="5">
        <v>45597</v>
      </c>
      <c r="C2" s="1">
        <v>1</v>
      </c>
      <c r="D2" s="1">
        <v>100</v>
      </c>
      <c r="E2" s="1">
        <v>12</v>
      </c>
      <c r="F2" s="7">
        <f>E2/D2</f>
        <v>0.12</v>
      </c>
      <c r="G2" s="8">
        <f>E28</f>
        <v>9.1453674121405745E-2</v>
      </c>
      <c r="H2" s="7">
        <f>G2+3*SQRT(G2*(1-G2)/D2)</f>
        <v>0.17792963011495999</v>
      </c>
      <c r="I2" s="7">
        <f>G2-3*SQRT(G2*(1-G2)/D2)</f>
        <v>4.9777181278514854E-3</v>
      </c>
    </row>
    <row r="3" spans="1:9" ht="15.75" x14ac:dyDescent="0.25">
      <c r="A3" s="2" t="s">
        <v>6</v>
      </c>
      <c r="B3" s="5">
        <v>45600</v>
      </c>
      <c r="C3" s="1">
        <v>2</v>
      </c>
      <c r="D3" s="1">
        <v>80</v>
      </c>
      <c r="E3" s="1">
        <v>8</v>
      </c>
      <c r="F3" s="7">
        <f t="shared" ref="F3:F26" si="0">E3/D3</f>
        <v>0.1</v>
      </c>
      <c r="G3" s="8">
        <f>G2</f>
        <v>9.1453674121405745E-2</v>
      </c>
      <c r="H3" s="7">
        <f t="shared" ref="H3:H28" si="1">G3+3*SQRT(G3*(1-G3)/D3)</f>
        <v>0.18813673213183957</v>
      </c>
      <c r="I3" s="7">
        <f t="shared" ref="I3:I26" si="2">G3-3*SQRT(G3*(1-G3)/D3)</f>
        <v>-5.2293838890280914E-3</v>
      </c>
    </row>
    <row r="4" spans="1:9" ht="15.75" x14ac:dyDescent="0.25">
      <c r="A4" s="2" t="s">
        <v>7</v>
      </c>
      <c r="B4" s="5">
        <v>45601</v>
      </c>
      <c r="C4" s="1">
        <v>3</v>
      </c>
      <c r="D4" s="1">
        <v>80</v>
      </c>
      <c r="E4" s="1">
        <v>6</v>
      </c>
      <c r="F4" s="7">
        <f t="shared" si="0"/>
        <v>7.4999999999999997E-2</v>
      </c>
      <c r="G4" s="8">
        <f t="shared" ref="G4:G28" si="3">G3</f>
        <v>9.1453674121405745E-2</v>
      </c>
      <c r="H4" s="7">
        <f t="shared" si="1"/>
        <v>0.18813673213183957</v>
      </c>
      <c r="I4" s="7">
        <f t="shared" si="2"/>
        <v>-5.2293838890280914E-3</v>
      </c>
    </row>
    <row r="5" spans="1:9" ht="15.75" x14ac:dyDescent="0.25">
      <c r="A5" s="2" t="s">
        <v>8</v>
      </c>
      <c r="B5" s="5">
        <v>45602</v>
      </c>
      <c r="C5" s="1">
        <v>4</v>
      </c>
      <c r="D5" s="1">
        <v>100</v>
      </c>
      <c r="E5" s="1">
        <v>9</v>
      </c>
      <c r="F5" s="7">
        <f t="shared" si="0"/>
        <v>0.09</v>
      </c>
      <c r="G5" s="8">
        <f t="shared" si="3"/>
        <v>9.1453674121405745E-2</v>
      </c>
      <c r="H5" s="7">
        <f t="shared" si="1"/>
        <v>0.17792963011495999</v>
      </c>
      <c r="I5" s="7">
        <f t="shared" si="2"/>
        <v>4.9777181278514854E-3</v>
      </c>
    </row>
    <row r="6" spans="1:9" ht="15.75" x14ac:dyDescent="0.25">
      <c r="A6" s="2" t="s">
        <v>9</v>
      </c>
      <c r="B6" s="5">
        <v>45603</v>
      </c>
      <c r="C6" s="1">
        <v>5</v>
      </c>
      <c r="D6" s="1">
        <v>110</v>
      </c>
      <c r="E6" s="1">
        <v>10</v>
      </c>
      <c r="F6" s="7">
        <f t="shared" si="0"/>
        <v>9.0909090909090912E-2</v>
      </c>
      <c r="G6" s="8">
        <f t="shared" si="3"/>
        <v>9.1453674121405745E-2</v>
      </c>
      <c r="H6" s="7">
        <f t="shared" si="1"/>
        <v>0.17390526303050791</v>
      </c>
      <c r="I6" s="7">
        <f t="shared" si="2"/>
        <v>9.0020852123035983E-3</v>
      </c>
    </row>
    <row r="7" spans="1:9" ht="15.75" x14ac:dyDescent="0.25">
      <c r="A7" s="2" t="s">
        <v>5</v>
      </c>
      <c r="B7" s="5">
        <v>45604</v>
      </c>
      <c r="C7" s="1">
        <v>6</v>
      </c>
      <c r="D7" s="1">
        <v>110</v>
      </c>
      <c r="E7" s="1">
        <v>11</v>
      </c>
      <c r="F7" s="7">
        <f t="shared" si="0"/>
        <v>0.1</v>
      </c>
      <c r="G7" s="8">
        <f t="shared" si="3"/>
        <v>9.1453674121405745E-2</v>
      </c>
      <c r="H7" s="7">
        <f t="shared" si="1"/>
        <v>0.17390526303050791</v>
      </c>
      <c r="I7" s="7">
        <f t="shared" si="2"/>
        <v>9.0020852123035983E-3</v>
      </c>
    </row>
    <row r="8" spans="1:9" ht="15.75" x14ac:dyDescent="0.25">
      <c r="A8" s="2" t="s">
        <v>6</v>
      </c>
      <c r="B8" s="5">
        <v>45607</v>
      </c>
      <c r="C8" s="1">
        <v>7</v>
      </c>
      <c r="D8" s="1">
        <v>100</v>
      </c>
      <c r="E8" s="1">
        <v>16</v>
      </c>
      <c r="F8" s="7">
        <f t="shared" si="0"/>
        <v>0.16</v>
      </c>
      <c r="G8" s="8">
        <f t="shared" si="3"/>
        <v>9.1453674121405745E-2</v>
      </c>
      <c r="H8" s="7">
        <f t="shared" si="1"/>
        <v>0.17792963011495999</v>
      </c>
      <c r="I8" s="7">
        <f t="shared" si="2"/>
        <v>4.9777181278514854E-3</v>
      </c>
    </row>
    <row r="9" spans="1:9" ht="15.75" x14ac:dyDescent="0.25">
      <c r="A9" s="2" t="s">
        <v>7</v>
      </c>
      <c r="B9" s="5">
        <v>45608</v>
      </c>
      <c r="C9" s="1">
        <v>8</v>
      </c>
      <c r="D9" s="1">
        <v>93</v>
      </c>
      <c r="E9" s="1">
        <v>12</v>
      </c>
      <c r="F9" s="7">
        <f t="shared" si="0"/>
        <v>0.12903225806451613</v>
      </c>
      <c r="G9" s="8">
        <f t="shared" si="3"/>
        <v>9.1453674121405745E-2</v>
      </c>
      <c r="H9" s="7">
        <f t="shared" si="1"/>
        <v>0.1811250632423555</v>
      </c>
      <c r="I9" s="7">
        <f t="shared" si="2"/>
        <v>1.7822850004559909E-3</v>
      </c>
    </row>
    <row r="10" spans="1:9" ht="15.75" x14ac:dyDescent="0.25">
      <c r="A10" s="2" t="s">
        <v>8</v>
      </c>
      <c r="B10" s="5">
        <v>45609</v>
      </c>
      <c r="C10" s="1">
        <v>9</v>
      </c>
      <c r="D10" s="1">
        <v>97</v>
      </c>
      <c r="E10" s="1">
        <v>6</v>
      </c>
      <c r="F10" s="7">
        <f t="shared" si="0"/>
        <v>6.1855670103092786E-2</v>
      </c>
      <c r="G10" s="8">
        <f t="shared" si="3"/>
        <v>9.1453674121405745E-2</v>
      </c>
      <c r="H10" s="7">
        <f t="shared" si="1"/>
        <v>0.17925670441572467</v>
      </c>
      <c r="I10" s="7">
        <f t="shared" si="2"/>
        <v>3.6506438270868385E-3</v>
      </c>
    </row>
    <row r="11" spans="1:9" ht="15.75" x14ac:dyDescent="0.25">
      <c r="A11" s="11" t="s">
        <v>9</v>
      </c>
      <c r="B11" s="12">
        <v>45610</v>
      </c>
      <c r="C11" s="13">
        <v>10</v>
      </c>
      <c r="D11" s="13">
        <v>102</v>
      </c>
      <c r="E11" s="13">
        <v>20</v>
      </c>
      <c r="F11" s="14">
        <f t="shared" si="0"/>
        <v>0.19607843137254902</v>
      </c>
      <c r="G11" s="15">
        <f t="shared" si="3"/>
        <v>9.1453674121405745E-2</v>
      </c>
      <c r="H11" s="14">
        <f t="shared" si="1"/>
        <v>0.17707762947498251</v>
      </c>
      <c r="I11" s="14">
        <f t="shared" si="2"/>
        <v>5.8297187678289925E-3</v>
      </c>
    </row>
    <row r="12" spans="1:9" ht="15.75" x14ac:dyDescent="0.25">
      <c r="A12" s="2" t="s">
        <v>5</v>
      </c>
      <c r="B12" s="5">
        <v>45611</v>
      </c>
      <c r="C12" s="1">
        <v>11</v>
      </c>
      <c r="D12" s="1">
        <v>115</v>
      </c>
      <c r="E12" s="1">
        <v>15</v>
      </c>
      <c r="F12" s="7">
        <f t="shared" si="0"/>
        <v>0.13043478260869565</v>
      </c>
      <c r="G12" s="8">
        <f t="shared" si="3"/>
        <v>9.1453674121405745E-2</v>
      </c>
      <c r="H12" s="7">
        <f t="shared" si="1"/>
        <v>0.17209291888257289</v>
      </c>
      <c r="I12" s="7">
        <f t="shared" si="2"/>
        <v>1.0814429360238617E-2</v>
      </c>
    </row>
    <row r="13" spans="1:9" ht="15.75" x14ac:dyDescent="0.25">
      <c r="A13" s="2" t="s">
        <v>6</v>
      </c>
      <c r="B13" s="5">
        <v>45614</v>
      </c>
      <c r="C13" s="1">
        <v>12</v>
      </c>
      <c r="D13" s="1">
        <v>96</v>
      </c>
      <c r="E13" s="1">
        <v>9</v>
      </c>
      <c r="F13" s="7">
        <f t="shared" si="0"/>
        <v>9.375E-2</v>
      </c>
      <c r="G13" s="8">
        <f t="shared" si="3"/>
        <v>9.1453674121405745E-2</v>
      </c>
      <c r="H13" s="7">
        <f t="shared" si="1"/>
        <v>0.17971282712289768</v>
      </c>
      <c r="I13" s="7">
        <f t="shared" si="2"/>
        <v>3.1945211199138068E-3</v>
      </c>
    </row>
    <row r="14" spans="1:9" ht="15.75" x14ac:dyDescent="0.25">
      <c r="A14" s="2" t="s">
        <v>7</v>
      </c>
      <c r="B14" s="5">
        <v>45615</v>
      </c>
      <c r="C14" s="1">
        <v>13</v>
      </c>
      <c r="D14" s="1">
        <v>100</v>
      </c>
      <c r="E14" s="1">
        <v>8</v>
      </c>
      <c r="F14" s="7">
        <f t="shared" si="0"/>
        <v>0.08</v>
      </c>
      <c r="G14" s="8">
        <f t="shared" si="3"/>
        <v>9.1453674121405745E-2</v>
      </c>
      <c r="H14" s="7">
        <f t="shared" si="1"/>
        <v>0.17792963011495999</v>
      </c>
      <c r="I14" s="7">
        <f t="shared" si="2"/>
        <v>4.9777181278514854E-3</v>
      </c>
    </row>
    <row r="15" spans="1:9" ht="15.75" x14ac:dyDescent="0.25">
      <c r="A15" s="2" t="s">
        <v>8</v>
      </c>
      <c r="B15" s="5">
        <v>45616</v>
      </c>
      <c r="C15" s="1">
        <v>14</v>
      </c>
      <c r="D15" s="1">
        <v>120</v>
      </c>
      <c r="E15" s="1">
        <v>6</v>
      </c>
      <c r="F15" s="7">
        <f t="shared" si="0"/>
        <v>0.05</v>
      </c>
      <c r="G15" s="8">
        <f t="shared" si="3"/>
        <v>9.1453674121405745E-2</v>
      </c>
      <c r="H15" s="7">
        <f t="shared" si="1"/>
        <v>0.17039506042056196</v>
      </c>
      <c r="I15" s="7">
        <f t="shared" si="2"/>
        <v>1.2512287822249515E-2</v>
      </c>
    </row>
    <row r="16" spans="1:9" ht="15.75" x14ac:dyDescent="0.25">
      <c r="A16" s="2" t="s">
        <v>9</v>
      </c>
      <c r="B16" s="5">
        <v>45617</v>
      </c>
      <c r="C16" s="1">
        <v>15</v>
      </c>
      <c r="D16" s="1">
        <v>113</v>
      </c>
      <c r="E16" s="1">
        <v>8</v>
      </c>
      <c r="F16" s="7">
        <f t="shared" si="0"/>
        <v>7.0796460176991149E-2</v>
      </c>
      <c r="G16" s="8">
        <f t="shared" si="3"/>
        <v>9.1453674121405745E-2</v>
      </c>
      <c r="H16" s="7">
        <f t="shared" si="1"/>
        <v>0.17280341053796383</v>
      </c>
      <c r="I16" s="7">
        <f t="shared" si="2"/>
        <v>1.0103937704847646E-2</v>
      </c>
    </row>
    <row r="17" spans="1:9" ht="15.75" x14ac:dyDescent="0.25">
      <c r="A17" s="2" t="s">
        <v>5</v>
      </c>
      <c r="B17" s="5">
        <v>45618</v>
      </c>
      <c r="C17" s="1">
        <v>16</v>
      </c>
      <c r="D17" s="1">
        <v>102</v>
      </c>
      <c r="E17" s="1">
        <v>10</v>
      </c>
      <c r="F17" s="7">
        <f t="shared" si="0"/>
        <v>9.8039215686274508E-2</v>
      </c>
      <c r="G17" s="8">
        <f t="shared" si="3"/>
        <v>9.1453674121405745E-2</v>
      </c>
      <c r="H17" s="7">
        <f t="shared" si="1"/>
        <v>0.17707762947498251</v>
      </c>
      <c r="I17" s="7">
        <f t="shared" si="2"/>
        <v>5.8297187678289925E-3</v>
      </c>
    </row>
    <row r="18" spans="1:9" ht="15.75" x14ac:dyDescent="0.25">
      <c r="A18" s="2" t="s">
        <v>6</v>
      </c>
      <c r="B18" s="5">
        <v>45621</v>
      </c>
      <c r="C18" s="1">
        <v>17</v>
      </c>
      <c r="D18" s="1">
        <v>99</v>
      </c>
      <c r="E18" s="1">
        <v>7</v>
      </c>
      <c r="F18" s="7">
        <f t="shared" si="0"/>
        <v>7.0707070707070704E-2</v>
      </c>
      <c r="G18" s="8">
        <f t="shared" si="3"/>
        <v>9.1453674121405745E-2</v>
      </c>
      <c r="H18" s="7">
        <f t="shared" si="1"/>
        <v>0.1783652800056193</v>
      </c>
      <c r="I18" s="7">
        <f t="shared" si="2"/>
        <v>4.5420682371922066E-3</v>
      </c>
    </row>
    <row r="19" spans="1:9" ht="15.75" x14ac:dyDescent="0.25">
      <c r="A19" s="2" t="s">
        <v>7</v>
      </c>
      <c r="B19" s="5">
        <v>45622</v>
      </c>
      <c r="C19" s="1">
        <v>18</v>
      </c>
      <c r="D19" s="1">
        <v>111</v>
      </c>
      <c r="E19" s="1">
        <v>5</v>
      </c>
      <c r="F19" s="7">
        <f t="shared" si="0"/>
        <v>4.5045045045045043E-2</v>
      </c>
      <c r="G19" s="8">
        <f t="shared" si="3"/>
        <v>9.1453674121405745E-2</v>
      </c>
      <c r="H19" s="7">
        <f t="shared" si="1"/>
        <v>0.17353301919302899</v>
      </c>
      <c r="I19" s="7">
        <f t="shared" si="2"/>
        <v>9.3743290497824844E-3</v>
      </c>
    </row>
    <row r="20" spans="1:9" ht="15.75" x14ac:dyDescent="0.25">
      <c r="A20" s="2" t="s">
        <v>8</v>
      </c>
      <c r="B20" s="5">
        <v>45623</v>
      </c>
      <c r="C20" s="1">
        <v>19</v>
      </c>
      <c r="D20" s="1">
        <v>100</v>
      </c>
      <c r="E20" s="1">
        <v>6</v>
      </c>
      <c r="F20" s="7">
        <f t="shared" si="0"/>
        <v>0.06</v>
      </c>
      <c r="G20" s="8">
        <f t="shared" si="3"/>
        <v>9.1453674121405745E-2</v>
      </c>
      <c r="H20" s="7">
        <f t="shared" si="1"/>
        <v>0.17792963011495999</v>
      </c>
      <c r="I20" s="7">
        <f t="shared" si="2"/>
        <v>4.9777181278514854E-3</v>
      </c>
    </row>
    <row r="21" spans="1:9" ht="15.75" x14ac:dyDescent="0.25">
      <c r="A21" s="2" t="s">
        <v>9</v>
      </c>
      <c r="B21" s="5">
        <v>45624</v>
      </c>
      <c r="C21" s="1">
        <v>20</v>
      </c>
      <c r="D21" s="1">
        <v>100</v>
      </c>
      <c r="E21" s="1">
        <v>9</v>
      </c>
      <c r="F21" s="7">
        <f t="shared" si="0"/>
        <v>0.09</v>
      </c>
      <c r="G21" s="8">
        <f t="shared" si="3"/>
        <v>9.1453674121405745E-2</v>
      </c>
      <c r="H21" s="7">
        <f t="shared" si="1"/>
        <v>0.17792963011495999</v>
      </c>
      <c r="I21" s="7">
        <f t="shared" si="2"/>
        <v>4.9777181278514854E-3</v>
      </c>
    </row>
    <row r="22" spans="1:9" ht="15.75" x14ac:dyDescent="0.25">
      <c r="A22" s="2" t="s">
        <v>5</v>
      </c>
      <c r="B22" s="5">
        <v>45625</v>
      </c>
      <c r="C22" s="1">
        <v>21</v>
      </c>
      <c r="D22" s="1">
        <v>92</v>
      </c>
      <c r="E22" s="1">
        <v>8</v>
      </c>
      <c r="F22" s="7">
        <f t="shared" si="0"/>
        <v>8.6956521739130432E-2</v>
      </c>
      <c r="G22" s="8">
        <f t="shared" si="3"/>
        <v>9.1453674121405745E-2</v>
      </c>
      <c r="H22" s="7">
        <f t="shared" si="1"/>
        <v>0.18161109059151248</v>
      </c>
      <c r="I22" s="7">
        <f t="shared" si="2"/>
        <v>1.2962576512990098E-3</v>
      </c>
    </row>
    <row r="23" spans="1:9" ht="15.75" x14ac:dyDescent="0.25">
      <c r="A23" s="2" t="s">
        <v>6</v>
      </c>
      <c r="B23" s="5">
        <v>45628</v>
      </c>
      <c r="C23" s="1">
        <v>22</v>
      </c>
      <c r="D23" s="1">
        <v>95</v>
      </c>
      <c r="E23" s="1">
        <v>7</v>
      </c>
      <c r="F23" s="7">
        <f t="shared" si="0"/>
        <v>7.3684210526315783E-2</v>
      </c>
      <c r="G23" s="8">
        <f t="shared" si="3"/>
        <v>9.1453674121405745E-2</v>
      </c>
      <c r="H23" s="7">
        <f t="shared" si="1"/>
        <v>0.18017613294666085</v>
      </c>
      <c r="I23" s="7">
        <f t="shared" si="2"/>
        <v>2.7312152961506408E-3</v>
      </c>
    </row>
    <row r="24" spans="1:9" ht="15.75" x14ac:dyDescent="0.25">
      <c r="A24" s="2" t="s">
        <v>7</v>
      </c>
      <c r="B24" s="5">
        <v>45629</v>
      </c>
      <c r="C24" s="1">
        <v>23</v>
      </c>
      <c r="D24" s="1">
        <v>89</v>
      </c>
      <c r="E24" s="1">
        <v>6</v>
      </c>
      <c r="F24" s="7">
        <f t="shared" si="0"/>
        <v>6.741573033707865E-2</v>
      </c>
      <c r="G24" s="8">
        <f t="shared" si="3"/>
        <v>9.1453674121405745E-2</v>
      </c>
      <c r="H24" s="7">
        <f t="shared" si="1"/>
        <v>0.18311800414609652</v>
      </c>
      <c r="I24" s="7">
        <f t="shared" si="2"/>
        <v>-2.1065590328504802E-4</v>
      </c>
    </row>
    <row r="25" spans="1:9" ht="15.75" x14ac:dyDescent="0.25">
      <c r="A25" s="2" t="s">
        <v>8</v>
      </c>
      <c r="B25" s="5">
        <v>45630</v>
      </c>
      <c r="C25" s="1">
        <v>24</v>
      </c>
      <c r="D25" s="1">
        <v>100</v>
      </c>
      <c r="E25" s="1">
        <v>6</v>
      </c>
      <c r="F25" s="7">
        <f t="shared" si="0"/>
        <v>0.06</v>
      </c>
      <c r="G25" s="8">
        <f t="shared" si="3"/>
        <v>9.1453674121405745E-2</v>
      </c>
      <c r="H25" s="7">
        <f t="shared" si="1"/>
        <v>0.17792963011495999</v>
      </c>
      <c r="I25" s="7">
        <f t="shared" si="2"/>
        <v>4.9777181278514854E-3</v>
      </c>
    </row>
    <row r="26" spans="1:9" ht="15.75" x14ac:dyDescent="0.25">
      <c r="A26" s="2" t="s">
        <v>9</v>
      </c>
      <c r="B26" s="5">
        <v>45631</v>
      </c>
      <c r="C26" s="1">
        <v>25</v>
      </c>
      <c r="D26" s="1">
        <v>100</v>
      </c>
      <c r="E26" s="1">
        <v>9</v>
      </c>
      <c r="F26" s="7">
        <f t="shared" si="0"/>
        <v>0.09</v>
      </c>
      <c r="G26" s="8">
        <f t="shared" si="3"/>
        <v>9.1453674121405745E-2</v>
      </c>
      <c r="H26" s="7">
        <f t="shared" si="1"/>
        <v>0.17792963011495999</v>
      </c>
      <c r="I26" s="7">
        <f t="shared" si="2"/>
        <v>4.9777181278514854E-3</v>
      </c>
    </row>
    <row r="27" spans="1:9" x14ac:dyDescent="0.25">
      <c r="C27" s="16" t="s">
        <v>12</v>
      </c>
      <c r="D27" s="16">
        <f>SUM(D2:D26)</f>
        <v>2504</v>
      </c>
      <c r="E27" s="16">
        <f>SUM(E2:E26)</f>
        <v>229</v>
      </c>
      <c r="G27" s="6"/>
      <c r="H27" s="9"/>
    </row>
    <row r="28" spans="1:9" x14ac:dyDescent="0.25">
      <c r="C28" s="16"/>
      <c r="D28" s="16" t="s">
        <v>13</v>
      </c>
      <c r="E28" s="17">
        <f>E27/D27</f>
        <v>9.1453674121405745E-2</v>
      </c>
      <c r="G28" s="6"/>
      <c r="H28" s="9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MK1</dc:creator>
  <cp:lastModifiedBy>Shiv MK1</cp:lastModifiedBy>
  <dcterms:created xsi:type="dcterms:W3CDTF">2025-05-16T16:31:50Z</dcterms:created>
  <dcterms:modified xsi:type="dcterms:W3CDTF">2025-05-18T01:39:15Z</dcterms:modified>
</cp:coreProperties>
</file>